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BK SPG 2019\2020\Plan de Acción 2020 Comunicaciones\"/>
    </mc:Choice>
  </mc:AlternateContent>
  <bookViews>
    <workbookView xWindow="0" yWindow="0" windowWidth="24000" windowHeight="9735"/>
  </bookViews>
  <sheets>
    <sheet name="PlanAcción2020 V.1" sheetId="6" r:id="rId1"/>
    <sheet name="Dimensiones" sheetId="4" state="hidden" r:id="rId2"/>
    <sheet name="Hoja2" sheetId="2" state="hidden" r:id="rId3"/>
    <sheet name="Hoja3" sheetId="3" state="hidden" r:id="rId4"/>
  </sheets>
  <definedNames>
    <definedName name="_xlnm._FilterDatabase" localSheetId="0" hidden="1">'PlanAcción2020 V.1'!$A$6:$BQ$83</definedName>
    <definedName name="_xlnm.Print_Area" localSheetId="0">'PlanAcción2020 V.1'!$A$1:$BO$83</definedName>
    <definedName name="Control_interno">Dimensiones!$G$12</definedName>
    <definedName name="DIMENSIÓN">Dimensiones!$A$2:$A$8</definedName>
    <definedName name="Direccionamiento_estrategico_y_planeacion">Dimensiones!$A$12:$A$14</definedName>
    <definedName name="Evaluacion_de_resultados">Dimensiones!$D$12</definedName>
    <definedName name="Gestion_con_valores_para_resultados">Dimensiones!$C$12:$C$21</definedName>
    <definedName name="Gestion_del_conocimiento">Dimensiones!$F$12</definedName>
    <definedName name="Informacion_y_comunicacion">Dimensiones!$E$12:$E$13</definedName>
    <definedName name="Talento_humano">Dimensiones!$B$12:$B$13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3" i="6" l="1"/>
  <c r="R58" i="6"/>
  <c r="R50" i="6" l="1"/>
  <c r="T53" i="6" s="1"/>
  <c r="Q50" i="6"/>
  <c r="P50" i="6"/>
  <c r="O50" i="6"/>
  <c r="N50" i="6"/>
  <c r="M50" i="6"/>
  <c r="T54" i="6" l="1"/>
  <c r="T52" i="6"/>
</calcChain>
</file>

<file path=xl/sharedStrings.xml><?xml version="1.0" encoding="utf-8"?>
<sst xmlns="http://schemas.openxmlformats.org/spreadsheetml/2006/main" count="1162" uniqueCount="490">
  <si>
    <t>Objetivo estratégico</t>
  </si>
  <si>
    <t>Proceso Responsable</t>
  </si>
  <si>
    <t xml:space="preserve">Presupuesto total </t>
  </si>
  <si>
    <t>Meta Total</t>
  </si>
  <si>
    <t>Meta a marzo 30</t>
  </si>
  <si>
    <t>Meta a 30 de Junio</t>
  </si>
  <si>
    <t>Meta a 30 de Septiembre</t>
  </si>
  <si>
    <t>Meta a 31 de Diciembre</t>
  </si>
  <si>
    <t>Planeación institucional</t>
  </si>
  <si>
    <t>Talento Humano</t>
  </si>
  <si>
    <t>Direccionamiento Estratégico y Planeación</t>
  </si>
  <si>
    <t>Gestión con Valores para Resultados</t>
  </si>
  <si>
    <t>Evaluación de Resultados</t>
  </si>
  <si>
    <t>Seguimiento y evaluación del desempeño institucional</t>
  </si>
  <si>
    <t>Gestión Presupuestal y Eficiencia del Gasto Público</t>
  </si>
  <si>
    <t>Integridad</t>
  </si>
  <si>
    <t>Información y Comunicación</t>
  </si>
  <si>
    <t>Gestión Documental</t>
  </si>
  <si>
    <t>Transparencia, acceso a la información pública y lucha contra la corrupción</t>
  </si>
  <si>
    <t>Gestión del Conocimiento y la Innovación</t>
  </si>
  <si>
    <t>Control Interno</t>
  </si>
  <si>
    <t>Servicio al ciudadano</t>
  </si>
  <si>
    <t>Participación ciudadana en la gestión pública</t>
  </si>
  <si>
    <t>Control interno</t>
  </si>
  <si>
    <t>Gestión del conocimiento y la innovación</t>
  </si>
  <si>
    <t>Defensa jurídica</t>
  </si>
  <si>
    <t>Gobierno Digital</t>
  </si>
  <si>
    <t>Seguridad Digital</t>
  </si>
  <si>
    <t>Racionalización de trámites</t>
  </si>
  <si>
    <t>Fortalecimiento organizacional y simplificación de procesos</t>
  </si>
  <si>
    <r>
      <t>C-DO-01</t>
    </r>
    <r>
      <rPr>
        <sz val="9"/>
        <color theme="1"/>
        <rFont val="Arial"/>
        <family val="2"/>
      </rPr>
      <t>) Implementar 50 proyectos de cooperación sur –sur y triangular</t>
    </r>
  </si>
  <si>
    <r>
      <t>C-DO-02</t>
    </r>
    <r>
      <rPr>
        <sz val="9"/>
        <color theme="1"/>
        <rFont val="Arial"/>
        <family val="2"/>
      </rPr>
      <t>) Ejecutar el 100% de los recursos asignados al FOCAI y al proyecto de inversión</t>
    </r>
  </si>
  <si>
    <r>
      <t>C-DO-03</t>
    </r>
    <r>
      <rPr>
        <sz val="9"/>
        <color theme="1"/>
        <rFont val="Arial"/>
        <family val="2"/>
      </rPr>
      <t>) Incorporar el modelo de agregación de valor al 40% de los proyectos formulados en 2018</t>
    </r>
  </si>
  <si>
    <r>
      <t>C-DO-04</t>
    </r>
    <r>
      <rPr>
        <sz val="9"/>
        <color theme="1"/>
        <rFont val="Arial"/>
        <family val="2"/>
      </rPr>
      <t>) Producir 5 nuevos estudios de caso para consolidar el Portafolio de Saber Hacer Colombia</t>
    </r>
  </si>
  <si>
    <r>
      <t>C-DO-05</t>
    </r>
    <r>
      <rPr>
        <sz val="9"/>
        <color theme="1"/>
        <rFont val="Arial"/>
        <family val="2"/>
      </rPr>
      <t>) Intercambiar el 10% de las iniciativas documentadas a través de Saber Hacer Colombia con socios externos e internos</t>
    </r>
  </si>
  <si>
    <r>
      <t>C-DO-06</t>
    </r>
    <r>
      <rPr>
        <sz val="9"/>
        <color theme="1"/>
        <rFont val="Arial"/>
        <family val="2"/>
      </rPr>
      <t>) Realizar al menos 10 actividades de cooperación sur-sur en las que se de a conocer la metodología “Saber Hacer Colombia”; de las cuales al menos una actividad para dar a conocer el 100% de las buenas prácticas documentadas.</t>
    </r>
  </si>
  <si>
    <r>
      <t>C-DO-07</t>
    </r>
    <r>
      <rPr>
        <sz val="9"/>
        <color theme="1"/>
        <rFont val="Arial"/>
        <family val="2"/>
      </rPr>
      <t>) Asegurar la disponibilidad de recursos para la atención del 100% de solicitudes de asistencia internacional, de acuerdo con el reglamento de FOCAI y los acuerdos con Cancillería.</t>
    </r>
  </si>
  <si>
    <r>
      <t>CO-CI-07</t>
    </r>
    <r>
      <rPr>
        <sz val="9"/>
        <color theme="1"/>
        <rFont val="Arial"/>
        <family val="2"/>
      </rPr>
      <t>) Evaluar el Sistema de Control Interno de APC-Colombia, orientado a la entrega oportuna de información para la mejora continua articulado con la Dimensión de Control Interno del MIPG</t>
    </r>
  </si>
  <si>
    <r>
      <t>CO-GCO-09</t>
    </r>
    <r>
      <rPr>
        <sz val="9"/>
        <color theme="1"/>
        <rFont val="Arial"/>
        <family val="2"/>
      </rPr>
      <t>) Armonizar el proceso de gestión contractual con SECOP II y la normatividad vigente.</t>
    </r>
  </si>
  <si>
    <r>
      <t>CO-GJ-09</t>
    </r>
    <r>
      <rPr>
        <sz val="9"/>
        <color theme="1"/>
        <rFont val="Arial"/>
        <family val="2"/>
      </rPr>
      <t>) Diseñar e implementar la Política de Defensa Jurídica de la entidad.</t>
    </r>
  </si>
  <si>
    <r>
      <t>CO-GTI-10</t>
    </r>
    <r>
      <rPr>
        <sz val="9"/>
        <color theme="1"/>
        <rFont val="Arial"/>
        <family val="2"/>
      </rPr>
      <t>) Implementar el 100% de los componentes de la estrategia GEL, y asegurar la integración de herramientas y procesos con los lineamientos de TI.. Gobierno Digital</t>
    </r>
  </si>
  <si>
    <r>
      <t>F-DCI-06</t>
    </r>
    <r>
      <rPr>
        <sz val="9"/>
        <color theme="1"/>
        <rFont val="Arial"/>
        <family val="2"/>
      </rPr>
      <t>) El 80% de los proyectos presentados a las oportunidades de cooperación internacional tienen enfoque territorial</t>
    </r>
  </si>
  <si>
    <r>
      <t>F-DCI-07</t>
    </r>
    <r>
      <rPr>
        <sz val="9"/>
        <color theme="1"/>
        <rFont val="Arial"/>
        <family val="2"/>
      </rPr>
      <t>) El 100% de los intercambios col–col están alineados a los Objetivos de Desarrollo Sostenible</t>
    </r>
  </si>
  <si>
    <r>
      <t>F-DCI-08</t>
    </r>
    <r>
      <rPr>
        <sz val="9"/>
        <color theme="1"/>
        <rFont val="Arial"/>
        <family val="2"/>
      </rPr>
      <t>) 20 iniciativas/proyectos articulados con sector privado.</t>
    </r>
  </si>
  <si>
    <r>
      <t>F-DCI-09</t>
    </r>
    <r>
      <rPr>
        <sz val="9"/>
        <color theme="1"/>
        <rFont val="Arial"/>
        <family val="2"/>
      </rPr>
      <t>) 80% de los candidatos de los cursos cortos ofrecidos por la cooperación internacional son actores del nivel territorial</t>
    </r>
  </si>
  <si>
    <r>
      <t>F-DD-01</t>
    </r>
    <r>
      <rPr>
        <sz val="9"/>
        <color theme="1"/>
        <rFont val="Arial"/>
        <family val="2"/>
      </rPr>
      <t>) Movilizar 550 millones de dólares de cooperación internacional:</t>
    </r>
  </si>
  <si>
    <r>
      <t>F-DD-04</t>
    </r>
    <r>
      <rPr>
        <sz val="9"/>
        <color theme="1"/>
        <rFont val="Arial"/>
        <family val="2"/>
      </rPr>
      <t>) Diseñar y poner en marcha la Agenda de Gestión y Programación de la cooperación internacional para 2018, que contribuya a la identificación y priorización durante el cierre de gobierno y al empalme con el nuevo gobierno.</t>
    </r>
  </si>
  <si>
    <r>
      <t>F-DO-05</t>
    </r>
    <r>
      <rPr>
        <sz val="9"/>
        <color theme="1"/>
        <rFont val="Arial"/>
        <family val="2"/>
      </rPr>
      <t>) 15 iniciativas de CSS que contribuyen a la CI que recibe Colombia de acuerdo con la hoja de ruta</t>
    </r>
  </si>
  <si>
    <t>Fecha creación</t>
  </si>
  <si>
    <t>Solicitud IQ</t>
  </si>
  <si>
    <t>Reporte IQ</t>
  </si>
  <si>
    <t>Solicitud IIQ</t>
  </si>
  <si>
    <t>Reporte IIQ</t>
  </si>
  <si>
    <t>Solicitud IIIQ</t>
  </si>
  <si>
    <t>Reporte IIIQ</t>
  </si>
  <si>
    <t>Solicitud CG</t>
  </si>
  <si>
    <t>Solicitud IVQ</t>
  </si>
  <si>
    <t>Reporte IVQ</t>
  </si>
  <si>
    <t>Entregable</t>
  </si>
  <si>
    <t>SOLICITUD DE REPORTE DE AVANCE POR ACTIVIDAD DE CADA ENTREGABLE DEL PLAN DE ACCIÓN 2018, CUYO REPORTE DEBE SER APROBADO Y ENVIADO A VALIDACIÓN POR PLANEACIÓN A MAS TARDAR ESTE VIERNES.</t>
  </si>
  <si>
    <t>X</t>
  </si>
  <si>
    <r>
      <t>0</t>
    </r>
    <r>
      <rPr>
        <sz val="9"/>
        <color theme="1"/>
        <rFont val="Arial"/>
        <family val="2"/>
      </rPr>
      <t>) Diseñar y poner en marcha Estrategia de Fidelización, que contribuya a la focalización y dinamización de la C.I hacia Colombia.</t>
    </r>
  </si>
  <si>
    <r>
      <t>0</t>
    </r>
    <r>
      <rPr>
        <sz val="9"/>
        <color theme="1"/>
        <rFont val="Arial"/>
        <family val="2"/>
      </rPr>
      <t>) Identificar y compartir al menos 130 convocatorias de cooperación internacional que contribuyan a la dinamización de la C.I.</t>
    </r>
  </si>
  <si>
    <r>
      <t>CO-GA-05</t>
    </r>
    <r>
      <rPr>
        <sz val="9"/>
        <color theme="1"/>
        <rFont val="Arial"/>
        <family val="2"/>
      </rPr>
      <t>) Implementar la estrategia de atención al ciudadano conforme al MIPG.</t>
    </r>
  </si>
  <si>
    <r>
      <t>CO-GA-06</t>
    </r>
    <r>
      <rPr>
        <sz val="9"/>
        <color theme="1"/>
        <rFont val="Arial"/>
        <family val="2"/>
      </rPr>
      <t>) Consolidación del Sistema de Gestión Documental acorde al MIPG.</t>
    </r>
  </si>
  <si>
    <r>
      <t>CO-GF-04</t>
    </r>
    <r>
      <rPr>
        <sz val="9"/>
        <color theme="1"/>
        <rFont val="Arial"/>
        <family val="2"/>
      </rPr>
      <t>) Implementar las 5 fases de las NICSP en la entidad.</t>
    </r>
  </si>
  <si>
    <r>
      <t>CO-GT-03</t>
    </r>
    <r>
      <rPr>
        <sz val="9"/>
        <color theme="1"/>
        <rFont val="Arial"/>
        <family val="2"/>
      </rPr>
      <t>) Consolidar e Implementar en la Primera Fase el Plan Estratégico de Talento Humano, acorde con las Rutas de creación de Valor.</t>
    </r>
  </si>
  <si>
    <r>
      <t>CO-GTI-11</t>
    </r>
    <r>
      <rPr>
        <sz val="9"/>
        <color theme="1"/>
        <rFont val="Arial"/>
        <family val="2"/>
      </rPr>
      <t>) Cumplir a 100% con el componente GEL de seguridad de la Información, así como con el seguimiento y mejora continua del MSPI Seguridad digital</t>
    </r>
  </si>
  <si>
    <r>
      <t>CO-PL-12</t>
    </r>
    <r>
      <rPr>
        <sz val="9"/>
        <color theme="1"/>
        <rFont val="Arial"/>
        <family val="2"/>
      </rPr>
      <t>) Adoptar el Modelo Integrado de Planeación y Gestión como el Sistema Integrado de Gestión de la Agencia</t>
    </r>
  </si>
  <si>
    <r>
      <t xml:space="preserve">V-PL-01) </t>
    </r>
    <r>
      <rPr>
        <sz val="9"/>
        <color theme="1"/>
        <rFont val="Arial"/>
        <family val="2"/>
      </rPr>
      <t>Implementar el 100% del Sistema de Información de Cooperación Internacional – CICLOPE</t>
    </r>
  </si>
  <si>
    <r>
      <t>V-CO-02</t>
    </r>
    <r>
      <rPr>
        <sz val="9"/>
        <color theme="1"/>
        <rFont val="Arial"/>
        <family val="2"/>
      </rPr>
      <t>) Crear al menos 3 espacios de articulación con el sector privado para afianzar la estrategia de APC-Colombia con ese sector</t>
    </r>
  </si>
  <si>
    <r>
      <t>V-CO-03</t>
    </r>
    <r>
      <rPr>
        <sz val="9"/>
        <color theme="1"/>
        <rFont val="Arial"/>
        <family val="2"/>
      </rPr>
      <t>) Crear al menos 1 espacio físico y 1 virtual para visibilizar los resultados de la gestión de la agencia en el cuatrienio (rendición de cuentas)</t>
    </r>
  </si>
  <si>
    <r>
      <t>V-CO-04</t>
    </r>
    <r>
      <rPr>
        <sz val="9"/>
        <color theme="1"/>
        <rFont val="Arial"/>
        <family val="2"/>
      </rPr>
      <t>) Desarrollar 1 campaña de posicionamiento de Colombia como oferente de cooperación Sur-Sur</t>
    </r>
  </si>
  <si>
    <r>
      <t>0</t>
    </r>
    <r>
      <rPr>
        <sz val="9"/>
        <color theme="1"/>
        <rFont val="Arial"/>
        <family val="2"/>
      </rPr>
      <t>) Diseñar e implementar un Plan Estratégico de comunicación interna en coherencia con los requerimientos de la Entidad</t>
    </r>
  </si>
  <si>
    <r>
      <t>0</t>
    </r>
    <r>
      <rPr>
        <sz val="9"/>
        <color theme="1"/>
        <rFont val="Arial"/>
        <family val="2"/>
      </rPr>
      <t>) Estrategia de Gestión del Conocimiento formulada e implementada en un 20%</t>
    </r>
  </si>
  <si>
    <t>Gestión del Riesgo de Corrupción - Mapa de Riesgos de Corrupción</t>
  </si>
  <si>
    <t>Racionalización de Trámites</t>
  </si>
  <si>
    <t>Rendición de Cuentas</t>
  </si>
  <si>
    <t>Mecanismos para mejorar la Atención al Ciudadano</t>
  </si>
  <si>
    <t>Mecanismos para la Transparencia y Acceso a la Información</t>
  </si>
  <si>
    <t>Iniciativas Adicionales</t>
  </si>
  <si>
    <t>Linea base</t>
  </si>
  <si>
    <t xml:space="preserve"> Plan Nacional de Desarrollo</t>
  </si>
  <si>
    <t>Plan Estratégico Sectorial</t>
  </si>
  <si>
    <t xml:space="preserve"> Plan Estratégico Institucional</t>
  </si>
  <si>
    <t>Plan Anticorrupción y de Atención al Ciudadano</t>
  </si>
  <si>
    <t>Plan Institucional de Archivos - PINAR</t>
  </si>
  <si>
    <t>Plan de Bienestar e Incentivos</t>
  </si>
  <si>
    <t>Plan de Previsión de Recursos Humanos</t>
  </si>
  <si>
    <t>Plan Trabajo Anual en Seguridad y Salud en el Trabajo</t>
  </si>
  <si>
    <t>Plan Anual de Vacantes</t>
  </si>
  <si>
    <t>Plan Estratégico de Tecnologías de la Información y las Comunicaciones - PETI</t>
  </si>
  <si>
    <t>Tratamiento de Riesgos de Seguridad y Privacidad de la Información</t>
  </si>
  <si>
    <t>Seguridad y Privacidad de la Información</t>
  </si>
  <si>
    <t>Participación ciudadana y rendición de cuentas</t>
  </si>
  <si>
    <t>Mecanismos para mejorar la atención al ciudadano</t>
  </si>
  <si>
    <t>Mecanismos para la transparencia y acceso  a la información</t>
  </si>
  <si>
    <t>PND 2018-2022</t>
  </si>
  <si>
    <t>PEI 2019-2022</t>
  </si>
  <si>
    <t>Direccionamiento estratégico y planeación</t>
  </si>
  <si>
    <t xml:space="preserve">Planeación Institucional </t>
  </si>
  <si>
    <t xml:space="preserve">Gestión Presupuestal y eficiencia del gasto público </t>
  </si>
  <si>
    <t xml:space="preserve">Integridad </t>
  </si>
  <si>
    <t xml:space="preserve">Talento Humano </t>
  </si>
  <si>
    <t xml:space="preserve">Fortalecimiento organizacional  y simplificación de procesos </t>
  </si>
  <si>
    <t xml:space="preserve">Gobierno Digital, antes Gobierno en Línea </t>
  </si>
  <si>
    <t xml:space="preserve">Seguridad Digital </t>
  </si>
  <si>
    <t xml:space="preserve">Defensa jurídica </t>
  </si>
  <si>
    <t>Mejora Normativa</t>
  </si>
  <si>
    <t xml:space="preserve">Servicio al ciudadano </t>
  </si>
  <si>
    <t xml:space="preserve">Racionalización de trámites </t>
  </si>
  <si>
    <t xml:space="preserve">Gestión documental </t>
  </si>
  <si>
    <t xml:space="preserve">Gestión del conocimiento y la innovación </t>
  </si>
  <si>
    <t xml:space="preserve">Control Interno </t>
  </si>
  <si>
    <t xml:space="preserve">Seguimiento y evaluación del desempeño institucional </t>
  </si>
  <si>
    <t>DIMENSIÓN</t>
  </si>
  <si>
    <t>Evaluacion_de_resultados</t>
  </si>
  <si>
    <t>Informacion_y_comunicacion</t>
  </si>
  <si>
    <t>Control_interno</t>
  </si>
  <si>
    <t>Talento_humano</t>
  </si>
  <si>
    <t>Gestion_del_conocimiento</t>
  </si>
  <si>
    <t>Gestion_con_valores_para_resultados</t>
  </si>
  <si>
    <t>Direccionamiento_estrategico_y_planeacion</t>
  </si>
  <si>
    <t>Indicador de resultado</t>
  </si>
  <si>
    <t>Formula del indicador</t>
  </si>
  <si>
    <t>Unidad de medida del indicador</t>
  </si>
  <si>
    <t>Plan de Participación Ciudadana</t>
  </si>
  <si>
    <t>Racionalizacion de tramites</t>
  </si>
  <si>
    <t>Plan Estratégico de Talento Humano</t>
  </si>
  <si>
    <t xml:space="preserve">Plan Institucional de Capacitación  </t>
  </si>
  <si>
    <t xml:space="preserve">Administración de riesgos </t>
  </si>
  <si>
    <t>Talento humano</t>
  </si>
  <si>
    <t>Gestion con valores para resultados</t>
  </si>
  <si>
    <t xml:space="preserve">ALINEAR Y ARTICULAR la cooperación internacional a las prioridades de desarrollo del país </t>
  </si>
  <si>
    <t>GESTIONAR conocimiento que genere valor agregado a los países socios y los territorios</t>
  </si>
  <si>
    <t>Plan Anual de Adquisiciones</t>
  </si>
  <si>
    <t>Programa de Gestión Documental</t>
  </si>
  <si>
    <t>PES 2019-2022</t>
  </si>
  <si>
    <t>Evaluación de resultados</t>
  </si>
  <si>
    <t>Información y comunicación</t>
  </si>
  <si>
    <t>Gestión del conocimiento</t>
  </si>
  <si>
    <t>Entregable/Proyecto</t>
  </si>
  <si>
    <t>Estrategia(s) relacionada(s)</t>
  </si>
  <si>
    <t>Meta cuatrienio
(Objetivo Estratégico)</t>
  </si>
  <si>
    <t>Meta año
(Objetivo Estratégico)</t>
  </si>
  <si>
    <t>Nombre Actividad</t>
  </si>
  <si>
    <t>Peso ponderado</t>
  </si>
  <si>
    <t>Evidencias</t>
  </si>
  <si>
    <t>Fecha Inicio</t>
  </si>
  <si>
    <t>Fecha Fin</t>
  </si>
  <si>
    <t>Procesos Involucrados</t>
  </si>
  <si>
    <t>Responsable actividad</t>
  </si>
  <si>
    <t>Presupuesto por actividad</t>
  </si>
  <si>
    <t>Recursos necesarios (personal, infraestructura, insumos, herramientas, etc.)</t>
  </si>
  <si>
    <t>Articulación con otros planes Decreto 612 de 2018 (Cada actividad puede estar articulada con uno o varios de los planes señalados)</t>
  </si>
  <si>
    <r>
      <t xml:space="preserve">MIPG </t>
    </r>
    <r>
      <rPr>
        <b/>
        <sz val="10"/>
        <rFont val="Arial Narrow"/>
        <family val="2"/>
      </rPr>
      <t>(Cada actividad puede estar articulada con una o varias de las Políticas de Gestión y Desempeño)</t>
    </r>
  </si>
  <si>
    <t>Grupos de valor involucrados</t>
  </si>
  <si>
    <r>
      <t xml:space="preserve">PLAN DE ACCIÓN INSTITUCIONAL
</t>
    </r>
    <r>
      <rPr>
        <sz val="10"/>
        <color rgb="FF000000"/>
        <rFont val="Arial Narrow"/>
        <family val="2"/>
      </rPr>
      <t>Código: E-FO-018 - Versión: 08 – Fecha: Diciembre 02 de 2019</t>
    </r>
  </si>
  <si>
    <t>VIGENCIA:</t>
  </si>
  <si>
    <t>Versión:</t>
  </si>
  <si>
    <t>Comentarios de la versión:</t>
  </si>
  <si>
    <t>Donaciones internacionales en especie canalizadas, que contribuyen a las prioridades de la ENCI 2019-2022</t>
  </si>
  <si>
    <t>Planes sectoriales y territoriales de cooperación internacional formulados en el marco de la ENCI 2019-2022.</t>
  </si>
  <si>
    <t>Proyectos ejecutados de Cooperación Sur-Sur y Triangular con enfoque tecnológico</t>
  </si>
  <si>
    <t xml:space="preserve"> Nuevos socios de África, Sudeste Asiático y Eurasia con proyectos de CSS o Triangular en ejecución, bajo el modelo de agregación de valor. (Megameta)</t>
  </si>
  <si>
    <t>Proyectos ejecutados de CSS o Triangular en alineación a las prioridades de los mecanismos de integración regional de América Latina.</t>
  </si>
  <si>
    <t>Creación del plan de acción institucional 2020</t>
  </si>
  <si>
    <t>Identificación y Priorización</t>
  </si>
  <si>
    <t>Preparación y Formulación</t>
  </si>
  <si>
    <t>Preparación y Formulación/ Implementación y Seguimiento</t>
  </si>
  <si>
    <t>Gestión Administrativa</t>
  </si>
  <si>
    <t>Implementación y Seguimiento</t>
  </si>
  <si>
    <t>Preparación y Formulación/ Implementación y Seguimiento /Gestión de Tecnologías de la Información</t>
  </si>
  <si>
    <t>Identificación y Priorización / Preparación y Formulación</t>
  </si>
  <si>
    <t>Todos los procesos</t>
  </si>
  <si>
    <t>Identificación y priorización</t>
  </si>
  <si>
    <t>Gestión de Tecnologías de la Información</t>
  </si>
  <si>
    <t>Gestión de Talento Humano</t>
  </si>
  <si>
    <t>Gestión de Comunicaciones</t>
  </si>
  <si>
    <t>Evaluación, Control y Mejora</t>
  </si>
  <si>
    <t>Preparación y Formulación, Identificación y priorización</t>
  </si>
  <si>
    <t>Diversificación de actores y mecanismos de la cooperación internacional.</t>
  </si>
  <si>
    <t>Sistema Nacional de Cooperación Internacional (SNCI) diseñado, conformado y puesto en marcha. (Megameta)</t>
  </si>
  <si>
    <t>Monto en millones de USD</t>
  </si>
  <si>
    <t>Número</t>
  </si>
  <si>
    <t>Porcentaje</t>
  </si>
  <si>
    <t>Gestión del conocimiento y la innovación para la cooperación internacional del país</t>
  </si>
  <si>
    <t>Articulación y coordinación entre los actores de la cooperación internacional</t>
  </si>
  <si>
    <t>Canalización de Donaciones en Especie a través de APC-Colombia, que contribuyen a las prioridades de la ENCI 2019-2022</t>
  </si>
  <si>
    <t>Gestión Financiera</t>
  </si>
  <si>
    <t>Agencias de Cooperación, Entidades Territoriales, Gobierno, Actores Bilaterales, Organismos Multilaterales, Sector Privado, Organizaciones de la sociedad civil, ciudadanía en general.</t>
  </si>
  <si>
    <t>Sumatoria total del número de donaciones en especie entregadas</t>
  </si>
  <si>
    <t>Brindar asesoría externa para el recibo en el país de donaciones en especie</t>
  </si>
  <si>
    <t>Otorgar los poderes requeridos para los trámites de nacionalización de las donaciones en especie</t>
  </si>
  <si>
    <t>Realizar la entrega de las donaciones en especie canalizadas a los beneficiarios finales</t>
  </si>
  <si>
    <t>Promocionar a nivel interno y externo el instrumento que orienta el procedimiento de donaciones en especie en la entidad</t>
  </si>
  <si>
    <t>Sandra Liliana Bonilla Portilla</t>
  </si>
  <si>
    <t>Poderes emitidos por APC-Colombia</t>
  </si>
  <si>
    <t>Actas de Reunión/Lista de asistencia, Correos electrónicos</t>
  </si>
  <si>
    <t>Actas de Entrega de Donación</t>
  </si>
  <si>
    <t>Identificación y Priorización, Preparación y Formulación, Implementación y Seguimiento, Gestión Administrativa, Gestión Financiera, Gestión de Comunicaciones</t>
  </si>
  <si>
    <t>Listas de Asistencia, correos electrónicos, publicaciones o piezas gráficas elaboradas</t>
  </si>
  <si>
    <t>Talento Humano (Contratista a cargo de Donaciones en Especie)</t>
  </si>
  <si>
    <t>Talento Humano (Contratista a cargo de Donaciones en Especie y del grupo de Talento Humano), Equipos de Cómputo, Página Web, Intranet, Extranet</t>
  </si>
  <si>
    <t>x</t>
  </si>
  <si>
    <t>Ejecución de recursos de cooperación internacional no reembolsable administrados por la Entidad</t>
  </si>
  <si>
    <t>Gestión Contractual, Gestión Financiera, Gestión Administrativa</t>
  </si>
  <si>
    <t>Gobierno, Actores Bilaterales, Organismos Multilaterales, Sector Privado, Organizaciones de la sociedad civil, ciudadanía en general.</t>
  </si>
  <si>
    <t>Porcentaje de recursos entregados en administración ejecutados presupuestalmente</t>
  </si>
  <si>
    <t>(Recursos ejecutados presupuestalmente / Recursos  apropiados) * 100</t>
  </si>
  <si>
    <t>Adelantar los procesos de contratación para la ejecución de recursos de cooperación internacional no reembolsable administrados por la entidad.</t>
  </si>
  <si>
    <t>Ejecutar los recursos de cooperación internacional no reembolsable entregados en administración a APC-Colombia.</t>
  </si>
  <si>
    <t>Documento(s) actualizado(s)</t>
  </si>
  <si>
    <t>Lucena Valencia Giraldo</t>
  </si>
  <si>
    <t>Presentar oportunamente los informes de seguimiento acordados con el cooperante.</t>
  </si>
  <si>
    <t>Equipo Administración de Recursos, Equipo Planeación, Equipo Grupo de Gestión Financiera, Aplicativo Brújula</t>
  </si>
  <si>
    <t>Matriz de Contratos suscritos</t>
  </si>
  <si>
    <t>Equipo Gestión Contractual</t>
  </si>
  <si>
    <t>Reporte de ejecución presupuestal</t>
  </si>
  <si>
    <t>Informes elaborados y presentados al cooperante</t>
  </si>
  <si>
    <t>Equipo Administración de Recursos, Equipo Grupo de Gestión Financiera, Aplicativo SIIF Nación</t>
  </si>
  <si>
    <t>Equipo Administración de Recursos, Equipo Grupo de Gestión Financiera</t>
  </si>
  <si>
    <t>Diseño del Sistema de Seguridad de la Información en el marco del Plan Estratégico de Tecnologías de la Información - PETI</t>
  </si>
  <si>
    <t>Identificar y clasificar los activos de información de la entidad</t>
  </si>
  <si>
    <t>Definir la organización del sistema de seguridad de la información</t>
  </si>
  <si>
    <t>Elaborar la política de seguridad de la información</t>
  </si>
  <si>
    <t>Socializar la política para su apropiación</t>
  </si>
  <si>
    <t>Andrés Martínez</t>
  </si>
  <si>
    <t>Wiilly Alexandeer Vijalba</t>
  </si>
  <si>
    <t>Inventario de activos de información de la entidad</t>
  </si>
  <si>
    <t>Documento que contiene la organización y estructura del sistema de seguridad de la información</t>
  </si>
  <si>
    <t>Versión final del documento de política de seguridad de la información</t>
  </si>
  <si>
    <t>Listas de asistencia y piezas comunicativas</t>
  </si>
  <si>
    <t>Política de Seguridad de la información diseñada y apropiada</t>
  </si>
  <si>
    <t>APC-Colombia, Agencias de Cooperación, Entidades Territoriales, Gobierno, Actores Bilaterales, Organismos Multilaterales, Sector Privado, Organizaciones de la sociedad civil, ciudadanía en general.</t>
  </si>
  <si>
    <t xml:space="preserve">Grupo de Tecnologías, Direcciones y Contratista, </t>
  </si>
  <si>
    <t>Grupo de Tecnologías, Director DAF y Planeación</t>
  </si>
  <si>
    <t>Grupo de Tecnologías y Planeación</t>
  </si>
  <si>
    <t>Grupo de Tecnologías y Comunicaciones</t>
  </si>
  <si>
    <t>Documento de Política de Seguridad de la información eaborado y socializado</t>
  </si>
  <si>
    <t>Implementación de la tercera fase Plan Estratégico del Talento Humano (PETH).</t>
  </si>
  <si>
    <t>APC-Colombia, algunas entidades de Gobierno, ciudadanía en general</t>
  </si>
  <si>
    <t>Nivel de cumplimiento del Plan Estratégico del Talento Humano en la vigencia 2020</t>
  </si>
  <si>
    <t>Revisar y actualizar la documentación asociada a la administración de recursos de cooperación internacional no reembolsable.</t>
  </si>
  <si>
    <t>Implementación del PINAR 2020</t>
  </si>
  <si>
    <t>Nivel de efectividad de la Gestión Documental en la entidad</t>
  </si>
  <si>
    <t>Israel Páez</t>
  </si>
  <si>
    <t>APC-Colombia y ciudadanía en general</t>
  </si>
  <si>
    <t>Julio Cadavid</t>
  </si>
  <si>
    <t>Grupo de Talento Humano</t>
  </si>
  <si>
    <t>Fabio Humberto Bautista</t>
  </si>
  <si>
    <t>Documento de análisis elaborado</t>
  </si>
  <si>
    <t>Número de actividades ejecutadas/ Número de actividades programadas</t>
  </si>
  <si>
    <t>Alex Alberto Rodríguez / María del Pilar Duarte</t>
  </si>
  <si>
    <t>No. de actividades ejecutadas / No. de actividades programadas</t>
  </si>
  <si>
    <t>Matriz con mapa de actores</t>
  </si>
  <si>
    <t>Gestión de las comunicaciones</t>
  </si>
  <si>
    <t>Personal, información de las demás Direcciones, computador</t>
  </si>
  <si>
    <t>Matriz con registro de medios</t>
  </si>
  <si>
    <t>Personal, seguimiento manual a medios, actualización base de datos periodistas</t>
  </si>
  <si>
    <t>Matriz productos de Comunicación</t>
  </si>
  <si>
    <t>Personal, computador, programas de diseño, herramientas comunicativas, entregade información de las demás Direcciones, impresos</t>
  </si>
  <si>
    <t>Boletín publicado (tres cuatrimestral)</t>
  </si>
  <si>
    <t>Personal, Cíclope (información), diseño, análisis de las áreas.</t>
  </si>
  <si>
    <t>Personal</t>
  </si>
  <si>
    <t xml:space="preserve">Matriz del plan anual de actividades de gestión documental </t>
  </si>
  <si>
    <t>Instrumento diseñado</t>
  </si>
  <si>
    <t>Elaborar plan de acción de Gestión Documental</t>
  </si>
  <si>
    <t>Elaborar del instrumento para la medición de la percepción de Gestión Documental</t>
  </si>
  <si>
    <t>Aplicar el instrumento de medición de la percepción de Gestión Documental</t>
  </si>
  <si>
    <t>Resultados de la aplicación del instrumento</t>
  </si>
  <si>
    <t>Ejecución del plan de acción de Gestión Documental</t>
  </si>
  <si>
    <t>Matriz de Ejecución de actividades del plan de acción de gestión documental y evidencias.</t>
  </si>
  <si>
    <t>Realizar evaluación de los resultados alcanzados en Gestión Documental</t>
  </si>
  <si>
    <t>Informe de evaluación de resultados alcanzados</t>
  </si>
  <si>
    <t>Equipo Gestión documental</t>
  </si>
  <si>
    <t>Equipo Gestión documental y presonal APC-Colombia</t>
  </si>
  <si>
    <t xml:space="preserve"> (Cumplimiento Plan de Acción Gestión Documental en el periodo *0,7) + (Promedio de la medición de Percepción de Gestión Documental en el periodo* 0,3) * 100</t>
  </si>
  <si>
    <t>Grupo de Servicios Administrativos</t>
  </si>
  <si>
    <t>Realizar análisis de los resultados de la implementación de los planes bajo responsabilidad del proceso de Talento Humano</t>
  </si>
  <si>
    <t>Formular y ejecutar el Plan Anual de Trabajo de Seguridad y Salud en el Trabajo</t>
  </si>
  <si>
    <t>Plan formulado y Reportes de seguimiento a la ejecución del plan</t>
  </si>
  <si>
    <t>Reportes de seguimiento a la ejecución de los planes.</t>
  </si>
  <si>
    <t xml:space="preserve">Planes formulados y publicados (Plan Institucional de Capacitación, Plan de Estímulos e Incentivos, Plan Anual de Vacantes, Plan Anual de Vacaciones y Plan de Previsión del Talento Humano) </t>
  </si>
  <si>
    <t>Ejecutar los planes formulados que conforman el PETH</t>
  </si>
  <si>
    <t xml:space="preserve">Formular y publicar los planes que conforman el Plan Estratégico de Talento Hunmano (Plan Institucional de Capacitación, Plan de Estímulos e Incentivos, Plan Anual de Vacantes, Plan Anual de Vacaciones y Plan de Previsión del Talento Humano) </t>
  </si>
  <si>
    <t>(((#Actividades EjecutadasPIC/#Actividades ProgramadasPIC)*0,40)+((#Actividades EjecutadasPEI/#Actividades ProgramadasPEI)*0,4)+((#Actividades EjecutadasPAVacaciones/#Actividades ProgramadasPAVacaciones)*0,2))*0,1)</t>
  </si>
  <si>
    <t>Implementación del Plan de trabajo de Control Interno</t>
  </si>
  <si>
    <t xml:space="preserve">APC-Colombia </t>
  </si>
  <si>
    <t>Nivel de Cumplimiento del Plan Anual de Trabajo de Control Interno</t>
  </si>
  <si>
    <t>Realizar auditorías de gestión</t>
  </si>
  <si>
    <t>Informes de auditoría interna elaborados</t>
  </si>
  <si>
    <t>Elaborar los informes de ley</t>
  </si>
  <si>
    <t>Informes de ley elaborados</t>
  </si>
  <si>
    <t>Actas o correos electrónicos</t>
  </si>
  <si>
    <t>Asesorar a los procesos y atender las consultas efectuadas</t>
  </si>
  <si>
    <t>Personal del proceso de Evaluación, Control y Mejora</t>
  </si>
  <si>
    <t>Se requiere profesional en contaduría para auditorías proceso financiero. Evaluación, Control y Mejora</t>
  </si>
  <si>
    <t>Implementación del Plan Estratégico de Comunicaciones (PEC) en la vigencia 2020</t>
  </si>
  <si>
    <t>Nivel de cumplimiento del Plan Estratégico de Comunicaciones</t>
  </si>
  <si>
    <t>Construir el Mapa de Audiencias</t>
  </si>
  <si>
    <t xml:space="preserve">Publicar boletín interno "La Cooperación es de todos" </t>
  </si>
  <si>
    <t>Efectuar análisis del cumplimiento Plan de Acción Comunicaciones</t>
  </si>
  <si>
    <t>Diseñar y divlugar publicaciones de la gestión de APC-Colombia en Cooperación Internacional.</t>
  </si>
  <si>
    <t>Realizar visibilización en medios</t>
  </si>
  <si>
    <t>Elaboración de la Estrategia de Movilización de Recursos</t>
  </si>
  <si>
    <t>Documentos de avance en la elaboración de la estrategia.</t>
  </si>
  <si>
    <t>Lina Vega</t>
  </si>
  <si>
    <t xml:space="preserve">Infraestructura fisica, ayudas tecnologicas, talento humano. </t>
  </si>
  <si>
    <t>Identificar y publicar 250 convocatorias de cooperación internacional</t>
  </si>
  <si>
    <t>Matriz de convocatorias registradas; informes trimestrales sobre el registro de convocatorias.</t>
  </si>
  <si>
    <t>Yessica Castañeda</t>
  </si>
  <si>
    <t>Ayudas memoria de acompañamiento técnico; proyectos revisados, listas de asistencia, presentaciones para difusión de convocatorias, correos electrónicos.</t>
  </si>
  <si>
    <t>Acompañamiento técnico de 4 Estrategias País y/o Acuerdos Marcos de Cooperación.</t>
  </si>
  <si>
    <t>Documentos de avance de negociación.</t>
  </si>
  <si>
    <t>Carolina Rodríguez</t>
  </si>
  <si>
    <t>Gestión de la Cooperación Internacional</t>
  </si>
  <si>
    <t>Preparación y formulación</t>
  </si>
  <si>
    <t>Cooperantes, Entidades Nacionales y territoriales, Organizaciones de la Sociedad Civil.</t>
  </si>
  <si>
    <t>Recursos de cooperación internacional no reembolsable movilizados (Megameta)</t>
  </si>
  <si>
    <t>Recursos de cooperación internacional registrados en CÍCLOPE</t>
  </si>
  <si>
    <t>Elaboración y seguimiento a 30 planes de trabajo para la vigencia 2020 con las fuentes oficiales y no oficiales de cooperación internacional</t>
  </si>
  <si>
    <t>Planes de trabajo formulados y con seguimiento.</t>
  </si>
  <si>
    <t>Diana Quimbay</t>
  </si>
  <si>
    <t>Elaboración de dos documentos de análisis del comportamiento 2020 de las fuentes bilaterales y multilaterales de cooperacion</t>
  </si>
  <si>
    <t>Documentos de análisis</t>
  </si>
  <si>
    <t>Elaboración de cuatro (4) reportes (periodicidad trimestral ) de recursos de la cooperación internacional registrados en CÍCLOPE, alinedos con la ENCI 2019-2022</t>
  </si>
  <si>
    <t>Reportes trimestrales</t>
  </si>
  <si>
    <t>Camilo Gamba</t>
  </si>
  <si>
    <t>Documento de memoria del evento; infografías</t>
  </si>
  <si>
    <t>Alineación de la Cooperación Internacional a la ENCI 2019-2022</t>
  </si>
  <si>
    <t>Cooperantes, Entidades nacionales y territoriales, Organizaciones de la Sociedad Civil.</t>
  </si>
  <si>
    <t>Alineación de los recursos de cooperación internacional a las 5 prioridades definidas en la ENCI 2019-2022.  (Megameta)</t>
  </si>
  <si>
    <t>Monto de recursos alineados a las prioridades definidas / monto total de la cooperación registrada * 100</t>
  </si>
  <si>
    <t>Incluir nuevos mecanismos de cooperación  internacional en dos (2) escenarios de negociación de carácter bilateral y/o multilateral</t>
  </si>
  <si>
    <t>Documento de negociación</t>
  </si>
  <si>
    <t>Mapeo e identificación de nuevas fuentes de financiación, incluyendo fondos globales y filantropía internacional.</t>
  </si>
  <si>
    <t>Matriz consolidada</t>
  </si>
  <si>
    <t>Ivonne Ramos</t>
  </si>
  <si>
    <t>Generar espacios de relacionamiento con nuevos actores internacionales</t>
  </si>
  <si>
    <t>Brief o Listas de asistencia o agenda de viaje o registro en medios de difusión (de acuerdo a cada caso)</t>
  </si>
  <si>
    <t>Carolina González</t>
  </si>
  <si>
    <t>Nuevos mecanismos de cooperación internacional acordados con socios tradicionales y no tradicionales</t>
  </si>
  <si>
    <t>Número de nuevos mecanismos de cooperación internacional acordados con socios tradicionales y no tradicionales</t>
  </si>
  <si>
    <t>Publicación de documento con Analisis de AOD recibida 2019</t>
  </si>
  <si>
    <t>Documento de análisis enviado a comunicaciones.</t>
  </si>
  <si>
    <t>Diego Ochoa</t>
  </si>
  <si>
    <t>Cuatro (4) Fichas con lineamientos para alineación de la cooperación internacional en el sistema de información.</t>
  </si>
  <si>
    <t>Fichas con lineamientos.</t>
  </si>
  <si>
    <t>Tres (3) documentos de insumo de la Dirección de Demanda para la implementación de la ENCI.</t>
  </si>
  <si>
    <t>Documentos de insumo.</t>
  </si>
  <si>
    <t>Un (1) Tablero de control elaborado que permita hacer seguimiento a  las tendencia de cooperación del país e identificar oportunidades.</t>
  </si>
  <si>
    <t>Tablero de control</t>
  </si>
  <si>
    <t>Documentos de análisis de la AOD que recibe el país, generados.</t>
  </si>
  <si>
    <t>Número de documentos de análisis de la AOD que recibe el país, generados.</t>
  </si>
  <si>
    <t>Productos de análisis de la AOD que recibe el país</t>
  </si>
  <si>
    <t>Documento de la  estrategia para promover Alianzas Multiactor de
cooperación para el Desarrollo Sostenible en Colombia</t>
  </si>
  <si>
    <t>Miriam Pantoja Otero</t>
  </si>
  <si>
    <t xml:space="preserve">Identificar y caracterizar actores susceptibles de articularse en alianzas que promuevan proyectos alineados con la ENCI. </t>
  </si>
  <si>
    <t xml:space="preserve">Fichas de caracterización de actores </t>
  </si>
  <si>
    <t>Elaborar documento de lineamientos del Sistema Nacional de Cooperación Internacional</t>
  </si>
  <si>
    <t>Documento de lineamientos</t>
  </si>
  <si>
    <t>María Alejandra Mateus Sánchez</t>
  </si>
  <si>
    <t>Estructurar insumos para la presentación del Decreto que formalizará la creación del Sistema Nacional de Cooperación Internacional</t>
  </si>
  <si>
    <t>Insumos para el Decreto</t>
  </si>
  <si>
    <t>Diana del Pilar Morales Betancourt</t>
  </si>
  <si>
    <t>Realizar el Primer Encuentro del Sistema Nacional de Cooperación Internacional</t>
  </si>
  <si>
    <t>Agenda y Memorias del Encuentro</t>
  </si>
  <si>
    <t>Personal, Logística</t>
  </si>
  <si>
    <t>Realizar Talleres Sectoriales con entidades nacionales</t>
  </si>
  <si>
    <t>Listados de Asistencia
Formatos Planes de  Trabajo</t>
  </si>
  <si>
    <t>Realizar Talleres Territoriales con Gobernaciones</t>
  </si>
  <si>
    <t>Personal, Tiquetes, Gastos de Viaje</t>
  </si>
  <si>
    <t>Actualizar el Manual de Contrapartida  de APC-Colombia 2020</t>
  </si>
  <si>
    <t>Manual publicado</t>
  </si>
  <si>
    <t xml:space="preserve">Personal </t>
  </si>
  <si>
    <t>Identificar, evaluar y priorizar los proyectos suceptibles a ser apoyados con recursos de contrapartida de APC-Colombia</t>
  </si>
  <si>
    <t>Listas de asistencia de reuniones con posibles convinientes, Conceptos del equipo técnico que acompaña la formulación del proyecto, Actas del Comité de Contrapartida Nacional, Convenios suscritos.</t>
  </si>
  <si>
    <t>Hacer seguimiento a las fases de establecimiento de convenios y supervisión.</t>
  </si>
  <si>
    <t xml:space="preserve"> Informes de supervisión.</t>
  </si>
  <si>
    <t>Empresas privadas nacionales e internacionales, Sector público, Fuentes de cooperación, Organización de la sociedad civil, Academia.</t>
  </si>
  <si>
    <t>Puesta en marcha del Sistema Nacional de Cooperación Internacional (SNCI)</t>
  </si>
  <si>
    <t>Direccionamiento Estratégico, Preparación y Formulación, Gestión Jurídica, Identificación y Priorización, Implementación y Seguimiento</t>
  </si>
  <si>
    <t>Entidades Nacionales, Autoridades Locales, Cooperantes, Sociedad civil</t>
  </si>
  <si>
    <t xml:space="preserve">Formulación de planes sectoriales y territoriales de cooperación internacional </t>
  </si>
  <si>
    <t>Preparación y Formulación, Gestión Administrativa</t>
  </si>
  <si>
    <t>Entidades Nacionales, Autoridades Locales</t>
  </si>
  <si>
    <t xml:space="preserve">Número </t>
  </si>
  <si>
    <t>Identificación y Priorización,  Implementación y Seguimiento, Gestión Financiera, Gestión Contractual, Gestión Administrativa, Gestión de Tecnologías de la Información</t>
  </si>
  <si>
    <t>Entidades descentralizadas de los niveles departamental y municipal, entidades públicas, entidades sin animo de lucro,  organizaciones no gubernamentales nacionales e internacionales con domicilio en Colombia, personas extranjeras de derecho público, organismos de derecho internacional y organismos de cooperación</t>
  </si>
  <si>
    <t>Proyectos de Cooperación Internacional cofinanciados con recursos de Contrapartida Nacional alineados con la ENCI 2019-2022.</t>
  </si>
  <si>
    <t>Desarrollar los Intercambios Col-Col</t>
  </si>
  <si>
    <t>* Sistematización ColCol 
* Planes de acción formulados.</t>
  </si>
  <si>
    <t>Laura Milena Cadavid</t>
  </si>
  <si>
    <t>Personal, Logística, Desplazamientos (Aéreos y Terrestres), Papelería</t>
  </si>
  <si>
    <t>Realizar seguimiento a 3 meses de los planes de acción establecidos en los Col-Col</t>
  </si>
  <si>
    <t>* Sistematización ColCol 
* Planes de acción Actualizados.</t>
  </si>
  <si>
    <t>Realizar seguimiento a 6 meses de los planes de acción establecidos en los Col-Col</t>
  </si>
  <si>
    <t xml:space="preserve">Desarrollo de Intercambios de conocimientos Col-Col </t>
  </si>
  <si>
    <t>Gestión Financiera, Gestión Contractual, Gestión Administrativa, Identificación y Priorización Preparación, y Formulación</t>
  </si>
  <si>
    <t>* Entidades Públicas del Orden Nacional (Según temática de cada Col-Col).
* Cooperantes Internacionales que se sumen como socios a los Col-Col.
* Ejecutores de Programas de Cooperanción Internacional (Según temática de cada Col-Col).
* Beneficiarios de los ColCol.</t>
  </si>
  <si>
    <t>Intercambios de conocimientos Col-Col desarrollados</t>
  </si>
  <si>
    <t>Realizar la revisión metodológica Col-Col</t>
  </si>
  <si>
    <t>Elaborar el documento final de la actualización metodológica Col-Col</t>
  </si>
  <si>
    <t>Documento final de la revisión metodológica de Col-Col</t>
  </si>
  <si>
    <t>Metodología Col-Col actualizada</t>
  </si>
  <si>
    <t>Promoción de mecanismos de gestión del conocimiento que dinamizan la gestión de la CI</t>
  </si>
  <si>
    <t>Casos documentados del portafolio  de Saber Hacer Colombia que responden a la demanda del Sur Global</t>
  </si>
  <si>
    <t>Preparación y Formulación, Gestión de Comunicaciónes, Gestión Contractual, Gestión Financiera</t>
  </si>
  <si>
    <t xml:space="preserve">
Paises Socios
Entidades publicas de nivel Nacional y Territorial
Entidades privadas Organizaciones No Gubernamentales
Academia
Mecanismos de Integración Regional</t>
  </si>
  <si>
    <t>Casos documentados del portafolio de Saber Hacer Colombia que responden a la demanda del Sur Global</t>
  </si>
  <si>
    <t>Número de casos documentados del portafolio que responden a la demanda del Sur Global/Número total de casos documentados del portafolio vigentes y con disposición de compartir</t>
  </si>
  <si>
    <t>Depurar los casos documentados según su vigencia y disposición de compartir</t>
  </si>
  <si>
    <t>Portafolio depurado digital</t>
  </si>
  <si>
    <t>Profesional especializado Grado 13 de la Dirección de Oferta</t>
  </si>
  <si>
    <t>Profesionales de los equipos de trabajo
Hardware y software para Videoconferencias
Servicios de Traducción</t>
  </si>
  <si>
    <t>Difundir el portafolio depurado</t>
  </si>
  <si>
    <t>Cuadro de registro de difusión</t>
  </si>
  <si>
    <t>Profesionales de los equipos de trabajo
Hardware y software para Videoconferencias
Servicios de Traducción
Piezas de comunicación</t>
  </si>
  <si>
    <t>Realizar balance de las demandas de cooperación alineadas al portafolio depurado</t>
  </si>
  <si>
    <t>Informe de balance</t>
  </si>
  <si>
    <t>Profesionales de los equipos de trabajo</t>
  </si>
  <si>
    <t>Fortalecimiento y posicionamiento de la cooperación Sur-Sur y Triangular del país en contribución a los ODS</t>
  </si>
  <si>
    <t xml:space="preserve">Identificación y Priorización
Preparación y Formulación
Gestión Financiera
Gestión Administrativa
Gestión Contractual </t>
  </si>
  <si>
    <t xml:space="preserve">
Paises Socios
Entidades publicas de nivel Nacional y Territorial
Entidades privadas Organizaciones No Gubernamentales
Academia</t>
  </si>
  <si>
    <t>Número de Proyectos ejecutados de Cooperación Sur-Sur y Triangular con enfoque tecnológico</t>
  </si>
  <si>
    <t xml:space="preserve">Apoyar técnicamente la formulación y aprobación de los proyectos en el marco del modelo de agregación de valor </t>
  </si>
  <si>
    <t>Ficha de formulación de Proyecto
Documento de aprobación</t>
  </si>
  <si>
    <t>Coordinador(a) de grupo interno América Latina y el Caribe</t>
  </si>
  <si>
    <t>Profesionales de los equipos de trabajo
Hardware y software para Videoconferencias</t>
  </si>
  <si>
    <t>Ejecutar y hacer seguimiento a los  proyectos</t>
  </si>
  <si>
    <t>Ficha de seguimiento de proyecto</t>
  </si>
  <si>
    <t>Profesionales de los equipos de trabajo
Gastos de viaje, tiquetes aéreos y traducción.
Servicios y elementos de logística
Hardware y software para Videoconferencias</t>
  </si>
  <si>
    <t>Hacer el balance del proyecto según el Modelo de Agregación de Valor</t>
  </si>
  <si>
    <t>Informe final
Ficha final del proyecto</t>
  </si>
  <si>
    <t>Profesionales de los equipos de trabajo
Documentos de insumos técnicos
Equipos y suministros de impresión 
Acceso a información disponible en la web</t>
  </si>
  <si>
    <t>Negociar los proyectos</t>
  </si>
  <si>
    <t>Manifestaciones de ínteres</t>
  </si>
  <si>
    <t>Coordinador(a) de grupo interno Africa, Asia y Eurasia</t>
  </si>
  <si>
    <t>Profesionales de los equipos de trabajo
Servicios de traducción
Hardware y software para Videoconferencias</t>
  </si>
  <si>
    <t>Profesionales de los equipos de trabajo
Hardware y software para Videoconferencias
Servicios de traducción</t>
  </si>
  <si>
    <t>Ejecutar y hacer seguimiento a los  proyectos de CSS o Triangular implementados bajo el modelo de agregación de valor</t>
  </si>
  <si>
    <t xml:space="preserve">Preparación y Formulación
Gestión Financiera
Gestión Administrativa
Gestión Contractual </t>
  </si>
  <si>
    <t>Número de nuevos socios con los que se implementan proyectos de CSS o Triangular, bajo el modelo de agregación de valor de países de África, Sudeste Asiático y Eurasia. (Megameta)</t>
  </si>
  <si>
    <t>Ejecución de proyectos de Cooperación Sur-Sur ejecutados con países de América Latina y el Caribe. (Megameta)</t>
  </si>
  <si>
    <t>Paises Socios
Entidades publicas de nivel Nacional y Territorial
Entidades privadas Organizaciones No Gubernamentales
Academia</t>
  </si>
  <si>
    <t>Proyectos de Cooperación Sur-Sur ejecutados en doble vía con países de América Latina y el Caribe. (Megameta)</t>
  </si>
  <si>
    <t>Número de Proyectos de Cooperación Sur-Sur ejecutados en doble vía con países de América Latina y el Caribe</t>
  </si>
  <si>
    <t>Ejecutar y hacer seguimiento a los  proyectos de CSS de doble via</t>
  </si>
  <si>
    <t>Informe de balance del proyecto
Ficha final del proyecto</t>
  </si>
  <si>
    <t>Número de Proyectos ejecutados de CSS o Triangular en alineación a las prioridades de los mecanismos de integración regional de América Latina.</t>
  </si>
  <si>
    <t>Negociar y formular los proyectos</t>
  </si>
  <si>
    <t>Documento técnico del proyecto</t>
  </si>
  <si>
    <t>Ejecutar los proyectos</t>
  </si>
  <si>
    <t>Documento de avance del proyecto</t>
  </si>
  <si>
    <t>Profesionales de los equipos de trabajo
Gastos de viaje y tiquetes aéreos.
Servicios y elementos de logística
Hardware y software para Videoconferencias</t>
  </si>
  <si>
    <t>Hacer el balance de los proyectos</t>
  </si>
  <si>
    <t>Informe de balance del proyecto</t>
  </si>
  <si>
    <t>Ejecución de iniciativas de Cooperación Sur Sur y Triangular programadas en vigencias anteriores e iniciativas de oferta de cooperación de la vigencia actual</t>
  </si>
  <si>
    <t xml:space="preserve">Gestión Financiera
Gestión Administrativa
Gestión Contractual </t>
  </si>
  <si>
    <t>Paises Socios
Entidades publicas de nivel Nacional y Territorial
Entidades privadas Organizaciones No Gubernamentales
Academia
Mecanismos de Integración Regional</t>
  </si>
  <si>
    <t>Iniciativas de CSS o Triangular en ejecución que responden a vigencias anteriores, vigencia actual (Oferta)</t>
  </si>
  <si>
    <t xml:space="preserve">Número de Iniciativas  de CSS o Triangular en ejecución enmarcadas en principios de la Cooperación Sur - Sur </t>
  </si>
  <si>
    <t>$3.200.000.000</t>
  </si>
  <si>
    <t>Programar las iniciativas</t>
  </si>
  <si>
    <t>Agenda iniciativa</t>
  </si>
  <si>
    <t>Director(a) de Oferta de Cooperación Internacional</t>
  </si>
  <si>
    <t>Ejecutar las iniciativas</t>
  </si>
  <si>
    <t>$ 3.200.000.000</t>
  </si>
  <si>
    <t>70%%</t>
  </si>
  <si>
    <t>Informe iniciativa</t>
  </si>
  <si>
    <t>Evento de socialización con las fuentes oficiales y no oficiales, de los resultados obtenidos de la gestión y coordinación de la cooperación internacional</t>
  </si>
  <si>
    <t xml:space="preserve">Diseño de la metodología para promover Alianzas Multiactor de
cooperación para el Desarrollo Sostenible en Colombia implementada </t>
  </si>
  <si>
    <t>Definir la metodología para promover Alianzas Multiactor de
cooperación para el Desarrollo Sostenible en Colombia</t>
  </si>
  <si>
    <t>Actualización Metodológica Col-Col como heramienta de gestión del conocimiento</t>
  </si>
  <si>
    <t>Versión preliminar de revisión metodológica</t>
  </si>
  <si>
    <t>Mecanismos de gestión del conocimiento y la innovación que dinamizan la gestión de la cooperación</t>
  </si>
  <si>
    <t>Desarrollar talleres regionales de fortalecimiento de capacidades</t>
  </si>
  <si>
    <t>Memorias de talleres y listados de asistencia</t>
  </si>
  <si>
    <t>María Alejandra Mateus</t>
  </si>
  <si>
    <t>Personal logística</t>
  </si>
  <si>
    <t>Desarrollar talleres nacionales de fortalecimiento de capacidades</t>
  </si>
  <si>
    <t xml:space="preserve">Acompañar técnicamente 25 convocatorias de cooperacion internacional </t>
  </si>
  <si>
    <t>Cofinanciación de Proyectos de Cooperación Internacionalcon recursos de Contrapartida Nacional alineados con la ENCI.</t>
  </si>
  <si>
    <t>Diversificación de mecanismos de cooperación internacional implementados con socios tradicionales y no tradicionales</t>
  </si>
  <si>
    <t xml:space="preserve">
POSICIONAR a la APC-Colombia como líder técnico de la cooperación internacional a nivel nacional y regional
</t>
  </si>
  <si>
    <t>Articulación y coordinación entre los actores de la cooperación internacional / Gestión del conocimiento y la innovación para la cooperación internacional del país</t>
  </si>
  <si>
    <t>Metodología diseñada para promover Alianzas Multiactor de cooperación para el Desarrollo Sostenible en Colombia.</t>
  </si>
  <si>
    <t>Diversificación de actores y mecanismos de la cooperación internacional - Articulación y coordinación entre los actores de la cooperación internacional</t>
  </si>
  <si>
    <t>Cooperantes, APC-Colombia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</si>
</sst>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_-* #,##0.00\ _€_-;\-* #,##0.00\ _€_-;_-* &quot;-&quot;??\ _€_-;_-@_-"/>
    <numFmt numFmtId="167" formatCode="&quot;$&quot;#,##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8"/>
      <color rgb="FFE5661D"/>
      <name val="+mj-lt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rgb="FFFFFFFF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11"/>
      <name val="Arial Narrow"/>
      <family val="2"/>
    </font>
    <font>
      <b/>
      <sz val="12"/>
      <color rgb="FFFFFFFF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0"/>
      <name val="Arial Narrow"/>
      <family val="2"/>
    </font>
    <font>
      <sz val="12"/>
      <color rgb="FF000000"/>
      <name val="Arial Narrow"/>
      <family val="2"/>
    </font>
    <font>
      <b/>
      <sz val="11"/>
      <name val="Arial Narrow"/>
      <family val="2"/>
    </font>
    <font>
      <b/>
      <sz val="14"/>
      <color rgb="FF000000"/>
      <name val="Arial Narrow"/>
      <family val="2"/>
    </font>
    <font>
      <b/>
      <sz val="16"/>
      <color rgb="FF000000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2F5496"/>
      </patternFill>
    </fill>
    <fill>
      <patternFill patternType="solid">
        <fgColor rgb="FFFFC000"/>
        <bgColor rgb="FF2F5496"/>
      </patternFill>
    </fill>
    <fill>
      <patternFill patternType="solid">
        <fgColor theme="7"/>
        <bgColor rgb="FF2F5496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6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horizontal="left" vertical="center" wrapText="1"/>
    </xf>
    <xf numFmtId="14" fontId="5" fillId="5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7" fillId="6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7" borderId="3" xfId="0" applyFont="1" applyFill="1" applyBorder="1" applyAlignment="1">
      <alignment vertical="center" wrapText="1"/>
    </xf>
    <xf numFmtId="0" fontId="7" fillId="8" borderId="2" xfId="0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67" fontId="3" fillId="2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indent="4" readingOrder="1"/>
    </xf>
    <xf numFmtId="0" fontId="9" fillId="0" borderId="0" xfId="0" applyFont="1" applyAlignment="1">
      <alignment horizontal="left" vertical="center" indent="4" readingOrder="1"/>
    </xf>
    <xf numFmtId="0" fontId="10" fillId="0" borderId="0" xfId="0" applyFont="1"/>
    <xf numFmtId="0" fontId="11" fillId="0" borderId="0" xfId="0" applyFont="1" applyAlignment="1">
      <alignment horizontal="left" vertical="center" indent="4" readingOrder="1"/>
    </xf>
    <xf numFmtId="0" fontId="3" fillId="0" borderId="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textRotation="90" wrapText="1"/>
    </xf>
    <xf numFmtId="0" fontId="22" fillId="12" borderId="7" xfId="0" applyFont="1" applyFill="1" applyBorder="1" applyAlignment="1">
      <alignment horizontal="center" vertical="center" textRotation="90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167" fontId="3" fillId="2" borderId="6" xfId="1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textRotation="90" wrapText="1"/>
    </xf>
    <xf numFmtId="0" fontId="3" fillId="0" borderId="2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25" fillId="0" borderId="29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horizontal="center" vertical="center" wrapText="1"/>
    </xf>
    <xf numFmtId="0" fontId="3" fillId="2" borderId="4" xfId="12" applyNumberFormat="1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textRotation="90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15" fillId="11" borderId="1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9" fontId="21" fillId="0" borderId="1" xfId="12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textRotation="255" wrapText="1"/>
    </xf>
    <xf numFmtId="0" fontId="21" fillId="0" borderId="1" xfId="0" applyFont="1" applyFill="1" applyBorder="1" applyAlignment="1">
      <alignment horizontal="center" vertical="center" textRotation="90" wrapText="1"/>
    </xf>
    <xf numFmtId="0" fontId="23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5" fontId="21" fillId="0" borderId="1" xfId="17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165" fontId="21" fillId="0" borderId="1" xfId="17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9" fontId="21" fillId="0" borderId="1" xfId="12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165" fontId="21" fillId="0" borderId="1" xfId="17" applyFont="1" applyFill="1" applyBorder="1" applyAlignment="1">
      <alignment horizontal="right" vertical="center"/>
    </xf>
    <xf numFmtId="10" fontId="21" fillId="0" borderId="1" xfId="0" applyNumberFormat="1" applyFont="1" applyFill="1" applyBorder="1" applyAlignment="1">
      <alignment horizontal="center" vertical="center" wrapText="1"/>
    </xf>
    <xf numFmtId="1" fontId="21" fillId="0" borderId="1" xfId="12" applyNumberFormat="1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9" fontId="21" fillId="0" borderId="25" xfId="0" applyNumberFormat="1" applyFont="1" applyFill="1" applyBorder="1" applyAlignment="1">
      <alignment horizontal="center" vertical="center" wrapText="1"/>
    </xf>
    <xf numFmtId="9" fontId="21" fillId="0" borderId="8" xfId="0" applyNumberFormat="1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9" fontId="21" fillId="0" borderId="22" xfId="0" applyNumberFormat="1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17" fillId="12" borderId="7" xfId="0" applyFont="1" applyFill="1" applyBorder="1" applyAlignment="1">
      <alignment horizontal="center" vertical="center" textRotation="90" wrapText="1"/>
    </xf>
    <xf numFmtId="0" fontId="17" fillId="12" borderId="8" xfId="0" applyFont="1" applyFill="1" applyBorder="1" applyAlignment="1">
      <alignment horizontal="center" vertical="center" textRotation="90" wrapText="1"/>
    </xf>
    <xf numFmtId="0" fontId="12" fillId="13" borderId="9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0" fontId="12" fillId="13" borderId="7" xfId="0" applyFont="1" applyFill="1" applyBorder="1" applyAlignment="1">
      <alignment horizontal="center" vertical="center" wrapText="1"/>
    </xf>
    <xf numFmtId="0" fontId="19" fillId="13" borderId="9" xfId="0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0" fontId="19" fillId="13" borderId="7" xfId="0" applyFont="1" applyFill="1" applyBorder="1" applyAlignment="1">
      <alignment horizontal="center" vertical="center" wrapText="1"/>
    </xf>
    <xf numFmtId="0" fontId="20" fillId="15" borderId="9" xfId="0" applyFont="1" applyFill="1" applyBorder="1" applyAlignment="1">
      <alignment horizontal="center" vertical="center" wrapText="1"/>
    </xf>
    <xf numFmtId="0" fontId="15" fillId="14" borderId="9" xfId="0" applyFont="1" applyFill="1" applyBorder="1" applyAlignment="1">
      <alignment horizontal="center" vertical="center" wrapText="1"/>
    </xf>
    <xf numFmtId="0" fontId="15" fillId="14" borderId="28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 readingOrder="1"/>
    </xf>
    <xf numFmtId="0" fontId="15" fillId="11" borderId="1" xfId="0" applyFont="1" applyFill="1" applyBorder="1" applyAlignment="1">
      <alignment horizontal="center" vertical="center" wrapText="1"/>
    </xf>
    <xf numFmtId="0" fontId="17" fillId="12" borderId="18" xfId="0" applyFont="1" applyFill="1" applyBorder="1" applyAlignment="1">
      <alignment horizontal="center" vertical="center" textRotation="90" wrapText="1"/>
    </xf>
    <xf numFmtId="0" fontId="17" fillId="12" borderId="23" xfId="0" applyFont="1" applyFill="1" applyBorder="1" applyAlignment="1">
      <alignment horizontal="center" vertical="center" textRotation="90" wrapText="1"/>
    </xf>
    <xf numFmtId="0" fontId="19" fillId="13" borderId="8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0" fontId="19" fillId="13" borderId="27" xfId="0" applyFont="1" applyFill="1" applyBorder="1" applyAlignment="1">
      <alignment horizontal="center" vertical="center" wrapText="1"/>
    </xf>
    <xf numFmtId="0" fontId="19" fillId="13" borderId="17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9" fontId="21" fillId="0" borderId="7" xfId="0" applyNumberFormat="1" applyFont="1" applyFill="1" applyBorder="1" applyAlignment="1">
      <alignment horizontal="center" vertical="center" wrapText="1"/>
    </xf>
  </cellXfs>
  <cellStyles count="18">
    <cellStyle name="Millares [0] 2" xfId="8"/>
    <cellStyle name="Millares 2" xfId="6"/>
    <cellStyle name="Millares 2 2" xfId="13"/>
    <cellStyle name="Moneda" xfId="17" builtinId="4"/>
    <cellStyle name="Moneda [0]" xfId="1" builtinId="7"/>
    <cellStyle name="Moneda [0] 2" xfId="7"/>
    <cellStyle name="Moneda 2" xfId="9"/>
    <cellStyle name="Moneda 3" xfId="10"/>
    <cellStyle name="Moneda 4" xfId="11"/>
    <cellStyle name="Moneda 5" xfId="14"/>
    <cellStyle name="Moneda 6" xfId="15"/>
    <cellStyle name="Moneda 7" xfId="16"/>
    <cellStyle name="Normal" xfId="0" builtinId="0"/>
    <cellStyle name="Normal 2" xfId="2"/>
    <cellStyle name="Normal 2 2" xfId="4"/>
    <cellStyle name="Normal 3" xfId="5"/>
    <cellStyle name="Porcentaje" xfId="12" builtinId="5"/>
    <cellStyle name="Porcentaje 2" xfId="3"/>
  </cellStyles>
  <dxfs count="0"/>
  <tableStyles count="0" defaultTableStyle="TableStyleMedium2" defaultPivotStyle="PivotStyleLight16"/>
  <colors>
    <mruColors>
      <color rgb="FF00CC00"/>
      <color rgb="FF0D0D8B"/>
      <color rgb="FFFF6600"/>
      <color rgb="FFFF00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508003</xdr:colOff>
      <xdr:row>0</xdr:row>
      <xdr:rowOff>31753</xdr:rowOff>
    </xdr:from>
    <xdr:to>
      <xdr:col>3</xdr:col>
      <xdr:colOff>1000126</xdr:colOff>
      <xdr:row>1</xdr:row>
      <xdr:rowOff>246089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3" y="31753"/>
          <a:ext cx="3216273" cy="481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4"/>
  <sheetViews>
    <sheetView showGridLines="0" tabSelected="1" view="pageBreakPreview" topLeftCell="K36" zoomScale="120" zoomScaleNormal="120" zoomScaleSheetLayoutView="120" workbookViewId="0">
      <selection activeCell="R39" sqref="R39:R40"/>
    </sheetView>
  </sheetViews>
  <sheetFormatPr baseColWidth="10" defaultColWidth="12.5703125" defaultRowHeight="48" customHeight="1"/>
  <cols>
    <col min="1" max="1" width="16.42578125" style="16" customWidth="1"/>
    <col min="2" max="2" width="12.42578125" style="16" customWidth="1"/>
    <col min="3" max="3" width="12" style="16" customWidth="1"/>
    <col min="4" max="4" width="19.7109375" style="16" customWidth="1"/>
    <col min="5" max="5" width="23.5703125" style="17" customWidth="1"/>
    <col min="6" max="6" width="20.42578125" style="18" customWidth="1"/>
    <col min="7" max="7" width="23.85546875" style="17" customWidth="1"/>
    <col min="8" max="8" width="30.140625" style="17" customWidth="1"/>
    <col min="9" max="9" width="29.7109375" style="17" customWidth="1"/>
    <col min="10" max="10" width="33.42578125" style="18" customWidth="1"/>
    <col min="11" max="11" width="14.85546875" style="18" customWidth="1"/>
    <col min="12" max="12" width="9.85546875" style="19" customWidth="1"/>
    <col min="13" max="17" width="9.7109375" style="17" customWidth="1"/>
    <col min="18" max="18" width="22" style="19" bestFit="1" customWidth="1"/>
    <col min="19" max="19" width="56.85546875" style="17" customWidth="1"/>
    <col min="20" max="20" width="21.42578125" style="17" customWidth="1"/>
    <col min="21" max="21" width="11.85546875" style="17" customWidth="1"/>
    <col min="22" max="22" width="37" style="17" customWidth="1"/>
    <col min="23" max="23" width="13.42578125" style="17" customWidth="1"/>
    <col min="24" max="24" width="16.7109375" style="17" customWidth="1"/>
    <col min="25" max="25" width="22" style="17" customWidth="1"/>
    <col min="26" max="26" width="25.5703125" style="19" customWidth="1"/>
    <col min="27" max="27" width="7.7109375" style="16" customWidth="1"/>
    <col min="28" max="28" width="16.42578125" style="16" customWidth="1"/>
    <col min="29" max="29" width="7.7109375" style="16" customWidth="1"/>
    <col min="30" max="31" width="5.42578125" style="16" customWidth="1"/>
    <col min="32" max="32" width="11.7109375" style="16" customWidth="1"/>
    <col min="33" max="33" width="18.7109375" style="16" customWidth="1"/>
    <col min="34" max="40" width="7.140625" style="16" customWidth="1"/>
    <col min="41" max="41" width="12.85546875" style="16" customWidth="1"/>
    <col min="42" max="42" width="12.7109375" style="16" customWidth="1"/>
    <col min="43" max="43" width="5" style="16" customWidth="1"/>
    <col min="44" max="44" width="11.5703125" style="16" customWidth="1"/>
    <col min="45" max="45" width="11.140625" style="16" customWidth="1"/>
    <col min="46" max="46" width="7.85546875" style="16" customWidth="1"/>
    <col min="47" max="48" width="9.7109375" style="32" customWidth="1"/>
    <col min="49" max="49" width="10.140625" style="32" customWidth="1"/>
    <col min="50" max="54" width="7.7109375" style="32" customWidth="1"/>
    <col min="55" max="64" width="6.28515625" style="32" customWidth="1"/>
    <col min="65" max="65" width="10.140625" style="32" customWidth="1"/>
    <col min="66" max="66" width="8.28515625" style="32" customWidth="1"/>
    <col min="67" max="67" width="8.5703125" style="32" customWidth="1"/>
    <col min="68" max="69" width="12.5703125" style="20" customWidth="1"/>
    <col min="70" max="16384" width="12.5703125" style="20"/>
  </cols>
  <sheetData>
    <row r="1" spans="1:69" ht="21" customHeight="1">
      <c r="A1" s="94"/>
      <c r="B1" s="95"/>
      <c r="C1" s="95"/>
      <c r="D1" s="95"/>
      <c r="E1" s="98" t="s">
        <v>157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98"/>
      <c r="AK1" s="98"/>
      <c r="AL1" s="98"/>
      <c r="AM1" s="98"/>
      <c r="AN1" s="98"/>
      <c r="AO1" s="98"/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98"/>
      <c r="BN1" s="98"/>
      <c r="BO1" s="99"/>
      <c r="BP1" s="26"/>
      <c r="BQ1" s="21"/>
    </row>
    <row r="2" spans="1:69" ht="21" customHeight="1">
      <c r="A2" s="96"/>
      <c r="B2" s="97"/>
      <c r="C2" s="97"/>
      <c r="D2" s="97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1"/>
      <c r="BP2" s="31"/>
      <c r="BQ2" s="21"/>
    </row>
    <row r="3" spans="1:69" s="41" customFormat="1" ht="21" customHeight="1">
      <c r="A3" s="43" t="s">
        <v>158</v>
      </c>
      <c r="B3" s="45">
        <v>2020</v>
      </c>
      <c r="C3" s="44" t="s">
        <v>159</v>
      </c>
      <c r="D3" s="45">
        <v>1</v>
      </c>
      <c r="E3" s="42" t="s">
        <v>160</v>
      </c>
      <c r="F3" s="102" t="s">
        <v>166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3"/>
      <c r="BP3" s="31"/>
      <c r="BQ3" s="40"/>
    </row>
    <row r="4" spans="1:69" s="27" customFormat="1" ht="26.25" customHeight="1">
      <c r="A4" s="104" t="s">
        <v>0</v>
      </c>
      <c r="B4" s="83" t="s">
        <v>143</v>
      </c>
      <c r="C4" s="83" t="s">
        <v>144</v>
      </c>
      <c r="D4" s="83" t="s">
        <v>142</v>
      </c>
      <c r="E4" s="83" t="s">
        <v>141</v>
      </c>
      <c r="F4" s="83" t="s">
        <v>1</v>
      </c>
      <c r="G4" s="83" t="s">
        <v>150</v>
      </c>
      <c r="H4" s="93" t="s">
        <v>156</v>
      </c>
      <c r="I4" s="83" t="s">
        <v>123</v>
      </c>
      <c r="J4" s="83" t="s">
        <v>124</v>
      </c>
      <c r="K4" s="83" t="s">
        <v>125</v>
      </c>
      <c r="L4" s="83" t="s">
        <v>81</v>
      </c>
      <c r="M4" s="83" t="s">
        <v>3</v>
      </c>
      <c r="N4" s="80" t="s">
        <v>4</v>
      </c>
      <c r="O4" s="80" t="s">
        <v>5</v>
      </c>
      <c r="P4" s="80" t="s">
        <v>6</v>
      </c>
      <c r="Q4" s="80" t="s">
        <v>7</v>
      </c>
      <c r="R4" s="80" t="s">
        <v>2</v>
      </c>
      <c r="S4" s="83" t="s">
        <v>145</v>
      </c>
      <c r="T4" s="83" t="s">
        <v>152</v>
      </c>
      <c r="U4" s="83" t="s">
        <v>146</v>
      </c>
      <c r="V4" s="83" t="s">
        <v>147</v>
      </c>
      <c r="W4" s="83" t="s">
        <v>148</v>
      </c>
      <c r="X4" s="83" t="s">
        <v>149</v>
      </c>
      <c r="Y4" s="83" t="s">
        <v>151</v>
      </c>
      <c r="Z4" s="80" t="s">
        <v>153</v>
      </c>
      <c r="AA4" s="86" t="s">
        <v>155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7" t="s">
        <v>154</v>
      </c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8"/>
      <c r="BP4" s="30"/>
    </row>
    <row r="5" spans="1:69" s="29" customFormat="1" ht="42.75" customHeight="1">
      <c r="A5" s="105"/>
      <c r="B5" s="84"/>
      <c r="C5" s="84"/>
      <c r="D5" s="84"/>
      <c r="E5" s="84"/>
      <c r="F5" s="84"/>
      <c r="G5" s="84"/>
      <c r="H5" s="93"/>
      <c r="I5" s="84"/>
      <c r="J5" s="84"/>
      <c r="K5" s="84"/>
      <c r="L5" s="84"/>
      <c r="M5" s="84"/>
      <c r="N5" s="81"/>
      <c r="O5" s="81"/>
      <c r="P5" s="81"/>
      <c r="Q5" s="81"/>
      <c r="R5" s="81"/>
      <c r="S5" s="84"/>
      <c r="T5" s="84"/>
      <c r="U5" s="84"/>
      <c r="V5" s="84"/>
      <c r="W5" s="84"/>
      <c r="X5" s="84"/>
      <c r="Y5" s="84"/>
      <c r="Z5" s="81"/>
      <c r="AA5" s="89" t="s">
        <v>99</v>
      </c>
      <c r="AB5" s="89"/>
      <c r="AC5" s="89"/>
      <c r="AD5" s="89" t="s">
        <v>131</v>
      </c>
      <c r="AE5" s="89"/>
      <c r="AF5" s="89" t="s">
        <v>132</v>
      </c>
      <c r="AG5" s="89"/>
      <c r="AH5" s="89"/>
      <c r="AI5" s="89"/>
      <c r="AJ5" s="89"/>
      <c r="AK5" s="89"/>
      <c r="AL5" s="89"/>
      <c r="AM5" s="89"/>
      <c r="AN5" s="89"/>
      <c r="AO5" s="89"/>
      <c r="AP5" s="48" t="s">
        <v>138</v>
      </c>
      <c r="AQ5" s="89" t="s">
        <v>139</v>
      </c>
      <c r="AR5" s="89"/>
      <c r="AS5" s="48" t="s">
        <v>140</v>
      </c>
      <c r="AT5" s="48" t="s">
        <v>23</v>
      </c>
      <c r="AU5" s="49" t="s">
        <v>82</v>
      </c>
      <c r="AV5" s="49" t="s">
        <v>83</v>
      </c>
      <c r="AW5" s="49" t="s">
        <v>84</v>
      </c>
      <c r="AX5" s="90" t="s">
        <v>85</v>
      </c>
      <c r="AY5" s="90"/>
      <c r="AZ5" s="90"/>
      <c r="BA5" s="90"/>
      <c r="BB5" s="90"/>
      <c r="BC5" s="78" t="s">
        <v>126</v>
      </c>
      <c r="BD5" s="78" t="s">
        <v>86</v>
      </c>
      <c r="BE5" s="78" t="s">
        <v>136</v>
      </c>
      <c r="BF5" s="78" t="s">
        <v>135</v>
      </c>
      <c r="BG5" s="78" t="s">
        <v>128</v>
      </c>
      <c r="BH5" s="78" t="s">
        <v>87</v>
      </c>
      <c r="BI5" s="78" t="s">
        <v>129</v>
      </c>
      <c r="BJ5" s="78" t="s">
        <v>88</v>
      </c>
      <c r="BK5" s="78" t="s">
        <v>89</v>
      </c>
      <c r="BL5" s="78" t="s">
        <v>90</v>
      </c>
      <c r="BM5" s="78" t="s">
        <v>91</v>
      </c>
      <c r="BN5" s="78" t="s">
        <v>92</v>
      </c>
      <c r="BO5" s="91" t="s">
        <v>93</v>
      </c>
    </row>
    <row r="6" spans="1:69" s="29" customFormat="1" ht="114" customHeight="1">
      <c r="A6" s="105"/>
      <c r="B6" s="84"/>
      <c r="C6" s="85"/>
      <c r="D6" s="85"/>
      <c r="E6" s="85"/>
      <c r="F6" s="85"/>
      <c r="G6" s="85"/>
      <c r="H6" s="93"/>
      <c r="I6" s="85"/>
      <c r="J6" s="85"/>
      <c r="K6" s="85"/>
      <c r="L6" s="85"/>
      <c r="M6" s="85"/>
      <c r="N6" s="82"/>
      <c r="O6" s="82"/>
      <c r="P6" s="82"/>
      <c r="Q6" s="82"/>
      <c r="R6" s="82"/>
      <c r="S6" s="85"/>
      <c r="T6" s="85"/>
      <c r="U6" s="85"/>
      <c r="V6" s="85"/>
      <c r="W6" s="85"/>
      <c r="X6" s="85"/>
      <c r="Y6" s="85"/>
      <c r="Z6" s="82"/>
      <c r="AA6" s="33" t="s">
        <v>100</v>
      </c>
      <c r="AB6" s="33" t="s">
        <v>101</v>
      </c>
      <c r="AC6" s="33" t="s">
        <v>102</v>
      </c>
      <c r="AD6" s="33" t="s">
        <v>103</v>
      </c>
      <c r="AE6" s="33" t="s">
        <v>102</v>
      </c>
      <c r="AF6" s="33" t="s">
        <v>101</v>
      </c>
      <c r="AG6" s="33" t="s">
        <v>104</v>
      </c>
      <c r="AH6" s="33" t="s">
        <v>105</v>
      </c>
      <c r="AI6" s="33" t="s">
        <v>106</v>
      </c>
      <c r="AJ6" s="33" t="s">
        <v>107</v>
      </c>
      <c r="AK6" s="33" t="s">
        <v>108</v>
      </c>
      <c r="AL6" s="33" t="s">
        <v>109</v>
      </c>
      <c r="AM6" s="33" t="s">
        <v>22</v>
      </c>
      <c r="AN6" s="33" t="s">
        <v>110</v>
      </c>
      <c r="AO6" s="33" t="s">
        <v>18</v>
      </c>
      <c r="AP6" s="33" t="s">
        <v>114</v>
      </c>
      <c r="AQ6" s="33" t="s">
        <v>111</v>
      </c>
      <c r="AR6" s="33" t="s">
        <v>18</v>
      </c>
      <c r="AS6" s="33" t="s">
        <v>112</v>
      </c>
      <c r="AT6" s="33" t="s">
        <v>113</v>
      </c>
      <c r="AU6" s="47" t="s">
        <v>97</v>
      </c>
      <c r="AV6" s="47" t="s">
        <v>137</v>
      </c>
      <c r="AW6" s="47" t="s">
        <v>98</v>
      </c>
      <c r="AX6" s="47" t="s">
        <v>130</v>
      </c>
      <c r="AY6" s="47" t="s">
        <v>127</v>
      </c>
      <c r="AZ6" s="47" t="s">
        <v>94</v>
      </c>
      <c r="BA6" s="47" t="s">
        <v>95</v>
      </c>
      <c r="BB6" s="47" t="s">
        <v>96</v>
      </c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92"/>
    </row>
    <row r="7" spans="1:69" s="53" customFormat="1" ht="47.25" customHeight="1">
      <c r="A7" s="108" t="s">
        <v>133</v>
      </c>
      <c r="B7" s="109">
        <v>1</v>
      </c>
      <c r="C7" s="109">
        <v>0.25</v>
      </c>
      <c r="D7" s="106" t="s">
        <v>488</v>
      </c>
      <c r="E7" s="62" t="s">
        <v>316</v>
      </c>
      <c r="F7" s="62" t="s">
        <v>167</v>
      </c>
      <c r="G7" s="62" t="s">
        <v>317</v>
      </c>
      <c r="H7" s="62" t="s">
        <v>318</v>
      </c>
      <c r="I7" s="62" t="s">
        <v>319</v>
      </c>
      <c r="J7" s="62" t="s">
        <v>320</v>
      </c>
      <c r="K7" s="62" t="s">
        <v>183</v>
      </c>
      <c r="L7" s="62">
        <v>400</v>
      </c>
      <c r="M7" s="62">
        <v>400</v>
      </c>
      <c r="N7" s="62">
        <v>10</v>
      </c>
      <c r="O7" s="62">
        <v>50</v>
      </c>
      <c r="P7" s="62">
        <v>90</v>
      </c>
      <c r="Q7" s="62">
        <v>400</v>
      </c>
      <c r="R7" s="63">
        <v>0</v>
      </c>
      <c r="S7" s="34" t="s">
        <v>305</v>
      </c>
      <c r="T7" s="61">
        <v>0</v>
      </c>
      <c r="U7" s="34">
        <v>15</v>
      </c>
      <c r="V7" s="34" t="s">
        <v>306</v>
      </c>
      <c r="W7" s="51">
        <v>43831</v>
      </c>
      <c r="X7" s="51">
        <v>44196</v>
      </c>
      <c r="Y7" s="34" t="s">
        <v>307</v>
      </c>
      <c r="Z7" s="34" t="s">
        <v>308</v>
      </c>
      <c r="AA7" s="34" t="s">
        <v>60</v>
      </c>
      <c r="AB7" s="34"/>
      <c r="AC7" s="34" t="s">
        <v>60</v>
      </c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 t="s">
        <v>60</v>
      </c>
      <c r="AR7" s="34"/>
      <c r="AS7" s="34" t="s">
        <v>60</v>
      </c>
      <c r="AT7" s="34"/>
      <c r="AU7" s="34" t="s">
        <v>60</v>
      </c>
      <c r="AV7" s="34" t="s">
        <v>60</v>
      </c>
      <c r="AW7" s="34" t="s">
        <v>60</v>
      </c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52"/>
    </row>
    <row r="8" spans="1:69" s="53" customFormat="1" ht="54" customHeight="1">
      <c r="A8" s="71"/>
      <c r="B8" s="73"/>
      <c r="C8" s="74"/>
      <c r="D8" s="74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/>
      <c r="S8" s="34" t="s">
        <v>309</v>
      </c>
      <c r="T8" s="61">
        <v>0</v>
      </c>
      <c r="U8" s="34">
        <v>25</v>
      </c>
      <c r="V8" s="34" t="s">
        <v>310</v>
      </c>
      <c r="W8" s="51">
        <v>43831</v>
      </c>
      <c r="X8" s="51">
        <v>44196</v>
      </c>
      <c r="Y8" s="34" t="s">
        <v>311</v>
      </c>
      <c r="Z8" s="34" t="s">
        <v>308</v>
      </c>
      <c r="AA8" s="34" t="s">
        <v>60</v>
      </c>
      <c r="AB8" s="34"/>
      <c r="AC8" s="34" t="s">
        <v>60</v>
      </c>
      <c r="AD8" s="34"/>
      <c r="AE8" s="34"/>
      <c r="AF8" s="34"/>
      <c r="AG8" s="34"/>
      <c r="AH8" s="34"/>
      <c r="AI8" s="34"/>
      <c r="AJ8" s="34"/>
      <c r="AK8" s="34"/>
      <c r="AL8" s="34" t="s">
        <v>60</v>
      </c>
      <c r="AM8" s="34" t="s">
        <v>60</v>
      </c>
      <c r="AN8" s="34"/>
      <c r="AO8" s="34" t="s">
        <v>60</v>
      </c>
      <c r="AP8" s="34"/>
      <c r="AQ8" s="34" t="s">
        <v>60</v>
      </c>
      <c r="AR8" s="34" t="s">
        <v>60</v>
      </c>
      <c r="AS8" s="34" t="s">
        <v>60</v>
      </c>
      <c r="AT8" s="34"/>
      <c r="AU8" s="34" t="s">
        <v>60</v>
      </c>
      <c r="AV8" s="34" t="s">
        <v>60</v>
      </c>
      <c r="AW8" s="34" t="s">
        <v>60</v>
      </c>
      <c r="AX8" s="34" t="s">
        <v>60</v>
      </c>
      <c r="AY8" s="34"/>
      <c r="AZ8" s="34"/>
      <c r="BA8" s="34"/>
      <c r="BB8" s="34" t="s">
        <v>60</v>
      </c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52"/>
    </row>
    <row r="9" spans="1:69" s="53" customFormat="1" ht="64.5" customHeight="1">
      <c r="A9" s="71"/>
      <c r="B9" s="73"/>
      <c r="C9" s="74"/>
      <c r="D9" s="74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  <c r="S9" s="34" t="s">
        <v>482</v>
      </c>
      <c r="T9" s="61">
        <v>0</v>
      </c>
      <c r="U9" s="34">
        <v>30</v>
      </c>
      <c r="V9" s="34" t="s">
        <v>312</v>
      </c>
      <c r="W9" s="51">
        <v>43831</v>
      </c>
      <c r="X9" s="51">
        <v>44196</v>
      </c>
      <c r="Y9" s="34" t="s">
        <v>311</v>
      </c>
      <c r="Z9" s="34" t="s">
        <v>308</v>
      </c>
      <c r="AA9" s="34" t="s">
        <v>60</v>
      </c>
      <c r="AB9" s="34"/>
      <c r="AC9" s="34" t="s">
        <v>60</v>
      </c>
      <c r="AD9" s="34"/>
      <c r="AE9" s="34"/>
      <c r="AF9" s="34"/>
      <c r="AG9" s="34" t="s">
        <v>60</v>
      </c>
      <c r="AH9" s="34"/>
      <c r="AI9" s="34"/>
      <c r="AJ9" s="34"/>
      <c r="AK9" s="34"/>
      <c r="AL9" s="34" t="s">
        <v>60</v>
      </c>
      <c r="AM9" s="34" t="s">
        <v>60</v>
      </c>
      <c r="AN9" s="34"/>
      <c r="AO9" s="34" t="s">
        <v>60</v>
      </c>
      <c r="AP9" s="34"/>
      <c r="AQ9" s="34" t="s">
        <v>60</v>
      </c>
      <c r="AR9" s="34" t="s">
        <v>60</v>
      </c>
      <c r="AS9" s="34" t="s">
        <v>60</v>
      </c>
      <c r="AT9" s="34"/>
      <c r="AU9" s="34" t="s">
        <v>60</v>
      </c>
      <c r="AV9" s="34" t="s">
        <v>60</v>
      </c>
      <c r="AW9" s="34" t="s">
        <v>60</v>
      </c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52"/>
    </row>
    <row r="10" spans="1:69" s="53" customFormat="1" ht="42.75" customHeight="1">
      <c r="A10" s="71"/>
      <c r="B10" s="73"/>
      <c r="C10" s="74"/>
      <c r="D10" s="74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3"/>
      <c r="S10" s="34" t="s">
        <v>313</v>
      </c>
      <c r="T10" s="61">
        <v>0</v>
      </c>
      <c r="U10" s="34">
        <v>30</v>
      </c>
      <c r="V10" s="34" t="s">
        <v>314</v>
      </c>
      <c r="W10" s="51">
        <v>44013</v>
      </c>
      <c r="X10" s="51">
        <v>44196</v>
      </c>
      <c r="Y10" s="34" t="s">
        <v>315</v>
      </c>
      <c r="Z10" s="34" t="s">
        <v>308</v>
      </c>
      <c r="AA10" s="34" t="s">
        <v>60</v>
      </c>
      <c r="AB10" s="34"/>
      <c r="AC10" s="34" t="s">
        <v>60</v>
      </c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 t="s">
        <v>60</v>
      </c>
      <c r="AR10" s="34"/>
      <c r="AS10" s="34"/>
      <c r="AT10" s="34"/>
      <c r="AU10" s="34" t="s">
        <v>60</v>
      </c>
      <c r="AV10" s="34" t="s">
        <v>60</v>
      </c>
      <c r="AW10" s="34" t="s">
        <v>60</v>
      </c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52"/>
    </row>
    <row r="11" spans="1:69" s="53" customFormat="1" ht="42.75" customHeight="1">
      <c r="A11" s="71"/>
      <c r="B11" s="73"/>
      <c r="C11" s="74"/>
      <c r="D11" s="74"/>
      <c r="E11" s="62" t="s">
        <v>205</v>
      </c>
      <c r="F11" s="62" t="s">
        <v>189</v>
      </c>
      <c r="G11" s="62" t="s">
        <v>206</v>
      </c>
      <c r="H11" s="62" t="s">
        <v>207</v>
      </c>
      <c r="I11" s="62" t="s">
        <v>208</v>
      </c>
      <c r="J11" s="62" t="s">
        <v>209</v>
      </c>
      <c r="K11" s="62" t="s">
        <v>185</v>
      </c>
      <c r="L11" s="66">
        <v>0.65</v>
      </c>
      <c r="M11" s="66">
        <v>1</v>
      </c>
      <c r="N11" s="66">
        <v>0.06</v>
      </c>
      <c r="O11" s="66">
        <v>0.2</v>
      </c>
      <c r="P11" s="66">
        <v>0.7</v>
      </c>
      <c r="Q11" s="66">
        <v>1</v>
      </c>
      <c r="R11" s="63">
        <v>31109000000</v>
      </c>
      <c r="S11" s="34" t="s">
        <v>243</v>
      </c>
      <c r="T11" s="61"/>
      <c r="U11" s="50">
        <v>0.05</v>
      </c>
      <c r="V11" s="34" t="s">
        <v>212</v>
      </c>
      <c r="W11" s="51">
        <v>43891</v>
      </c>
      <c r="X11" s="51">
        <v>44043</v>
      </c>
      <c r="Y11" s="34" t="s">
        <v>196</v>
      </c>
      <c r="Z11" s="34" t="s">
        <v>215</v>
      </c>
      <c r="AA11" s="34"/>
      <c r="AB11" s="34"/>
      <c r="AC11" s="34"/>
      <c r="AD11" s="34"/>
      <c r="AE11" s="34"/>
      <c r="AF11" s="34"/>
      <c r="AG11" s="34" t="s">
        <v>60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34"/>
      <c r="BG11" s="58"/>
      <c r="BH11" s="58"/>
      <c r="BI11" s="58"/>
      <c r="BJ11" s="58"/>
      <c r="BK11" s="58"/>
      <c r="BL11" s="58"/>
      <c r="BM11" s="58"/>
      <c r="BN11" s="58"/>
      <c r="BO11" s="58"/>
      <c r="BP11" s="34"/>
      <c r="BQ11" s="52"/>
    </row>
    <row r="12" spans="1:69" s="53" customFormat="1" ht="42.75" customHeight="1">
      <c r="A12" s="71"/>
      <c r="B12" s="73"/>
      <c r="C12" s="74"/>
      <c r="D12" s="74"/>
      <c r="E12" s="62"/>
      <c r="F12" s="62"/>
      <c r="G12" s="62"/>
      <c r="H12" s="62"/>
      <c r="I12" s="62"/>
      <c r="J12" s="62"/>
      <c r="K12" s="62"/>
      <c r="L12" s="66"/>
      <c r="M12" s="66"/>
      <c r="N12" s="66"/>
      <c r="O12" s="66"/>
      <c r="P12" s="66"/>
      <c r="Q12" s="66"/>
      <c r="R12" s="63"/>
      <c r="S12" s="34" t="s">
        <v>210</v>
      </c>
      <c r="T12" s="61"/>
      <c r="U12" s="50">
        <v>0.3</v>
      </c>
      <c r="V12" s="34" t="s">
        <v>216</v>
      </c>
      <c r="W12" s="51">
        <v>43831</v>
      </c>
      <c r="X12" s="51">
        <v>44135</v>
      </c>
      <c r="Y12" s="34" t="s">
        <v>213</v>
      </c>
      <c r="Z12" s="34" t="s">
        <v>217</v>
      </c>
      <c r="AA12" s="34" t="s">
        <v>60</v>
      </c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 t="s">
        <v>60</v>
      </c>
      <c r="AP12" s="34"/>
      <c r="AQ12" s="34"/>
      <c r="AR12" s="34" t="s">
        <v>60</v>
      </c>
      <c r="AS12" s="34"/>
      <c r="AT12" s="34" t="s">
        <v>60</v>
      </c>
      <c r="AU12" s="58"/>
      <c r="AV12" s="58"/>
      <c r="AW12" s="58"/>
      <c r="AX12" s="58"/>
      <c r="AY12" s="58"/>
      <c r="AZ12" s="58"/>
      <c r="BA12" s="58"/>
      <c r="BB12" s="34" t="s">
        <v>60</v>
      </c>
      <c r="BC12" s="58"/>
      <c r="BD12" s="58"/>
      <c r="BE12" s="58"/>
      <c r="BF12" s="34" t="s">
        <v>60</v>
      </c>
      <c r="BG12" s="58"/>
      <c r="BH12" s="58"/>
      <c r="BI12" s="58"/>
      <c r="BJ12" s="58"/>
      <c r="BK12" s="58"/>
      <c r="BL12" s="58"/>
      <c r="BM12" s="58"/>
      <c r="BN12" s="58"/>
      <c r="BO12" s="58"/>
      <c r="BP12" s="34"/>
      <c r="BQ12" s="52"/>
    </row>
    <row r="13" spans="1:69" s="53" customFormat="1" ht="42.75" customHeight="1">
      <c r="A13" s="71"/>
      <c r="B13" s="73"/>
      <c r="C13" s="74"/>
      <c r="D13" s="74"/>
      <c r="E13" s="62"/>
      <c r="F13" s="62"/>
      <c r="G13" s="62"/>
      <c r="H13" s="62"/>
      <c r="I13" s="62"/>
      <c r="J13" s="62"/>
      <c r="K13" s="62"/>
      <c r="L13" s="66"/>
      <c r="M13" s="66"/>
      <c r="N13" s="66"/>
      <c r="O13" s="66"/>
      <c r="P13" s="66"/>
      <c r="Q13" s="66"/>
      <c r="R13" s="63"/>
      <c r="S13" s="34" t="s">
        <v>211</v>
      </c>
      <c r="T13" s="61">
        <v>31109000000</v>
      </c>
      <c r="U13" s="50">
        <v>0.6</v>
      </c>
      <c r="V13" s="34" t="s">
        <v>218</v>
      </c>
      <c r="W13" s="51">
        <v>43831</v>
      </c>
      <c r="X13" s="51">
        <v>44176</v>
      </c>
      <c r="Y13" s="34" t="s">
        <v>196</v>
      </c>
      <c r="Z13" s="34" t="s">
        <v>220</v>
      </c>
      <c r="AA13" s="34" t="s">
        <v>60</v>
      </c>
      <c r="AB13" s="34" t="s">
        <v>60</v>
      </c>
      <c r="AC13" s="34"/>
      <c r="AD13" s="34"/>
      <c r="AE13" s="34"/>
      <c r="AF13" s="34" t="s">
        <v>60</v>
      </c>
      <c r="AG13" s="34"/>
      <c r="AH13" s="34"/>
      <c r="AI13" s="34"/>
      <c r="AJ13" s="34"/>
      <c r="AK13" s="34"/>
      <c r="AL13" s="34"/>
      <c r="AM13" s="34"/>
      <c r="AN13" s="34"/>
      <c r="AO13" s="34" t="s">
        <v>60</v>
      </c>
      <c r="AP13" s="34"/>
      <c r="AQ13" s="34" t="s">
        <v>60</v>
      </c>
      <c r="AR13" s="34" t="s">
        <v>60</v>
      </c>
      <c r="AS13" s="34"/>
      <c r="AT13" s="34" t="s">
        <v>60</v>
      </c>
      <c r="AU13" s="58"/>
      <c r="AV13" s="34" t="s">
        <v>60</v>
      </c>
      <c r="AW13" s="58"/>
      <c r="AX13" s="58"/>
      <c r="AY13" s="58"/>
      <c r="AZ13" s="34"/>
      <c r="BA13" s="34"/>
      <c r="BB13" s="34" t="s">
        <v>60</v>
      </c>
      <c r="BC13" s="34"/>
      <c r="BD13" s="34"/>
      <c r="BE13" s="34"/>
      <c r="BF13" s="34" t="s">
        <v>60</v>
      </c>
      <c r="BG13" s="34"/>
      <c r="BH13" s="58"/>
      <c r="BI13" s="58"/>
      <c r="BJ13" s="58"/>
      <c r="BK13" s="58"/>
      <c r="BL13" s="58"/>
      <c r="BM13" s="58"/>
      <c r="BN13" s="58"/>
      <c r="BO13" s="58"/>
      <c r="BP13" s="34"/>
      <c r="BQ13" s="52"/>
    </row>
    <row r="14" spans="1:69" s="53" customFormat="1" ht="42.75" customHeight="1">
      <c r="A14" s="71"/>
      <c r="B14" s="73"/>
      <c r="C14" s="74"/>
      <c r="D14" s="107"/>
      <c r="E14" s="62"/>
      <c r="F14" s="62"/>
      <c r="G14" s="62"/>
      <c r="H14" s="62"/>
      <c r="I14" s="62"/>
      <c r="J14" s="62"/>
      <c r="K14" s="62"/>
      <c r="L14" s="66"/>
      <c r="M14" s="66"/>
      <c r="N14" s="66"/>
      <c r="O14" s="66"/>
      <c r="P14" s="66"/>
      <c r="Q14" s="66"/>
      <c r="R14" s="63"/>
      <c r="S14" s="34" t="s">
        <v>214</v>
      </c>
      <c r="T14" s="61"/>
      <c r="U14" s="50">
        <v>0.05</v>
      </c>
      <c r="V14" s="34" t="s">
        <v>219</v>
      </c>
      <c r="W14" s="51">
        <v>43831</v>
      </c>
      <c r="X14" s="51">
        <v>44196</v>
      </c>
      <c r="Y14" s="34" t="s">
        <v>196</v>
      </c>
      <c r="Z14" s="34" t="s">
        <v>221</v>
      </c>
      <c r="AA14" s="34"/>
      <c r="AB14" s="34" t="s">
        <v>60</v>
      </c>
      <c r="AC14" s="34" t="s">
        <v>60</v>
      </c>
      <c r="AD14" s="34"/>
      <c r="AE14" s="34" t="s">
        <v>60</v>
      </c>
      <c r="AF14" s="34" t="s">
        <v>60</v>
      </c>
      <c r="AG14" s="34"/>
      <c r="AH14" s="34"/>
      <c r="AI14" s="34"/>
      <c r="AJ14" s="34"/>
      <c r="AK14" s="34"/>
      <c r="AL14" s="34"/>
      <c r="AM14" s="34"/>
      <c r="AN14" s="34"/>
      <c r="AO14" s="34" t="s">
        <v>60</v>
      </c>
      <c r="AP14" s="34" t="s">
        <v>60</v>
      </c>
      <c r="AQ14" s="34"/>
      <c r="AR14" s="34" t="s">
        <v>60</v>
      </c>
      <c r="AS14" s="34"/>
      <c r="AT14" s="34"/>
      <c r="AU14" s="58"/>
      <c r="AV14" s="58"/>
      <c r="AW14" s="58"/>
      <c r="AX14" s="58"/>
      <c r="AY14" s="58"/>
      <c r="AZ14" s="34" t="s">
        <v>60</v>
      </c>
      <c r="BA14" s="58"/>
      <c r="BB14" s="34" t="s">
        <v>60</v>
      </c>
      <c r="BC14" s="58"/>
      <c r="BD14" s="58"/>
      <c r="BE14" s="58"/>
      <c r="BF14" s="34"/>
      <c r="BG14" s="58"/>
      <c r="BH14" s="58"/>
      <c r="BI14" s="58"/>
      <c r="BJ14" s="58"/>
      <c r="BK14" s="58"/>
      <c r="BL14" s="58"/>
      <c r="BM14" s="58"/>
      <c r="BN14" s="58"/>
      <c r="BO14" s="58"/>
      <c r="BP14" s="34"/>
      <c r="BQ14" s="52"/>
    </row>
    <row r="15" spans="1:69" s="53" customFormat="1" ht="65.25" customHeight="1">
      <c r="A15" s="71"/>
      <c r="B15" s="73"/>
      <c r="C15" s="74"/>
      <c r="D15" s="106" t="s">
        <v>181</v>
      </c>
      <c r="E15" s="62" t="s">
        <v>472</v>
      </c>
      <c r="F15" s="62" t="s">
        <v>168</v>
      </c>
      <c r="G15" s="62" t="s">
        <v>180</v>
      </c>
      <c r="H15" s="62" t="s">
        <v>380</v>
      </c>
      <c r="I15" s="62" t="s">
        <v>487</v>
      </c>
      <c r="J15" s="62" t="s">
        <v>184</v>
      </c>
      <c r="K15" s="62" t="s">
        <v>184</v>
      </c>
      <c r="L15" s="62">
        <v>0</v>
      </c>
      <c r="M15" s="62">
        <v>2</v>
      </c>
      <c r="N15" s="62">
        <v>0</v>
      </c>
      <c r="O15" s="62">
        <v>0</v>
      </c>
      <c r="P15" s="62">
        <v>1</v>
      </c>
      <c r="Q15" s="62">
        <v>1</v>
      </c>
      <c r="R15" s="63">
        <v>0</v>
      </c>
      <c r="S15" s="34" t="s">
        <v>473</v>
      </c>
      <c r="T15" s="61">
        <v>0</v>
      </c>
      <c r="U15" s="50">
        <v>0.7</v>
      </c>
      <c r="V15" s="34" t="s">
        <v>356</v>
      </c>
      <c r="W15" s="51">
        <v>43831</v>
      </c>
      <c r="X15" s="51">
        <v>44104</v>
      </c>
      <c r="Y15" s="34" t="s">
        <v>357</v>
      </c>
      <c r="Z15" s="34" t="s">
        <v>264</v>
      </c>
      <c r="AA15" s="34" t="s">
        <v>204</v>
      </c>
      <c r="AB15" s="34"/>
      <c r="AC15" s="34"/>
      <c r="AD15" s="34" t="s">
        <v>204</v>
      </c>
      <c r="AE15" s="34" t="s">
        <v>204</v>
      </c>
      <c r="AF15" s="34"/>
      <c r="AG15" s="34" t="s">
        <v>204</v>
      </c>
      <c r="AH15" s="34" t="s">
        <v>204</v>
      </c>
      <c r="AI15" s="34"/>
      <c r="AJ15" s="34"/>
      <c r="AK15" s="34"/>
      <c r="AL15" s="34" t="s">
        <v>204</v>
      </c>
      <c r="AM15" s="34" t="s">
        <v>204</v>
      </c>
      <c r="AN15" s="34" t="s">
        <v>204</v>
      </c>
      <c r="AO15" s="34" t="s">
        <v>204</v>
      </c>
      <c r="AP15" s="34"/>
      <c r="AQ15" s="34" t="s">
        <v>204</v>
      </c>
      <c r="AR15" s="34"/>
      <c r="AS15" s="34" t="s">
        <v>204</v>
      </c>
      <c r="AT15" s="34"/>
      <c r="AU15" s="57" t="s">
        <v>204</v>
      </c>
      <c r="AV15" s="57"/>
      <c r="AW15" s="57" t="s">
        <v>204</v>
      </c>
      <c r="AX15" s="57"/>
      <c r="AY15" s="57"/>
      <c r="AZ15" s="57"/>
      <c r="BA15" s="57" t="s">
        <v>204</v>
      </c>
      <c r="BB15" s="57" t="s">
        <v>204</v>
      </c>
      <c r="BC15" s="57" t="s">
        <v>204</v>
      </c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34"/>
      <c r="BQ15" s="52"/>
    </row>
    <row r="16" spans="1:69" s="53" customFormat="1" ht="42.75" customHeight="1">
      <c r="A16" s="71"/>
      <c r="B16" s="73"/>
      <c r="C16" s="74"/>
      <c r="D16" s="74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  <c r="S16" s="34" t="s">
        <v>358</v>
      </c>
      <c r="T16" s="61">
        <v>0</v>
      </c>
      <c r="U16" s="50">
        <v>0.3</v>
      </c>
      <c r="V16" s="34" t="s">
        <v>359</v>
      </c>
      <c r="W16" s="51">
        <v>44105</v>
      </c>
      <c r="X16" s="51">
        <v>44196</v>
      </c>
      <c r="Y16" s="34" t="s">
        <v>357</v>
      </c>
      <c r="Z16" s="34" t="s">
        <v>264</v>
      </c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52"/>
    </row>
    <row r="17" spans="1:69" s="53" customFormat="1" ht="42.75" customHeight="1">
      <c r="A17" s="71"/>
      <c r="B17" s="73"/>
      <c r="C17" s="74"/>
      <c r="D17" s="74"/>
      <c r="E17" s="62" t="s">
        <v>484</v>
      </c>
      <c r="F17" s="62" t="s">
        <v>167</v>
      </c>
      <c r="G17" s="62" t="s">
        <v>169</v>
      </c>
      <c r="H17" s="62" t="s">
        <v>318</v>
      </c>
      <c r="I17" s="62" t="s">
        <v>342</v>
      </c>
      <c r="J17" s="62" t="s">
        <v>343</v>
      </c>
      <c r="K17" s="62" t="s">
        <v>184</v>
      </c>
      <c r="L17" s="62">
        <v>3</v>
      </c>
      <c r="M17" s="62">
        <v>3</v>
      </c>
      <c r="N17" s="62">
        <v>0</v>
      </c>
      <c r="O17" s="62">
        <v>0</v>
      </c>
      <c r="P17" s="62">
        <v>1</v>
      </c>
      <c r="Q17" s="62">
        <v>3</v>
      </c>
      <c r="R17" s="63"/>
      <c r="S17" s="34" t="s">
        <v>334</v>
      </c>
      <c r="T17" s="61">
        <v>0</v>
      </c>
      <c r="U17" s="34">
        <v>40</v>
      </c>
      <c r="V17" s="34" t="s">
        <v>335</v>
      </c>
      <c r="W17" s="51">
        <v>44105</v>
      </c>
      <c r="X17" s="51">
        <v>44196</v>
      </c>
      <c r="Y17" s="34" t="s">
        <v>315</v>
      </c>
      <c r="Z17" s="34" t="s">
        <v>308</v>
      </c>
      <c r="AA17" s="34" t="s">
        <v>60</v>
      </c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57"/>
      <c r="AV17" s="57"/>
      <c r="AW17" s="57" t="s">
        <v>60</v>
      </c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34"/>
      <c r="BQ17" s="52"/>
    </row>
    <row r="18" spans="1:69" s="53" customFormat="1" ht="42.75" customHeight="1">
      <c r="A18" s="71"/>
      <c r="B18" s="73"/>
      <c r="C18" s="74"/>
      <c r="D18" s="74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34" t="s">
        <v>336</v>
      </c>
      <c r="T18" s="61">
        <v>0</v>
      </c>
      <c r="U18" s="34">
        <v>20</v>
      </c>
      <c r="V18" s="34" t="s">
        <v>337</v>
      </c>
      <c r="W18" s="51">
        <v>43831</v>
      </c>
      <c r="X18" s="51">
        <v>44196</v>
      </c>
      <c r="Y18" s="34" t="s">
        <v>338</v>
      </c>
      <c r="Z18" s="34" t="s">
        <v>308</v>
      </c>
      <c r="AA18" s="34" t="s">
        <v>60</v>
      </c>
      <c r="AB18" s="34"/>
      <c r="AC18" s="34" t="s">
        <v>60</v>
      </c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 t="s">
        <v>60</v>
      </c>
      <c r="AR18" s="34"/>
      <c r="AS18" s="34"/>
      <c r="AT18" s="34"/>
      <c r="AU18" s="57"/>
      <c r="AV18" s="57"/>
      <c r="AW18" s="57" t="s">
        <v>60</v>
      </c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34"/>
      <c r="BQ18" s="52"/>
    </row>
    <row r="19" spans="1:69" s="53" customFormat="1" ht="42.75" customHeight="1">
      <c r="A19" s="71"/>
      <c r="B19" s="73"/>
      <c r="C19" s="74"/>
      <c r="D19" s="74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  <c r="S19" s="34" t="s">
        <v>339</v>
      </c>
      <c r="T19" s="61">
        <v>0</v>
      </c>
      <c r="U19" s="34">
        <v>40</v>
      </c>
      <c r="V19" s="34" t="s">
        <v>340</v>
      </c>
      <c r="W19" s="51">
        <v>43831</v>
      </c>
      <c r="X19" s="51">
        <v>44196</v>
      </c>
      <c r="Y19" s="34" t="s">
        <v>341</v>
      </c>
      <c r="Z19" s="34" t="s">
        <v>308</v>
      </c>
      <c r="AA19" s="34" t="s">
        <v>60</v>
      </c>
      <c r="AB19" s="34"/>
      <c r="AC19" s="34" t="s">
        <v>60</v>
      </c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57" t="s">
        <v>60</v>
      </c>
      <c r="AV19" s="57" t="s">
        <v>60</v>
      </c>
      <c r="AW19" s="57" t="s">
        <v>60</v>
      </c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34"/>
      <c r="BQ19" s="52"/>
    </row>
    <row r="20" spans="1:69" s="53" customFormat="1" ht="42.75" customHeight="1">
      <c r="A20" s="71"/>
      <c r="B20" s="73"/>
      <c r="C20" s="74"/>
      <c r="D20" s="74"/>
      <c r="E20" s="62" t="s">
        <v>188</v>
      </c>
      <c r="F20" s="62" t="s">
        <v>189</v>
      </c>
      <c r="G20" s="62" t="s">
        <v>200</v>
      </c>
      <c r="H20" s="62" t="s">
        <v>190</v>
      </c>
      <c r="I20" s="62" t="s">
        <v>161</v>
      </c>
      <c r="J20" s="62" t="s">
        <v>191</v>
      </c>
      <c r="K20" s="62" t="s">
        <v>184</v>
      </c>
      <c r="L20" s="62">
        <v>20</v>
      </c>
      <c r="M20" s="62">
        <v>23</v>
      </c>
      <c r="N20" s="62">
        <v>3</v>
      </c>
      <c r="O20" s="62">
        <v>9</v>
      </c>
      <c r="P20" s="62">
        <v>16</v>
      </c>
      <c r="Q20" s="62">
        <v>23</v>
      </c>
      <c r="R20" s="63"/>
      <c r="S20" s="34" t="s">
        <v>195</v>
      </c>
      <c r="T20" s="61"/>
      <c r="U20" s="50">
        <v>0.1</v>
      </c>
      <c r="V20" s="51" t="s">
        <v>201</v>
      </c>
      <c r="W20" s="51">
        <v>43862</v>
      </c>
      <c r="X20" s="51">
        <v>44012</v>
      </c>
      <c r="Y20" s="34" t="s">
        <v>196</v>
      </c>
      <c r="Z20" s="34" t="s">
        <v>203</v>
      </c>
      <c r="AA20" s="34"/>
      <c r="AB20" s="34"/>
      <c r="AC20" s="34"/>
      <c r="AD20" s="34"/>
      <c r="AE20" s="34"/>
      <c r="AF20" s="34"/>
      <c r="AG20" s="34" t="s">
        <v>204</v>
      </c>
      <c r="AH20" s="34"/>
      <c r="AI20" s="34"/>
      <c r="AJ20" s="34"/>
      <c r="AK20" s="34"/>
      <c r="AL20" s="34" t="s">
        <v>204</v>
      </c>
      <c r="AM20" s="34"/>
      <c r="AN20" s="34"/>
      <c r="AO20" s="34" t="s">
        <v>204</v>
      </c>
      <c r="AP20" s="34"/>
      <c r="AQ20" s="34"/>
      <c r="AR20" s="34" t="s">
        <v>204</v>
      </c>
      <c r="AS20" s="34"/>
      <c r="AT20" s="34"/>
      <c r="AU20" s="34"/>
      <c r="AV20" s="34"/>
      <c r="AW20" s="34" t="s">
        <v>204</v>
      </c>
      <c r="AX20" s="34"/>
      <c r="AY20" s="34"/>
      <c r="AZ20" s="34"/>
      <c r="BA20" s="34" t="s">
        <v>204</v>
      </c>
      <c r="BB20" s="34" t="s">
        <v>204</v>
      </c>
      <c r="BC20" s="34"/>
      <c r="BD20" s="34"/>
      <c r="BE20" s="34"/>
      <c r="BF20" s="34"/>
      <c r="BG20" s="34"/>
      <c r="BH20" s="34"/>
      <c r="BI20" s="34" t="s">
        <v>204</v>
      </c>
      <c r="BJ20" s="34"/>
      <c r="BK20" s="34"/>
      <c r="BL20" s="34"/>
      <c r="BM20" s="34"/>
      <c r="BN20" s="34"/>
      <c r="BO20" s="34"/>
      <c r="BP20" s="34"/>
      <c r="BQ20" s="52"/>
    </row>
    <row r="21" spans="1:69" s="53" customFormat="1" ht="42.75" customHeight="1">
      <c r="A21" s="71"/>
      <c r="B21" s="73"/>
      <c r="C21" s="74"/>
      <c r="D21" s="74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34" t="s">
        <v>192</v>
      </c>
      <c r="T21" s="61"/>
      <c r="U21" s="50">
        <v>0.1</v>
      </c>
      <c r="V21" s="51" t="s">
        <v>198</v>
      </c>
      <c r="W21" s="51">
        <v>43831</v>
      </c>
      <c r="X21" s="51">
        <v>44183</v>
      </c>
      <c r="Y21" s="34" t="s">
        <v>196</v>
      </c>
      <c r="Z21" s="34" t="s">
        <v>202</v>
      </c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 t="s">
        <v>204</v>
      </c>
      <c r="AM21" s="34"/>
      <c r="AN21" s="34"/>
      <c r="AO21" s="34" t="s">
        <v>204</v>
      </c>
      <c r="AP21" s="34"/>
      <c r="AQ21" s="34"/>
      <c r="AR21" s="34" t="s">
        <v>204</v>
      </c>
      <c r="AS21" s="34"/>
      <c r="AT21" s="34"/>
      <c r="AU21" s="57"/>
      <c r="AV21" s="57"/>
      <c r="AW21" s="57" t="s">
        <v>204</v>
      </c>
      <c r="AX21" s="57"/>
      <c r="AY21" s="57"/>
      <c r="AZ21" s="57"/>
      <c r="BA21" s="57" t="s">
        <v>204</v>
      </c>
      <c r="BB21" s="57" t="s">
        <v>204</v>
      </c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34"/>
      <c r="BQ21" s="52"/>
    </row>
    <row r="22" spans="1:69" s="53" customFormat="1" ht="42.75" customHeight="1">
      <c r="A22" s="71"/>
      <c r="B22" s="73"/>
      <c r="C22" s="74"/>
      <c r="D22" s="74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34" t="s">
        <v>193</v>
      </c>
      <c r="T22" s="61"/>
      <c r="U22" s="50">
        <v>0.2</v>
      </c>
      <c r="V22" s="51" t="s">
        <v>197</v>
      </c>
      <c r="W22" s="51">
        <v>43831</v>
      </c>
      <c r="X22" s="51">
        <v>44183</v>
      </c>
      <c r="Y22" s="34" t="s">
        <v>196</v>
      </c>
      <c r="Z22" s="34" t="s">
        <v>202</v>
      </c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 t="s">
        <v>204</v>
      </c>
      <c r="AM22" s="34"/>
      <c r="AN22" s="34"/>
      <c r="AO22" s="34" t="s">
        <v>204</v>
      </c>
      <c r="AP22" s="34"/>
      <c r="AQ22" s="34"/>
      <c r="AR22" s="34" t="s">
        <v>204</v>
      </c>
      <c r="AS22" s="34"/>
      <c r="AT22" s="34"/>
      <c r="AU22" s="34"/>
      <c r="AV22" s="34"/>
      <c r="AW22" s="34" t="s">
        <v>204</v>
      </c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52"/>
    </row>
    <row r="23" spans="1:69" s="53" customFormat="1" ht="42.75" customHeight="1">
      <c r="A23" s="71"/>
      <c r="B23" s="73"/>
      <c r="C23" s="74"/>
      <c r="D23" s="107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34" t="s">
        <v>194</v>
      </c>
      <c r="T23" s="61"/>
      <c r="U23" s="50">
        <v>0.6</v>
      </c>
      <c r="V23" s="51" t="s">
        <v>199</v>
      </c>
      <c r="W23" s="51">
        <v>43831</v>
      </c>
      <c r="X23" s="51">
        <v>44183</v>
      </c>
      <c r="Y23" s="34" t="s">
        <v>196</v>
      </c>
      <c r="Z23" s="34" t="s">
        <v>202</v>
      </c>
      <c r="AA23" s="34"/>
      <c r="AB23" s="34" t="s">
        <v>60</v>
      </c>
      <c r="AC23" s="34"/>
      <c r="AD23" s="34"/>
      <c r="AE23" s="34"/>
      <c r="AF23" s="34" t="s">
        <v>60</v>
      </c>
      <c r="AG23" s="34"/>
      <c r="AH23" s="34"/>
      <c r="AI23" s="34"/>
      <c r="AJ23" s="34"/>
      <c r="AK23" s="34"/>
      <c r="AL23" s="34" t="s">
        <v>204</v>
      </c>
      <c r="AM23" s="34"/>
      <c r="AN23" s="34"/>
      <c r="AO23" s="34" t="s">
        <v>204</v>
      </c>
      <c r="AP23" s="34"/>
      <c r="AQ23" s="34"/>
      <c r="AR23" s="34" t="s">
        <v>204</v>
      </c>
      <c r="AS23" s="34"/>
      <c r="AT23" s="34"/>
      <c r="AU23" s="34"/>
      <c r="AV23" s="34"/>
      <c r="AW23" s="34" t="s">
        <v>204</v>
      </c>
      <c r="AX23" s="34"/>
      <c r="AY23" s="34"/>
      <c r="AZ23" s="34"/>
      <c r="BA23" s="34"/>
      <c r="BB23" s="34" t="s">
        <v>204</v>
      </c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52"/>
    </row>
    <row r="24" spans="1:69" s="53" customFormat="1" ht="59.25" customHeight="1">
      <c r="A24" s="71"/>
      <c r="B24" s="73"/>
      <c r="C24" s="74"/>
      <c r="D24" s="106" t="s">
        <v>187</v>
      </c>
      <c r="E24" s="62" t="s">
        <v>330</v>
      </c>
      <c r="F24" s="62" t="s">
        <v>167</v>
      </c>
      <c r="G24" s="62" t="s">
        <v>169</v>
      </c>
      <c r="H24" s="62" t="s">
        <v>331</v>
      </c>
      <c r="I24" s="62" t="s">
        <v>332</v>
      </c>
      <c r="J24" s="62" t="s">
        <v>333</v>
      </c>
      <c r="K24" s="62" t="s">
        <v>185</v>
      </c>
      <c r="L24" s="65">
        <v>0.7</v>
      </c>
      <c r="M24" s="65">
        <v>0.75</v>
      </c>
      <c r="N24" s="65">
        <v>0.75</v>
      </c>
      <c r="O24" s="65">
        <v>0.75</v>
      </c>
      <c r="P24" s="65">
        <v>0.75</v>
      </c>
      <c r="Q24" s="65">
        <v>0.75</v>
      </c>
      <c r="R24" s="63">
        <v>5000000</v>
      </c>
      <c r="S24" s="34" t="s">
        <v>321</v>
      </c>
      <c r="T24" s="61">
        <v>0</v>
      </c>
      <c r="U24" s="34">
        <v>40</v>
      </c>
      <c r="V24" s="34" t="s">
        <v>322</v>
      </c>
      <c r="W24" s="51">
        <v>43831</v>
      </c>
      <c r="X24" s="51">
        <v>44196</v>
      </c>
      <c r="Y24" s="34" t="s">
        <v>323</v>
      </c>
      <c r="Z24" s="34" t="s">
        <v>308</v>
      </c>
      <c r="AA24" s="34" t="s">
        <v>60</v>
      </c>
      <c r="AB24" s="34"/>
      <c r="AC24" s="34" t="s">
        <v>60</v>
      </c>
      <c r="AD24" s="34"/>
      <c r="AE24" s="34"/>
      <c r="AF24" s="34"/>
      <c r="AG24" s="34" t="s">
        <v>60</v>
      </c>
      <c r="AH24" s="34"/>
      <c r="AI24" s="34"/>
      <c r="AJ24" s="34"/>
      <c r="AK24" s="34"/>
      <c r="AL24" s="34"/>
      <c r="AM24" s="34"/>
      <c r="AN24" s="34"/>
      <c r="AO24" s="34"/>
      <c r="AP24" s="34" t="s">
        <v>60</v>
      </c>
      <c r="AQ24" s="34" t="s">
        <v>60</v>
      </c>
      <c r="AR24" s="34"/>
      <c r="AS24" s="34"/>
      <c r="AT24" s="34"/>
      <c r="AU24" s="34" t="s">
        <v>60</v>
      </c>
      <c r="AV24" s="34" t="s">
        <v>60</v>
      </c>
      <c r="AW24" s="34" t="s">
        <v>60</v>
      </c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52"/>
    </row>
    <row r="25" spans="1:69" s="53" customFormat="1" ht="47.25">
      <c r="A25" s="71"/>
      <c r="B25" s="73"/>
      <c r="C25" s="74"/>
      <c r="D25" s="74"/>
      <c r="E25" s="62"/>
      <c r="F25" s="62"/>
      <c r="G25" s="62"/>
      <c r="H25" s="62"/>
      <c r="I25" s="62"/>
      <c r="J25" s="62"/>
      <c r="K25" s="62"/>
      <c r="L25" s="65"/>
      <c r="M25" s="65"/>
      <c r="N25" s="65"/>
      <c r="O25" s="65"/>
      <c r="P25" s="65"/>
      <c r="Q25" s="65"/>
      <c r="R25" s="63"/>
      <c r="S25" s="34" t="s">
        <v>324</v>
      </c>
      <c r="T25" s="61">
        <v>0</v>
      </c>
      <c r="U25" s="34">
        <v>20</v>
      </c>
      <c r="V25" s="34" t="s">
        <v>325</v>
      </c>
      <c r="W25" s="51">
        <v>44105</v>
      </c>
      <c r="X25" s="51">
        <v>44196</v>
      </c>
      <c r="Y25" s="34" t="s">
        <v>307</v>
      </c>
      <c r="Z25" s="34" t="s">
        <v>308</v>
      </c>
      <c r="AA25" s="34" t="s">
        <v>60</v>
      </c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 t="s">
        <v>60</v>
      </c>
      <c r="AQ25" s="34" t="s">
        <v>60</v>
      </c>
      <c r="AR25" s="34"/>
      <c r="AS25" s="34"/>
      <c r="AT25" s="34"/>
      <c r="AU25" s="34"/>
      <c r="AV25" s="34"/>
      <c r="AW25" s="34" t="s">
        <v>60</v>
      </c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52"/>
    </row>
    <row r="26" spans="1:69" s="53" customFormat="1" ht="47.25">
      <c r="A26" s="71"/>
      <c r="B26" s="73"/>
      <c r="C26" s="74"/>
      <c r="D26" s="74"/>
      <c r="E26" s="62"/>
      <c r="F26" s="62"/>
      <c r="G26" s="62"/>
      <c r="H26" s="62"/>
      <c r="I26" s="62"/>
      <c r="J26" s="62"/>
      <c r="K26" s="62"/>
      <c r="L26" s="65"/>
      <c r="M26" s="65"/>
      <c r="N26" s="65"/>
      <c r="O26" s="65"/>
      <c r="P26" s="65"/>
      <c r="Q26" s="65"/>
      <c r="R26" s="63"/>
      <c r="S26" s="34" t="s">
        <v>326</v>
      </c>
      <c r="T26" s="61">
        <v>0</v>
      </c>
      <c r="U26" s="34">
        <v>20</v>
      </c>
      <c r="V26" s="34" t="s">
        <v>327</v>
      </c>
      <c r="W26" s="51">
        <v>43922</v>
      </c>
      <c r="X26" s="51">
        <v>44196</v>
      </c>
      <c r="Y26" s="34" t="s">
        <v>328</v>
      </c>
      <c r="Z26" s="34" t="s">
        <v>308</v>
      </c>
      <c r="AA26" s="34" t="s">
        <v>60</v>
      </c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 t="s">
        <v>60</v>
      </c>
      <c r="AM26" s="34"/>
      <c r="AN26" s="34"/>
      <c r="AO26" s="34"/>
      <c r="AP26" s="34" t="s">
        <v>60</v>
      </c>
      <c r="AQ26" s="34" t="s">
        <v>60</v>
      </c>
      <c r="AR26" s="34"/>
      <c r="AS26" s="34"/>
      <c r="AT26" s="34" t="s">
        <v>60</v>
      </c>
      <c r="AU26" s="34" t="s">
        <v>60</v>
      </c>
      <c r="AV26" s="34" t="s">
        <v>60</v>
      </c>
      <c r="AW26" s="34" t="s">
        <v>60</v>
      </c>
      <c r="AX26" s="34" t="s">
        <v>60</v>
      </c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52"/>
    </row>
    <row r="27" spans="1:69" s="53" customFormat="1" ht="47.25">
      <c r="A27" s="71"/>
      <c r="B27" s="73"/>
      <c r="C27" s="74"/>
      <c r="D27" s="74"/>
      <c r="E27" s="62"/>
      <c r="F27" s="62"/>
      <c r="G27" s="62"/>
      <c r="H27" s="62"/>
      <c r="I27" s="62"/>
      <c r="J27" s="62"/>
      <c r="K27" s="62"/>
      <c r="L27" s="65"/>
      <c r="M27" s="65"/>
      <c r="N27" s="65"/>
      <c r="O27" s="65"/>
      <c r="P27" s="65"/>
      <c r="Q27" s="65"/>
      <c r="R27" s="63"/>
      <c r="S27" s="34" t="s">
        <v>471</v>
      </c>
      <c r="T27" s="61">
        <v>0</v>
      </c>
      <c r="U27" s="34">
        <v>20</v>
      </c>
      <c r="V27" s="34" t="s">
        <v>329</v>
      </c>
      <c r="W27" s="51">
        <v>44105</v>
      </c>
      <c r="X27" s="51">
        <v>44196</v>
      </c>
      <c r="Y27" s="34" t="s">
        <v>323</v>
      </c>
      <c r="Z27" s="34" t="s">
        <v>308</v>
      </c>
      <c r="AA27" s="34" t="s">
        <v>60</v>
      </c>
      <c r="AB27" s="34" t="s">
        <v>60</v>
      </c>
      <c r="AC27" s="34" t="s">
        <v>60</v>
      </c>
      <c r="AD27" s="34"/>
      <c r="AE27" s="34" t="s">
        <v>60</v>
      </c>
      <c r="AF27" s="34"/>
      <c r="AG27" s="34" t="s">
        <v>60</v>
      </c>
      <c r="AH27" s="34"/>
      <c r="AI27" s="34"/>
      <c r="AJ27" s="34"/>
      <c r="AK27" s="34"/>
      <c r="AL27" s="34" t="s">
        <v>60</v>
      </c>
      <c r="AM27" s="34" t="s">
        <v>60</v>
      </c>
      <c r="AN27" s="34"/>
      <c r="AO27" s="34" t="s">
        <v>60</v>
      </c>
      <c r="AP27" s="34" t="s">
        <v>60</v>
      </c>
      <c r="AQ27" s="34" t="s">
        <v>60</v>
      </c>
      <c r="AR27" s="34" t="s">
        <v>60</v>
      </c>
      <c r="AS27" s="34" t="s">
        <v>60</v>
      </c>
      <c r="AT27" s="34"/>
      <c r="AU27" s="34" t="s">
        <v>60</v>
      </c>
      <c r="AV27" s="34" t="s">
        <v>60</v>
      </c>
      <c r="AW27" s="34" t="s">
        <v>60</v>
      </c>
      <c r="AX27" s="34"/>
      <c r="AY27" s="34"/>
      <c r="AZ27" s="34" t="s">
        <v>60</v>
      </c>
      <c r="BA27" s="34"/>
      <c r="BB27" s="34" t="s">
        <v>60</v>
      </c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52"/>
    </row>
    <row r="28" spans="1:69" s="55" customFormat="1" ht="52.5" customHeight="1">
      <c r="A28" s="71"/>
      <c r="B28" s="73"/>
      <c r="C28" s="74"/>
      <c r="D28" s="74"/>
      <c r="E28" s="62" t="s">
        <v>381</v>
      </c>
      <c r="F28" s="62" t="s">
        <v>168</v>
      </c>
      <c r="G28" s="62" t="s">
        <v>382</v>
      </c>
      <c r="H28" s="62" t="s">
        <v>383</v>
      </c>
      <c r="I28" s="62" t="s">
        <v>182</v>
      </c>
      <c r="J28" s="62" t="s">
        <v>184</v>
      </c>
      <c r="K28" s="62" t="s">
        <v>184</v>
      </c>
      <c r="L28" s="62">
        <v>0</v>
      </c>
      <c r="M28" s="62">
        <v>1</v>
      </c>
      <c r="N28" s="62">
        <v>0</v>
      </c>
      <c r="O28" s="62">
        <v>0</v>
      </c>
      <c r="P28" s="62">
        <v>0</v>
      </c>
      <c r="Q28" s="62">
        <v>1</v>
      </c>
      <c r="R28" s="63">
        <v>171400000</v>
      </c>
      <c r="S28" s="34" t="s">
        <v>360</v>
      </c>
      <c r="T28" s="61">
        <v>99000000</v>
      </c>
      <c r="U28" s="50">
        <v>0.5</v>
      </c>
      <c r="V28" s="34" t="s">
        <v>361</v>
      </c>
      <c r="W28" s="51">
        <v>43891</v>
      </c>
      <c r="X28" s="51">
        <v>44104</v>
      </c>
      <c r="Y28" s="34" t="s">
        <v>362</v>
      </c>
      <c r="Z28" s="34" t="s">
        <v>264</v>
      </c>
      <c r="AA28" s="34" t="s">
        <v>60</v>
      </c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 t="s">
        <v>60</v>
      </c>
      <c r="AQ28" s="34"/>
      <c r="AR28" s="34"/>
      <c r="AS28" s="34" t="s">
        <v>60</v>
      </c>
      <c r="AT28" s="34"/>
      <c r="AU28" s="57" t="s">
        <v>60</v>
      </c>
      <c r="AV28" s="57" t="s">
        <v>60</v>
      </c>
      <c r="AW28" s="57" t="s">
        <v>60</v>
      </c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34"/>
      <c r="BQ28" s="54"/>
    </row>
    <row r="29" spans="1:69" s="55" customFormat="1" ht="60.75" customHeight="1">
      <c r="A29" s="71"/>
      <c r="B29" s="73"/>
      <c r="C29" s="74"/>
      <c r="D29" s="74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3"/>
      <c r="S29" s="34" t="s">
        <v>363</v>
      </c>
      <c r="T29" s="61">
        <v>0</v>
      </c>
      <c r="U29" s="50">
        <v>0.2</v>
      </c>
      <c r="V29" s="34" t="s">
        <v>364</v>
      </c>
      <c r="W29" s="51">
        <v>44013</v>
      </c>
      <c r="X29" s="51">
        <v>44104</v>
      </c>
      <c r="Y29" s="34" t="s">
        <v>365</v>
      </c>
      <c r="Z29" s="34" t="s">
        <v>264</v>
      </c>
      <c r="AA29" s="34" t="s">
        <v>60</v>
      </c>
      <c r="AB29" s="34"/>
      <c r="AC29" s="34"/>
      <c r="AD29" s="34"/>
      <c r="AE29" s="34"/>
      <c r="AF29" s="34"/>
      <c r="AG29" s="34"/>
      <c r="AH29" s="34"/>
      <c r="AI29" s="34"/>
      <c r="AJ29" s="34"/>
      <c r="AK29" s="34" t="s">
        <v>60</v>
      </c>
      <c r="AL29" s="34"/>
      <c r="AM29" s="34"/>
      <c r="AN29" s="34"/>
      <c r="AO29" s="34"/>
      <c r="AP29" s="34" t="s">
        <v>60</v>
      </c>
      <c r="AQ29" s="34"/>
      <c r="AR29" s="34"/>
      <c r="AS29" s="34"/>
      <c r="AT29" s="34"/>
      <c r="AU29" s="57" t="s">
        <v>60</v>
      </c>
      <c r="AV29" s="57" t="s">
        <v>60</v>
      </c>
      <c r="AW29" s="57" t="s">
        <v>60</v>
      </c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34"/>
      <c r="BQ29" s="54"/>
    </row>
    <row r="30" spans="1:69" s="55" customFormat="1" ht="53.25" customHeight="1">
      <c r="A30" s="71"/>
      <c r="B30" s="73"/>
      <c r="C30" s="74"/>
      <c r="D30" s="74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3"/>
      <c r="S30" s="34" t="s">
        <v>366</v>
      </c>
      <c r="T30" s="61">
        <v>72400000</v>
      </c>
      <c r="U30" s="50">
        <v>0.3</v>
      </c>
      <c r="V30" s="34" t="s">
        <v>367</v>
      </c>
      <c r="W30" s="51">
        <v>44075</v>
      </c>
      <c r="X30" s="51">
        <v>44165</v>
      </c>
      <c r="Y30" s="34" t="s">
        <v>362</v>
      </c>
      <c r="Z30" s="34" t="s">
        <v>368</v>
      </c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 t="s">
        <v>60</v>
      </c>
      <c r="AQ30" s="34"/>
      <c r="AR30" s="34"/>
      <c r="AS30" s="34"/>
      <c r="AT30" s="34"/>
      <c r="AU30" s="57" t="s">
        <v>60</v>
      </c>
      <c r="AV30" s="57" t="s">
        <v>60</v>
      </c>
      <c r="AW30" s="57" t="s">
        <v>60</v>
      </c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34"/>
      <c r="BQ30" s="54"/>
    </row>
    <row r="31" spans="1:69" s="55" customFormat="1" ht="48" customHeight="1">
      <c r="A31" s="71"/>
      <c r="B31" s="73"/>
      <c r="C31" s="74"/>
      <c r="D31" s="74"/>
      <c r="E31" s="62" t="s">
        <v>384</v>
      </c>
      <c r="F31" s="62" t="s">
        <v>168</v>
      </c>
      <c r="G31" s="62" t="s">
        <v>385</v>
      </c>
      <c r="H31" s="62" t="s">
        <v>386</v>
      </c>
      <c r="I31" s="62" t="s">
        <v>162</v>
      </c>
      <c r="J31" s="62" t="s">
        <v>184</v>
      </c>
      <c r="K31" s="62" t="s">
        <v>387</v>
      </c>
      <c r="L31" s="62">
        <v>4</v>
      </c>
      <c r="M31" s="62">
        <v>27</v>
      </c>
      <c r="N31" s="62">
        <v>10</v>
      </c>
      <c r="O31" s="62">
        <v>20</v>
      </c>
      <c r="P31" s="62">
        <v>24</v>
      </c>
      <c r="Q31" s="62">
        <v>27</v>
      </c>
      <c r="R31" s="63">
        <v>0</v>
      </c>
      <c r="S31" s="34" t="s">
        <v>369</v>
      </c>
      <c r="T31" s="61">
        <v>0</v>
      </c>
      <c r="U31" s="50">
        <v>0.5</v>
      </c>
      <c r="V31" s="34" t="s">
        <v>370</v>
      </c>
      <c r="W31" s="51">
        <v>43845</v>
      </c>
      <c r="X31" s="51">
        <v>44104</v>
      </c>
      <c r="Y31" s="34" t="s">
        <v>362</v>
      </c>
      <c r="Z31" s="34" t="s">
        <v>264</v>
      </c>
      <c r="AA31" s="34" t="s">
        <v>60</v>
      </c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 t="s">
        <v>60</v>
      </c>
      <c r="AQ31" s="34"/>
      <c r="AR31" s="34"/>
      <c r="AS31" s="34"/>
      <c r="AT31" s="34"/>
      <c r="AU31" s="57"/>
      <c r="AV31" s="57" t="s">
        <v>60</v>
      </c>
      <c r="AW31" s="57" t="s">
        <v>60</v>
      </c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34"/>
      <c r="BQ31" s="54"/>
    </row>
    <row r="32" spans="1:69" s="55" customFormat="1" ht="37.5" customHeight="1">
      <c r="A32" s="71"/>
      <c r="B32" s="73"/>
      <c r="C32" s="74"/>
      <c r="D32" s="74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3"/>
      <c r="S32" s="34" t="s">
        <v>371</v>
      </c>
      <c r="T32" s="61">
        <v>0</v>
      </c>
      <c r="U32" s="50">
        <v>0.5</v>
      </c>
      <c r="V32" s="34" t="s">
        <v>370</v>
      </c>
      <c r="W32" s="51">
        <v>43891</v>
      </c>
      <c r="X32" s="51">
        <v>44195</v>
      </c>
      <c r="Y32" s="34" t="s">
        <v>362</v>
      </c>
      <c r="Z32" s="34" t="s">
        <v>372</v>
      </c>
      <c r="AA32" s="34" t="s">
        <v>60</v>
      </c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 t="s">
        <v>60</v>
      </c>
      <c r="AQ32" s="34"/>
      <c r="AR32" s="34"/>
      <c r="AS32" s="34"/>
      <c r="AT32" s="34"/>
      <c r="AU32" s="57"/>
      <c r="AV32" s="57" t="s">
        <v>60</v>
      </c>
      <c r="AW32" s="57" t="s">
        <v>60</v>
      </c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34"/>
      <c r="BQ32" s="54"/>
    </row>
    <row r="33" spans="1:69" s="55" customFormat="1" ht="37.5" customHeight="1">
      <c r="A33" s="71"/>
      <c r="B33" s="73"/>
      <c r="C33" s="74"/>
      <c r="D33" s="74"/>
      <c r="E33" s="62" t="s">
        <v>483</v>
      </c>
      <c r="F33" s="62" t="s">
        <v>168</v>
      </c>
      <c r="G33" s="62" t="s">
        <v>388</v>
      </c>
      <c r="H33" s="62" t="s">
        <v>389</v>
      </c>
      <c r="I33" s="62" t="s">
        <v>390</v>
      </c>
      <c r="J33" s="62" t="s">
        <v>184</v>
      </c>
      <c r="K33" s="62" t="s">
        <v>184</v>
      </c>
      <c r="L33" s="62">
        <v>9</v>
      </c>
      <c r="M33" s="62">
        <v>4</v>
      </c>
      <c r="N33" s="62">
        <v>0</v>
      </c>
      <c r="O33" s="62">
        <v>0</v>
      </c>
      <c r="P33" s="62">
        <v>2</v>
      </c>
      <c r="Q33" s="62">
        <v>4</v>
      </c>
      <c r="R33" s="63">
        <v>1937635773</v>
      </c>
      <c r="S33" s="34" t="s">
        <v>373</v>
      </c>
      <c r="T33" s="61">
        <v>0</v>
      </c>
      <c r="U33" s="34">
        <v>15</v>
      </c>
      <c r="V33" s="34" t="s">
        <v>374</v>
      </c>
      <c r="W33" s="51">
        <v>43831</v>
      </c>
      <c r="X33" s="51">
        <v>43921</v>
      </c>
      <c r="Y33" s="34" t="s">
        <v>357</v>
      </c>
      <c r="Z33" s="34" t="s">
        <v>375</v>
      </c>
      <c r="AA33" s="34" t="s">
        <v>60</v>
      </c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34"/>
      <c r="BQ33" s="54"/>
    </row>
    <row r="34" spans="1:69" s="55" customFormat="1" ht="94.5">
      <c r="A34" s="71"/>
      <c r="B34" s="73"/>
      <c r="C34" s="74"/>
      <c r="D34" s="74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3"/>
      <c r="S34" s="34" t="s">
        <v>376</v>
      </c>
      <c r="T34" s="61">
        <v>0</v>
      </c>
      <c r="U34" s="34">
        <v>50</v>
      </c>
      <c r="V34" s="34" t="s">
        <v>377</v>
      </c>
      <c r="W34" s="51">
        <v>43891</v>
      </c>
      <c r="X34" s="51">
        <v>44043</v>
      </c>
      <c r="Y34" s="34" t="s">
        <v>357</v>
      </c>
      <c r="Z34" s="34" t="s">
        <v>375</v>
      </c>
      <c r="AA34" s="34" t="s">
        <v>60</v>
      </c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34"/>
      <c r="BQ34" s="54"/>
    </row>
    <row r="35" spans="1:69" s="55" customFormat="1" ht="63" customHeight="1" thickBot="1">
      <c r="A35" s="75"/>
      <c r="B35" s="76"/>
      <c r="C35" s="77"/>
      <c r="D35" s="107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3"/>
      <c r="S35" s="34" t="s">
        <v>378</v>
      </c>
      <c r="T35" s="61">
        <v>1937635773</v>
      </c>
      <c r="U35" s="34">
        <v>35</v>
      </c>
      <c r="V35" s="34" t="s">
        <v>379</v>
      </c>
      <c r="W35" s="51">
        <v>44013</v>
      </c>
      <c r="X35" s="51">
        <v>44196</v>
      </c>
      <c r="Y35" s="34" t="s">
        <v>357</v>
      </c>
      <c r="Z35" s="34" t="s">
        <v>375</v>
      </c>
      <c r="AA35" s="34" t="s">
        <v>60</v>
      </c>
      <c r="AB35" s="34" t="s">
        <v>60</v>
      </c>
      <c r="AC35" s="34" t="s">
        <v>60</v>
      </c>
      <c r="AD35" s="34"/>
      <c r="AE35" s="34"/>
      <c r="AF35" s="34" t="s">
        <v>60</v>
      </c>
      <c r="AG35" s="34"/>
      <c r="AH35" s="34"/>
      <c r="AI35" s="34" t="s">
        <v>60</v>
      </c>
      <c r="AJ35" s="34" t="s">
        <v>60</v>
      </c>
      <c r="AK35" s="34"/>
      <c r="AL35" s="34" t="s">
        <v>60</v>
      </c>
      <c r="AM35" s="34" t="s">
        <v>60</v>
      </c>
      <c r="AN35" s="34"/>
      <c r="AO35" s="34" t="s">
        <v>60</v>
      </c>
      <c r="AP35" s="34"/>
      <c r="AQ35" s="34" t="s">
        <v>60</v>
      </c>
      <c r="AR35" s="34" t="s">
        <v>60</v>
      </c>
      <c r="AS35" s="34" t="s">
        <v>60</v>
      </c>
      <c r="AT35" s="34" t="s">
        <v>60</v>
      </c>
      <c r="AU35" s="57" t="s">
        <v>60</v>
      </c>
      <c r="AV35" s="57" t="s">
        <v>60</v>
      </c>
      <c r="AW35" s="57" t="s">
        <v>60</v>
      </c>
      <c r="AX35" s="57" t="s">
        <v>60</v>
      </c>
      <c r="AY35" s="57"/>
      <c r="AZ35" s="57" t="s">
        <v>60</v>
      </c>
      <c r="BA35" s="57"/>
      <c r="BB35" s="57"/>
      <c r="BC35" s="57"/>
      <c r="BD35" s="57"/>
      <c r="BE35" s="57"/>
      <c r="BF35" s="57" t="s">
        <v>60</v>
      </c>
      <c r="BG35" s="57"/>
      <c r="BH35" s="57"/>
      <c r="BI35" s="57"/>
      <c r="BJ35" s="57"/>
      <c r="BK35" s="57"/>
      <c r="BL35" s="57"/>
      <c r="BM35" s="57"/>
      <c r="BN35" s="57"/>
      <c r="BO35" s="57"/>
      <c r="BP35" s="34"/>
      <c r="BQ35" s="54"/>
    </row>
    <row r="36" spans="1:69" s="55" customFormat="1" ht="65.25" customHeight="1" thickTop="1">
      <c r="A36" s="70" t="s">
        <v>134</v>
      </c>
      <c r="B36" s="72">
        <v>1</v>
      </c>
      <c r="C36" s="72">
        <v>0.25</v>
      </c>
      <c r="D36" s="62" t="s">
        <v>486</v>
      </c>
      <c r="E36" s="62" t="s">
        <v>398</v>
      </c>
      <c r="F36" s="62" t="s">
        <v>168</v>
      </c>
      <c r="G36" s="62" t="s">
        <v>399</v>
      </c>
      <c r="H36" s="62" t="s">
        <v>400</v>
      </c>
      <c r="I36" s="62" t="s">
        <v>401</v>
      </c>
      <c r="J36" s="62" t="s">
        <v>184</v>
      </c>
      <c r="K36" s="62" t="s">
        <v>184</v>
      </c>
      <c r="L36" s="62">
        <v>5</v>
      </c>
      <c r="M36" s="62">
        <v>6</v>
      </c>
      <c r="N36" s="62">
        <v>2</v>
      </c>
      <c r="O36" s="62">
        <v>6</v>
      </c>
      <c r="P36" s="62">
        <v>0</v>
      </c>
      <c r="Q36" s="62">
        <v>0</v>
      </c>
      <c r="R36" s="67">
        <v>422000000</v>
      </c>
      <c r="S36" s="34" t="s">
        <v>391</v>
      </c>
      <c r="T36" s="61">
        <v>219272000</v>
      </c>
      <c r="U36" s="50">
        <v>0.5</v>
      </c>
      <c r="V36" s="34" t="s">
        <v>392</v>
      </c>
      <c r="W36" s="51">
        <v>43891</v>
      </c>
      <c r="X36" s="51">
        <v>43983</v>
      </c>
      <c r="Y36" s="34" t="s">
        <v>393</v>
      </c>
      <c r="Z36" s="34" t="s">
        <v>394</v>
      </c>
      <c r="AA36" s="34" t="s">
        <v>60</v>
      </c>
      <c r="AB36" s="34" t="s">
        <v>60</v>
      </c>
      <c r="AC36" s="34"/>
      <c r="AD36" s="34"/>
      <c r="AE36" s="34"/>
      <c r="AF36" s="34"/>
      <c r="AG36" s="34"/>
      <c r="AH36" s="34"/>
      <c r="AI36" s="34"/>
      <c r="AJ36" s="34"/>
      <c r="AK36" s="34"/>
      <c r="AL36" s="34" t="s">
        <v>60</v>
      </c>
      <c r="AM36" s="34"/>
      <c r="AN36" s="34"/>
      <c r="AO36" s="34"/>
      <c r="AP36" s="34" t="s">
        <v>60</v>
      </c>
      <c r="AQ36" s="34"/>
      <c r="AR36" s="34"/>
      <c r="AS36" s="34" t="s">
        <v>60</v>
      </c>
      <c r="AT36" s="34"/>
      <c r="AU36" s="57" t="s">
        <v>60</v>
      </c>
      <c r="AV36" s="57" t="s">
        <v>60</v>
      </c>
      <c r="AW36" s="57" t="s">
        <v>60</v>
      </c>
      <c r="AX36" s="58"/>
      <c r="AY36" s="58"/>
      <c r="AZ36" s="58"/>
      <c r="BA36" s="57" t="s">
        <v>60</v>
      </c>
      <c r="BB36" s="57"/>
      <c r="BC36" s="57"/>
      <c r="BD36" s="57"/>
      <c r="BE36" s="57"/>
      <c r="BF36" s="57" t="s">
        <v>60</v>
      </c>
      <c r="BG36" s="58"/>
      <c r="BH36" s="58"/>
      <c r="BI36" s="58"/>
      <c r="BJ36" s="58"/>
      <c r="BK36" s="58"/>
      <c r="BL36" s="58"/>
      <c r="BM36" s="58"/>
      <c r="BN36" s="58"/>
      <c r="BO36" s="57" t="s">
        <v>60</v>
      </c>
      <c r="BP36" s="34"/>
      <c r="BQ36" s="54"/>
    </row>
    <row r="37" spans="1:69" s="55" customFormat="1" ht="69" customHeight="1">
      <c r="A37" s="71"/>
      <c r="B37" s="73"/>
      <c r="C37" s="74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7"/>
      <c r="S37" s="34" t="s">
        <v>395</v>
      </c>
      <c r="T37" s="61">
        <v>109636000</v>
      </c>
      <c r="U37" s="50">
        <v>0.25</v>
      </c>
      <c r="V37" s="34" t="s">
        <v>396</v>
      </c>
      <c r="W37" s="51">
        <v>43983</v>
      </c>
      <c r="X37" s="51">
        <v>44075</v>
      </c>
      <c r="Y37" s="34" t="s">
        <v>393</v>
      </c>
      <c r="Z37" s="34" t="s">
        <v>394</v>
      </c>
      <c r="AA37" s="34"/>
      <c r="AB37" s="34" t="s">
        <v>60</v>
      </c>
      <c r="AC37" s="34"/>
      <c r="AD37" s="34"/>
      <c r="AE37" s="34"/>
      <c r="AF37" s="34"/>
      <c r="AG37" s="34"/>
      <c r="AH37" s="34"/>
      <c r="AI37" s="34"/>
      <c r="AJ37" s="34"/>
      <c r="AK37" s="34"/>
      <c r="AL37" s="34" t="s">
        <v>60</v>
      </c>
      <c r="AM37" s="34"/>
      <c r="AN37" s="34"/>
      <c r="AO37" s="34"/>
      <c r="AP37" s="34" t="s">
        <v>60</v>
      </c>
      <c r="AQ37" s="34"/>
      <c r="AR37" s="34"/>
      <c r="AS37" s="34"/>
      <c r="AT37" s="34"/>
      <c r="AU37" s="34" t="s">
        <v>60</v>
      </c>
      <c r="AV37" s="34" t="s">
        <v>60</v>
      </c>
      <c r="AW37" s="34" t="s">
        <v>60</v>
      </c>
      <c r="AX37" s="34"/>
      <c r="AY37" s="34"/>
      <c r="AZ37" s="34"/>
      <c r="BA37" s="34" t="s">
        <v>60</v>
      </c>
      <c r="BB37" s="34"/>
      <c r="BC37" s="34"/>
      <c r="BD37" s="34"/>
      <c r="BE37" s="34"/>
      <c r="BF37" s="34" t="s">
        <v>60</v>
      </c>
      <c r="BG37" s="34"/>
      <c r="BH37" s="34"/>
      <c r="BI37" s="34"/>
      <c r="BJ37" s="34"/>
      <c r="BK37" s="34"/>
      <c r="BL37" s="34"/>
      <c r="BM37" s="34"/>
      <c r="BN37" s="34"/>
      <c r="BO37" s="34" t="s">
        <v>60</v>
      </c>
      <c r="BP37" s="34"/>
      <c r="BQ37" s="54"/>
    </row>
    <row r="38" spans="1:69" s="55" customFormat="1" ht="75" customHeight="1">
      <c r="A38" s="71"/>
      <c r="B38" s="73"/>
      <c r="C38" s="74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7"/>
      <c r="S38" s="34" t="s">
        <v>397</v>
      </c>
      <c r="T38" s="61">
        <v>109636000</v>
      </c>
      <c r="U38" s="50">
        <v>0.25</v>
      </c>
      <c r="V38" s="34" t="s">
        <v>396</v>
      </c>
      <c r="W38" s="51">
        <v>44075</v>
      </c>
      <c r="X38" s="51">
        <v>44180</v>
      </c>
      <c r="Y38" s="34" t="s">
        <v>393</v>
      </c>
      <c r="Z38" s="34" t="s">
        <v>394</v>
      </c>
      <c r="AA38" s="34"/>
      <c r="AB38" s="34" t="s">
        <v>60</v>
      </c>
      <c r="AC38" s="34"/>
      <c r="AD38" s="34"/>
      <c r="AE38" s="34"/>
      <c r="AF38" s="34"/>
      <c r="AG38" s="34"/>
      <c r="AH38" s="34"/>
      <c r="AI38" s="34"/>
      <c r="AJ38" s="34"/>
      <c r="AK38" s="34"/>
      <c r="AL38" s="34" t="s">
        <v>60</v>
      </c>
      <c r="AM38" s="34"/>
      <c r="AN38" s="34"/>
      <c r="AO38" s="34"/>
      <c r="AP38" s="34" t="s">
        <v>60</v>
      </c>
      <c r="AQ38" s="34"/>
      <c r="AR38" s="34"/>
      <c r="AS38" s="34"/>
      <c r="AT38" s="34"/>
      <c r="AU38" s="34" t="s">
        <v>60</v>
      </c>
      <c r="AV38" s="34" t="s">
        <v>60</v>
      </c>
      <c r="AW38" s="34" t="s">
        <v>60</v>
      </c>
      <c r="AX38" s="34"/>
      <c r="AY38" s="34"/>
      <c r="AZ38" s="34"/>
      <c r="BA38" s="34" t="s">
        <v>60</v>
      </c>
      <c r="BB38" s="34"/>
      <c r="BC38" s="34"/>
      <c r="BD38" s="34"/>
      <c r="BE38" s="34"/>
      <c r="BF38" s="34" t="s">
        <v>60</v>
      </c>
      <c r="BG38" s="34"/>
      <c r="BH38" s="34"/>
      <c r="BI38" s="34"/>
      <c r="BJ38" s="34"/>
      <c r="BK38" s="34"/>
      <c r="BL38" s="34"/>
      <c r="BM38" s="34"/>
      <c r="BN38" s="34"/>
      <c r="BO38" s="34" t="s">
        <v>60</v>
      </c>
      <c r="BP38" s="34"/>
      <c r="BQ38" s="54"/>
    </row>
    <row r="39" spans="1:69" s="55" customFormat="1" ht="61.5" customHeight="1">
      <c r="A39" s="71"/>
      <c r="B39" s="73"/>
      <c r="C39" s="74"/>
      <c r="D39" s="62" t="s">
        <v>186</v>
      </c>
      <c r="E39" s="62" t="s">
        <v>474</v>
      </c>
      <c r="F39" s="62" t="s">
        <v>168</v>
      </c>
      <c r="G39" s="62" t="s">
        <v>168</v>
      </c>
      <c r="H39" s="62" t="s">
        <v>386</v>
      </c>
      <c r="I39" s="62" t="s">
        <v>405</v>
      </c>
      <c r="J39" s="62" t="s">
        <v>184</v>
      </c>
      <c r="K39" s="62" t="s">
        <v>184</v>
      </c>
      <c r="L39" s="62">
        <v>0</v>
      </c>
      <c r="M39" s="62">
        <v>1</v>
      </c>
      <c r="N39" s="62">
        <v>0</v>
      </c>
      <c r="O39" s="62">
        <v>0</v>
      </c>
      <c r="P39" s="62">
        <v>0</v>
      </c>
      <c r="Q39" s="62">
        <v>1</v>
      </c>
      <c r="R39" s="63">
        <v>32800000</v>
      </c>
      <c r="S39" s="34" t="s">
        <v>402</v>
      </c>
      <c r="T39" s="61">
        <v>26240000</v>
      </c>
      <c r="U39" s="50">
        <v>0.8</v>
      </c>
      <c r="V39" s="34" t="s">
        <v>475</v>
      </c>
      <c r="W39" s="51">
        <v>44027</v>
      </c>
      <c r="X39" s="51">
        <v>44195</v>
      </c>
      <c r="Y39" s="34" t="s">
        <v>393</v>
      </c>
      <c r="Z39" s="34" t="s">
        <v>264</v>
      </c>
      <c r="AA39" s="34"/>
      <c r="AB39" s="34" t="s">
        <v>60</v>
      </c>
      <c r="AC39" s="34"/>
      <c r="AD39" s="34"/>
      <c r="AE39" s="34"/>
      <c r="AF39" s="34" t="s">
        <v>60</v>
      </c>
      <c r="AG39" s="34" t="s">
        <v>60</v>
      </c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 t="s">
        <v>60</v>
      </c>
      <c r="AT39" s="34"/>
      <c r="AU39" s="34"/>
      <c r="AV39" s="34"/>
      <c r="AW39" s="34" t="s">
        <v>60</v>
      </c>
      <c r="AX39" s="34"/>
      <c r="AY39" s="34"/>
      <c r="AZ39" s="34"/>
      <c r="BA39" s="34"/>
      <c r="BB39" s="34"/>
      <c r="BC39" s="34"/>
      <c r="BD39" s="34"/>
      <c r="BE39" s="34" t="s">
        <v>60</v>
      </c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54"/>
    </row>
    <row r="40" spans="1:69" s="55" customFormat="1" ht="50.25" customHeight="1">
      <c r="A40" s="71"/>
      <c r="B40" s="73"/>
      <c r="C40" s="74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3"/>
      <c r="S40" s="34" t="s">
        <v>403</v>
      </c>
      <c r="T40" s="61">
        <v>6560000</v>
      </c>
      <c r="U40" s="50">
        <v>0.2</v>
      </c>
      <c r="V40" s="34" t="s">
        <v>404</v>
      </c>
      <c r="W40" s="51">
        <v>44136</v>
      </c>
      <c r="X40" s="51">
        <v>44195</v>
      </c>
      <c r="Y40" s="34" t="s">
        <v>393</v>
      </c>
      <c r="Z40" s="34" t="s">
        <v>264</v>
      </c>
      <c r="AA40" s="34"/>
      <c r="AB40" s="34" t="s">
        <v>60</v>
      </c>
      <c r="AC40" s="34"/>
      <c r="AD40" s="34"/>
      <c r="AE40" s="34"/>
      <c r="AF40" s="34" t="s">
        <v>60</v>
      </c>
      <c r="AG40" s="34" t="s">
        <v>60</v>
      </c>
      <c r="AH40" s="34"/>
      <c r="AI40" s="34"/>
      <c r="AJ40" s="34"/>
      <c r="AK40" s="34"/>
      <c r="AL40" s="34"/>
      <c r="AM40" s="34"/>
      <c r="AN40" s="34"/>
      <c r="AO40" s="34"/>
      <c r="AP40" s="34"/>
      <c r="AQ40" s="34" t="s">
        <v>60</v>
      </c>
      <c r="AR40" s="34"/>
      <c r="AS40" s="34" t="s">
        <v>60</v>
      </c>
      <c r="AT40" s="34"/>
      <c r="AU40" s="34"/>
      <c r="AV40" s="34"/>
      <c r="AW40" s="34" t="s">
        <v>60</v>
      </c>
      <c r="AX40" s="34"/>
      <c r="AY40" s="34"/>
      <c r="AZ40" s="34"/>
      <c r="BA40" s="34"/>
      <c r="BB40" s="34"/>
      <c r="BC40" s="34"/>
      <c r="BD40" s="34"/>
      <c r="BE40" s="34" t="s">
        <v>60</v>
      </c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54"/>
    </row>
    <row r="41" spans="1:69" s="55" customFormat="1" ht="36.75" customHeight="1">
      <c r="A41" s="71"/>
      <c r="B41" s="73"/>
      <c r="C41" s="74"/>
      <c r="D41" s="62"/>
      <c r="E41" s="62" t="s">
        <v>406</v>
      </c>
      <c r="F41" s="62" t="s">
        <v>168</v>
      </c>
      <c r="G41" s="62" t="s">
        <v>173</v>
      </c>
      <c r="H41" s="62" t="s">
        <v>386</v>
      </c>
      <c r="I41" s="62" t="s">
        <v>476</v>
      </c>
      <c r="J41" s="62" t="s">
        <v>184</v>
      </c>
      <c r="K41" s="62" t="s">
        <v>184</v>
      </c>
      <c r="L41" s="62">
        <v>0</v>
      </c>
      <c r="M41" s="62">
        <v>2</v>
      </c>
      <c r="N41" s="62">
        <v>0</v>
      </c>
      <c r="O41" s="62">
        <v>0</v>
      </c>
      <c r="P41" s="62">
        <v>1</v>
      </c>
      <c r="Q41" s="62">
        <v>2</v>
      </c>
      <c r="R41" s="63">
        <v>233640000</v>
      </c>
      <c r="S41" s="34" t="s">
        <v>477</v>
      </c>
      <c r="T41" s="61">
        <v>214140000</v>
      </c>
      <c r="U41" s="50">
        <v>0.7</v>
      </c>
      <c r="V41" s="34" t="s">
        <v>478</v>
      </c>
      <c r="W41" s="51">
        <v>43983</v>
      </c>
      <c r="X41" s="51">
        <v>44195</v>
      </c>
      <c r="Y41" s="34" t="s">
        <v>479</v>
      </c>
      <c r="Z41" s="34" t="s">
        <v>480</v>
      </c>
      <c r="AA41" s="34"/>
      <c r="AB41" s="34" t="s">
        <v>60</v>
      </c>
      <c r="AC41" s="34"/>
      <c r="AD41" s="34"/>
      <c r="AE41" s="34"/>
      <c r="AF41" s="34" t="s">
        <v>60</v>
      </c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 t="s">
        <v>60</v>
      </c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54"/>
    </row>
    <row r="42" spans="1:69" s="55" customFormat="1" ht="36.75" customHeight="1">
      <c r="A42" s="71"/>
      <c r="B42" s="73"/>
      <c r="C42" s="74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3"/>
      <c r="S42" s="34" t="s">
        <v>481</v>
      </c>
      <c r="T42" s="61">
        <v>19500000</v>
      </c>
      <c r="U42" s="50">
        <v>0.3</v>
      </c>
      <c r="V42" s="34" t="s">
        <v>478</v>
      </c>
      <c r="W42" s="51">
        <v>43983</v>
      </c>
      <c r="X42" s="51">
        <v>44195</v>
      </c>
      <c r="Y42" s="34" t="s">
        <v>479</v>
      </c>
      <c r="Z42" s="34" t="s">
        <v>480</v>
      </c>
      <c r="AA42" s="34"/>
      <c r="AB42" s="34" t="s">
        <v>60</v>
      </c>
      <c r="AC42" s="34"/>
      <c r="AD42" s="34"/>
      <c r="AE42" s="34"/>
      <c r="AF42" s="34" t="s">
        <v>60</v>
      </c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 t="s">
        <v>60</v>
      </c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54"/>
    </row>
    <row r="43" spans="1:69" s="55" customFormat="1" ht="51.75" customHeight="1">
      <c r="A43" s="71"/>
      <c r="B43" s="73"/>
      <c r="C43" s="74"/>
      <c r="D43" s="62"/>
      <c r="E43" s="62" t="s">
        <v>355</v>
      </c>
      <c r="F43" s="62" t="s">
        <v>167</v>
      </c>
      <c r="G43" s="62" t="s">
        <v>172</v>
      </c>
      <c r="H43" s="62" t="s">
        <v>489</v>
      </c>
      <c r="I43" s="62" t="s">
        <v>353</v>
      </c>
      <c r="J43" s="62" t="s">
        <v>354</v>
      </c>
      <c r="K43" s="62" t="s">
        <v>184</v>
      </c>
      <c r="L43" s="62">
        <v>0</v>
      </c>
      <c r="M43" s="62">
        <v>9</v>
      </c>
      <c r="N43" s="62">
        <v>0</v>
      </c>
      <c r="O43" s="62">
        <v>6</v>
      </c>
      <c r="P43" s="62">
        <v>7</v>
      </c>
      <c r="Q43" s="62">
        <v>9</v>
      </c>
      <c r="R43" s="63">
        <v>0</v>
      </c>
      <c r="S43" s="34" t="s">
        <v>344</v>
      </c>
      <c r="T43" s="61">
        <v>0</v>
      </c>
      <c r="U43" s="34">
        <v>10</v>
      </c>
      <c r="V43" s="34" t="s">
        <v>345</v>
      </c>
      <c r="W43" s="51">
        <v>43922</v>
      </c>
      <c r="X43" s="51">
        <v>43951</v>
      </c>
      <c r="Y43" s="34" t="s">
        <v>346</v>
      </c>
      <c r="Z43" s="34" t="s">
        <v>308</v>
      </c>
      <c r="AA43" s="34" t="s">
        <v>60</v>
      </c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 t="s">
        <v>60</v>
      </c>
      <c r="AM43" s="34"/>
      <c r="AN43" s="34"/>
      <c r="AO43" s="34" t="s">
        <v>60</v>
      </c>
      <c r="AP43" s="34" t="s">
        <v>60</v>
      </c>
      <c r="AQ43" s="34" t="s">
        <v>60</v>
      </c>
      <c r="AR43" s="34"/>
      <c r="AS43" s="34" t="s">
        <v>60</v>
      </c>
      <c r="AT43" s="34"/>
      <c r="AU43" s="34"/>
      <c r="AV43" s="34"/>
      <c r="AW43" s="34" t="s">
        <v>60</v>
      </c>
      <c r="AX43" s="34"/>
      <c r="AY43" s="34"/>
      <c r="AZ43" s="34"/>
      <c r="BA43" s="34"/>
      <c r="BB43" s="34" t="s">
        <v>60</v>
      </c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54"/>
    </row>
    <row r="44" spans="1:69" s="55" customFormat="1" ht="47.25">
      <c r="A44" s="71"/>
      <c r="B44" s="73"/>
      <c r="C44" s="74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3"/>
      <c r="S44" s="34" t="s">
        <v>347</v>
      </c>
      <c r="T44" s="61">
        <v>0</v>
      </c>
      <c r="U44" s="34">
        <v>30</v>
      </c>
      <c r="V44" s="34" t="s">
        <v>348</v>
      </c>
      <c r="W44" s="51">
        <v>43922</v>
      </c>
      <c r="X44" s="51">
        <v>44012</v>
      </c>
      <c r="Y44" s="34" t="s">
        <v>346</v>
      </c>
      <c r="Z44" s="34" t="s">
        <v>308</v>
      </c>
      <c r="AA44" s="34" t="s">
        <v>60</v>
      </c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 t="s">
        <v>60</v>
      </c>
      <c r="AR44" s="34"/>
      <c r="AS44" s="34" t="s">
        <v>60</v>
      </c>
      <c r="AT44" s="34"/>
      <c r="AU44" s="34"/>
      <c r="AV44" s="34"/>
      <c r="AW44" s="34" t="s">
        <v>60</v>
      </c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54"/>
    </row>
    <row r="45" spans="1:69" s="55" customFormat="1" ht="47.25">
      <c r="A45" s="71"/>
      <c r="B45" s="73"/>
      <c r="C45" s="74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3"/>
      <c r="S45" s="34" t="s">
        <v>349</v>
      </c>
      <c r="T45" s="61">
        <v>0</v>
      </c>
      <c r="U45" s="34">
        <v>30</v>
      </c>
      <c r="V45" s="34" t="s">
        <v>350</v>
      </c>
      <c r="W45" s="51">
        <v>43922</v>
      </c>
      <c r="X45" s="51">
        <v>44196</v>
      </c>
      <c r="Y45" s="34" t="s">
        <v>307</v>
      </c>
      <c r="Z45" s="34" t="s">
        <v>308</v>
      </c>
      <c r="AA45" s="34" t="s">
        <v>60</v>
      </c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 t="s">
        <v>60</v>
      </c>
      <c r="AR45" s="34"/>
      <c r="AS45" s="34" t="s">
        <v>60</v>
      </c>
      <c r="AT45" s="34"/>
      <c r="AU45" s="34"/>
      <c r="AV45" s="34"/>
      <c r="AW45" s="34" t="s">
        <v>60</v>
      </c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54"/>
    </row>
    <row r="46" spans="1:69" s="55" customFormat="1" ht="51.75" customHeight="1">
      <c r="A46" s="71"/>
      <c r="B46" s="73"/>
      <c r="C46" s="74"/>
      <c r="D46" s="62"/>
      <c r="E46" s="62"/>
      <c r="F46" s="62" t="s">
        <v>168</v>
      </c>
      <c r="G46" s="62" t="s">
        <v>173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3"/>
      <c r="S46" s="34" t="s">
        <v>351</v>
      </c>
      <c r="T46" s="61">
        <v>0</v>
      </c>
      <c r="U46" s="34">
        <v>30</v>
      </c>
      <c r="V46" s="34" t="s">
        <v>352</v>
      </c>
      <c r="W46" s="51">
        <v>43922</v>
      </c>
      <c r="X46" s="51">
        <v>44012</v>
      </c>
      <c r="Y46" s="34" t="s">
        <v>346</v>
      </c>
      <c r="Z46" s="34" t="s">
        <v>308</v>
      </c>
      <c r="AA46" s="34" t="s">
        <v>60</v>
      </c>
      <c r="AB46" s="34"/>
      <c r="AC46" s="34"/>
      <c r="AD46" s="34"/>
      <c r="AE46" s="34"/>
      <c r="AF46" s="34"/>
      <c r="AG46" s="34" t="s">
        <v>60</v>
      </c>
      <c r="AH46" s="34"/>
      <c r="AI46" s="34"/>
      <c r="AJ46" s="34"/>
      <c r="AK46" s="34"/>
      <c r="AL46" s="34"/>
      <c r="AM46" s="34"/>
      <c r="AN46" s="34"/>
      <c r="AO46" s="34"/>
      <c r="AP46" s="34" t="s">
        <v>60</v>
      </c>
      <c r="AQ46" s="34" t="s">
        <v>60</v>
      </c>
      <c r="AR46" s="34"/>
      <c r="AS46" s="34" t="s">
        <v>60</v>
      </c>
      <c r="AT46" s="34" t="s">
        <v>60</v>
      </c>
      <c r="AU46" s="34" t="s">
        <v>60</v>
      </c>
      <c r="AV46" s="34" t="s">
        <v>60</v>
      </c>
      <c r="AW46" s="34" t="s">
        <v>60</v>
      </c>
      <c r="AX46" s="34" t="s">
        <v>60</v>
      </c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54"/>
    </row>
    <row r="47" spans="1:69" s="55" customFormat="1" ht="31.5" customHeight="1">
      <c r="A47" s="71"/>
      <c r="B47" s="73"/>
      <c r="C47" s="74"/>
      <c r="D47" s="62"/>
      <c r="E47" s="62" t="s">
        <v>407</v>
      </c>
      <c r="F47" s="62" t="s">
        <v>171</v>
      </c>
      <c r="G47" s="62" t="s">
        <v>408</v>
      </c>
      <c r="H47" s="62" t="s">
        <v>409</v>
      </c>
      <c r="I47" s="62" t="s">
        <v>410</v>
      </c>
      <c r="J47" s="62" t="s">
        <v>411</v>
      </c>
      <c r="K47" s="62" t="s">
        <v>185</v>
      </c>
      <c r="L47" s="66">
        <v>0</v>
      </c>
      <c r="M47" s="66">
        <v>0.15</v>
      </c>
      <c r="N47" s="66">
        <v>0</v>
      </c>
      <c r="O47" s="66">
        <v>0</v>
      </c>
      <c r="P47" s="66">
        <v>0.05</v>
      </c>
      <c r="Q47" s="66">
        <v>0.15</v>
      </c>
      <c r="R47" s="63">
        <v>460000000</v>
      </c>
      <c r="S47" s="34" t="s">
        <v>412</v>
      </c>
      <c r="T47" s="61">
        <v>60000000</v>
      </c>
      <c r="U47" s="50">
        <v>0.4</v>
      </c>
      <c r="V47" s="34" t="s">
        <v>413</v>
      </c>
      <c r="W47" s="51">
        <v>43831</v>
      </c>
      <c r="X47" s="51">
        <v>43921</v>
      </c>
      <c r="Y47" s="34" t="s">
        <v>414</v>
      </c>
      <c r="Z47" s="34" t="s">
        <v>415</v>
      </c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 t="s">
        <v>60</v>
      </c>
      <c r="AT47" s="34"/>
      <c r="AU47" s="34"/>
      <c r="AV47" s="34"/>
      <c r="AW47" s="34" t="s">
        <v>60</v>
      </c>
      <c r="AX47" s="34"/>
      <c r="AY47" s="34"/>
      <c r="AZ47" s="34"/>
      <c r="BA47" s="34"/>
      <c r="BB47" s="34"/>
      <c r="BC47" s="34"/>
      <c r="BD47" s="34"/>
      <c r="BE47" s="34"/>
      <c r="BF47" s="34" t="s">
        <v>60</v>
      </c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54"/>
    </row>
    <row r="48" spans="1:69" s="55" customFormat="1" ht="31.5" customHeight="1">
      <c r="A48" s="71"/>
      <c r="B48" s="73"/>
      <c r="C48" s="74"/>
      <c r="D48" s="62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7"/>
      <c r="S48" s="34" t="s">
        <v>416</v>
      </c>
      <c r="T48" s="61">
        <v>400000000</v>
      </c>
      <c r="U48" s="50">
        <v>0.4</v>
      </c>
      <c r="V48" s="34" t="s">
        <v>417</v>
      </c>
      <c r="W48" s="51">
        <v>43922</v>
      </c>
      <c r="X48" s="51">
        <v>44104</v>
      </c>
      <c r="Y48" s="34" t="s">
        <v>414</v>
      </c>
      <c r="Z48" s="34" t="s">
        <v>418</v>
      </c>
      <c r="AA48" s="34"/>
      <c r="AB48" s="34"/>
      <c r="AC48" s="34"/>
      <c r="AD48" s="34"/>
      <c r="AE48" s="34"/>
      <c r="AF48" s="34" t="s">
        <v>60</v>
      </c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 t="s">
        <v>60</v>
      </c>
      <c r="AR48" s="34" t="s">
        <v>60</v>
      </c>
      <c r="AS48" s="34"/>
      <c r="AT48" s="34"/>
      <c r="AU48" s="34"/>
      <c r="AV48" s="34"/>
      <c r="AW48" s="34" t="s">
        <v>60</v>
      </c>
      <c r="AX48" s="34"/>
      <c r="AY48" s="34"/>
      <c r="AZ48" s="34"/>
      <c r="BA48" s="34"/>
      <c r="BB48" s="34" t="s">
        <v>60</v>
      </c>
      <c r="BC48" s="34"/>
      <c r="BD48" s="34"/>
      <c r="BE48" s="34"/>
      <c r="BF48" s="34" t="s">
        <v>60</v>
      </c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54"/>
    </row>
    <row r="49" spans="1:69" s="55" customFormat="1" ht="48" customHeight="1">
      <c r="A49" s="71"/>
      <c r="B49" s="73"/>
      <c r="C49" s="74"/>
      <c r="D49" s="62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7"/>
      <c r="S49" s="34" t="s">
        <v>419</v>
      </c>
      <c r="T49" s="61">
        <v>0</v>
      </c>
      <c r="U49" s="50">
        <v>0.2</v>
      </c>
      <c r="V49" s="34" t="s">
        <v>420</v>
      </c>
      <c r="W49" s="51">
        <v>44105</v>
      </c>
      <c r="X49" s="51">
        <v>44196</v>
      </c>
      <c r="Y49" s="34" t="s">
        <v>414</v>
      </c>
      <c r="Z49" s="34" t="s">
        <v>421</v>
      </c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 t="s">
        <v>60</v>
      </c>
      <c r="AQ49" s="34"/>
      <c r="AR49" s="34"/>
      <c r="AS49" s="34"/>
      <c r="AT49" s="34"/>
      <c r="AU49" s="34"/>
      <c r="AV49" s="34"/>
      <c r="AW49" s="34" t="s">
        <v>60</v>
      </c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54"/>
    </row>
    <row r="50" spans="1:69" s="55" customFormat="1" ht="46.5" customHeight="1">
      <c r="A50" s="71"/>
      <c r="B50" s="73"/>
      <c r="C50" s="74"/>
      <c r="D50" s="62"/>
      <c r="E50" s="62" t="s">
        <v>244</v>
      </c>
      <c r="F50" s="62" t="s">
        <v>170</v>
      </c>
      <c r="G50" s="62" t="s">
        <v>174</v>
      </c>
      <c r="H50" s="62" t="s">
        <v>247</v>
      </c>
      <c r="I50" s="62" t="s">
        <v>245</v>
      </c>
      <c r="J50" s="62" t="s">
        <v>277</v>
      </c>
      <c r="K50" s="62" t="s">
        <v>185</v>
      </c>
      <c r="L50" s="62">
        <v>0</v>
      </c>
      <c r="M50" s="69">
        <f>(100*0.7)+(80*0.3)</f>
        <v>94</v>
      </c>
      <c r="N50" s="69">
        <f>(100*0.7)+(80*0.3)</f>
        <v>94</v>
      </c>
      <c r="O50" s="69">
        <f>(100*0.7)+(80*0.3)</f>
        <v>94</v>
      </c>
      <c r="P50" s="69">
        <f>(100*0.7)+(80*0.3)</f>
        <v>94</v>
      </c>
      <c r="Q50" s="69">
        <f>(100*0.7)+(80*0.3)</f>
        <v>94</v>
      </c>
      <c r="R50" s="63">
        <f>2900000*11.5</f>
        <v>33350000</v>
      </c>
      <c r="S50" s="34" t="s">
        <v>267</v>
      </c>
      <c r="T50" s="61">
        <v>0</v>
      </c>
      <c r="U50" s="50">
        <v>0.05</v>
      </c>
      <c r="V50" s="34" t="s">
        <v>265</v>
      </c>
      <c r="W50" s="51">
        <v>43831</v>
      </c>
      <c r="X50" s="51">
        <v>43861</v>
      </c>
      <c r="Y50" s="34" t="s">
        <v>246</v>
      </c>
      <c r="Z50" s="34" t="s">
        <v>275</v>
      </c>
      <c r="AA50" s="34" t="s">
        <v>60</v>
      </c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 t="s">
        <v>60</v>
      </c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 t="s">
        <v>60</v>
      </c>
      <c r="BE50" s="34" t="s">
        <v>204</v>
      </c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54"/>
    </row>
    <row r="51" spans="1:69" s="55" customFormat="1" ht="66" customHeight="1">
      <c r="A51" s="71"/>
      <c r="B51" s="73"/>
      <c r="C51" s="74"/>
      <c r="D51" s="62"/>
      <c r="E51" s="62"/>
      <c r="F51" s="62"/>
      <c r="G51" s="62"/>
      <c r="H51" s="62"/>
      <c r="I51" s="62"/>
      <c r="J51" s="62"/>
      <c r="K51" s="62"/>
      <c r="L51" s="62"/>
      <c r="M51" s="69"/>
      <c r="N51" s="69"/>
      <c r="O51" s="69"/>
      <c r="P51" s="69"/>
      <c r="Q51" s="69"/>
      <c r="R51" s="63"/>
      <c r="S51" s="34" t="s">
        <v>268</v>
      </c>
      <c r="T51" s="61">
        <v>0</v>
      </c>
      <c r="U51" s="50">
        <v>0.05</v>
      </c>
      <c r="V51" s="34" t="s">
        <v>266</v>
      </c>
      <c r="W51" s="51">
        <v>43862</v>
      </c>
      <c r="X51" s="51">
        <v>43921</v>
      </c>
      <c r="Y51" s="34" t="s">
        <v>246</v>
      </c>
      <c r="Z51" s="34" t="s">
        <v>275</v>
      </c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 t="s">
        <v>60</v>
      </c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 t="s">
        <v>60</v>
      </c>
      <c r="BE51" s="34" t="s">
        <v>60</v>
      </c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54"/>
    </row>
    <row r="52" spans="1:69" s="55" customFormat="1" ht="53.25" customHeight="1">
      <c r="A52" s="71"/>
      <c r="B52" s="73"/>
      <c r="C52" s="74"/>
      <c r="D52" s="62"/>
      <c r="E52" s="62"/>
      <c r="F52" s="62"/>
      <c r="G52" s="62"/>
      <c r="H52" s="62"/>
      <c r="I52" s="62"/>
      <c r="J52" s="62"/>
      <c r="K52" s="62"/>
      <c r="L52" s="62"/>
      <c r="M52" s="69"/>
      <c r="N52" s="69"/>
      <c r="O52" s="69"/>
      <c r="P52" s="69"/>
      <c r="Q52" s="69"/>
      <c r="R52" s="63"/>
      <c r="S52" s="34" t="s">
        <v>269</v>
      </c>
      <c r="T52" s="61">
        <f>+R50*0.1</f>
        <v>3335000</v>
      </c>
      <c r="U52" s="50">
        <v>0.15</v>
      </c>
      <c r="V52" s="34" t="s">
        <v>270</v>
      </c>
      <c r="W52" s="51">
        <v>43922</v>
      </c>
      <c r="X52" s="51">
        <v>44196</v>
      </c>
      <c r="Y52" s="34" t="s">
        <v>246</v>
      </c>
      <c r="Z52" s="34" t="s">
        <v>276</v>
      </c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 t="s">
        <v>60</v>
      </c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 t="s">
        <v>60</v>
      </c>
      <c r="BE52" s="34" t="s">
        <v>60</v>
      </c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54"/>
    </row>
    <row r="53" spans="1:69" s="55" customFormat="1" ht="66" customHeight="1">
      <c r="A53" s="71"/>
      <c r="B53" s="73"/>
      <c r="C53" s="74"/>
      <c r="D53" s="62"/>
      <c r="E53" s="62"/>
      <c r="F53" s="62"/>
      <c r="G53" s="62"/>
      <c r="H53" s="62"/>
      <c r="I53" s="62"/>
      <c r="J53" s="62"/>
      <c r="K53" s="62"/>
      <c r="L53" s="62"/>
      <c r="M53" s="69"/>
      <c r="N53" s="69"/>
      <c r="O53" s="69"/>
      <c r="P53" s="69"/>
      <c r="Q53" s="69"/>
      <c r="R53" s="63"/>
      <c r="S53" s="34" t="s">
        <v>271</v>
      </c>
      <c r="T53" s="61">
        <f>+R50*0.8</f>
        <v>26680000</v>
      </c>
      <c r="U53" s="50">
        <v>0.65</v>
      </c>
      <c r="V53" s="34" t="s">
        <v>272</v>
      </c>
      <c r="W53" s="51">
        <v>43831</v>
      </c>
      <c r="X53" s="51">
        <v>44196</v>
      </c>
      <c r="Y53" s="34" t="s">
        <v>246</v>
      </c>
      <c r="Z53" s="34" t="s">
        <v>276</v>
      </c>
      <c r="AA53" s="34"/>
      <c r="AB53" s="34"/>
      <c r="AC53" s="34"/>
      <c r="AD53" s="34"/>
      <c r="AE53" s="34"/>
      <c r="AF53" s="34"/>
      <c r="AG53" s="34" t="s">
        <v>60</v>
      </c>
      <c r="AH53" s="34"/>
      <c r="AI53" s="34"/>
      <c r="AJ53" s="34"/>
      <c r="AK53" s="34"/>
      <c r="AL53" s="34"/>
      <c r="AM53" s="34"/>
      <c r="AN53" s="34"/>
      <c r="AO53" s="34"/>
      <c r="AP53" s="34"/>
      <c r="AQ53" s="34" t="s">
        <v>60</v>
      </c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 t="s">
        <v>60</v>
      </c>
      <c r="BE53" s="34" t="s">
        <v>60</v>
      </c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54"/>
    </row>
    <row r="54" spans="1:69" s="55" customFormat="1" ht="45" customHeight="1" thickBot="1">
      <c r="A54" s="75"/>
      <c r="B54" s="76"/>
      <c r="C54" s="77"/>
      <c r="D54" s="62"/>
      <c r="E54" s="62"/>
      <c r="F54" s="62"/>
      <c r="G54" s="62"/>
      <c r="H54" s="62"/>
      <c r="I54" s="62"/>
      <c r="J54" s="62"/>
      <c r="K54" s="62"/>
      <c r="L54" s="62"/>
      <c r="M54" s="69"/>
      <c r="N54" s="69"/>
      <c r="O54" s="69"/>
      <c r="P54" s="69"/>
      <c r="Q54" s="69"/>
      <c r="R54" s="63"/>
      <c r="S54" s="34" t="s">
        <v>273</v>
      </c>
      <c r="T54" s="61">
        <f>+R50*0.1</f>
        <v>3335000</v>
      </c>
      <c r="U54" s="50">
        <v>0.1</v>
      </c>
      <c r="V54" s="34" t="s">
        <v>274</v>
      </c>
      <c r="W54" s="51">
        <v>44166</v>
      </c>
      <c r="X54" s="51">
        <v>44196</v>
      </c>
      <c r="Y54" s="34" t="s">
        <v>246</v>
      </c>
      <c r="Z54" s="34" t="s">
        <v>275</v>
      </c>
      <c r="AA54" s="34"/>
      <c r="AB54" s="34"/>
      <c r="AC54" s="34"/>
      <c r="AD54" s="34"/>
      <c r="AE54" s="34"/>
      <c r="AF54" s="34"/>
      <c r="AG54" s="34" t="s">
        <v>60</v>
      </c>
      <c r="AH54" s="34"/>
      <c r="AI54" s="34"/>
      <c r="AJ54" s="34"/>
      <c r="AK54" s="34"/>
      <c r="AL54" s="34"/>
      <c r="AM54" s="34"/>
      <c r="AN54" s="34"/>
      <c r="AO54" s="34"/>
      <c r="AP54" s="34"/>
      <c r="AQ54" s="34" t="s">
        <v>60</v>
      </c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 t="s">
        <v>60</v>
      </c>
      <c r="BE54" s="34" t="s">
        <v>60</v>
      </c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54"/>
    </row>
    <row r="55" spans="1:69" s="55" customFormat="1" ht="63.75" customHeight="1" thickTop="1">
      <c r="A55" s="70" t="s">
        <v>485</v>
      </c>
      <c r="B55" s="72">
        <v>1</v>
      </c>
      <c r="C55" s="72">
        <v>0.25</v>
      </c>
      <c r="D55" s="62" t="s">
        <v>422</v>
      </c>
      <c r="E55" s="62" t="s">
        <v>163</v>
      </c>
      <c r="F55" s="62" t="s">
        <v>171</v>
      </c>
      <c r="G55" s="62" t="s">
        <v>423</v>
      </c>
      <c r="H55" s="62" t="s">
        <v>424</v>
      </c>
      <c r="I55" s="62" t="s">
        <v>163</v>
      </c>
      <c r="J55" s="62" t="s">
        <v>425</v>
      </c>
      <c r="K55" s="62" t="s">
        <v>184</v>
      </c>
      <c r="L55" s="62">
        <v>1</v>
      </c>
      <c r="M55" s="62">
        <v>3</v>
      </c>
      <c r="N55" s="62">
        <v>0</v>
      </c>
      <c r="O55" s="62">
        <v>0</v>
      </c>
      <c r="P55" s="62">
        <v>0</v>
      </c>
      <c r="Q55" s="62">
        <v>3</v>
      </c>
      <c r="R55" s="63">
        <v>3720000000</v>
      </c>
      <c r="S55" s="34" t="s">
        <v>426</v>
      </c>
      <c r="T55" s="61"/>
      <c r="U55" s="50">
        <v>0.25</v>
      </c>
      <c r="V55" s="34" t="s">
        <v>427</v>
      </c>
      <c r="W55" s="51">
        <v>43831</v>
      </c>
      <c r="X55" s="51">
        <v>43921</v>
      </c>
      <c r="Y55" s="34" t="s">
        <v>428</v>
      </c>
      <c r="Z55" s="34" t="s">
        <v>429</v>
      </c>
      <c r="AA55" s="34" t="s">
        <v>60</v>
      </c>
      <c r="AB55" s="34" t="s">
        <v>60</v>
      </c>
      <c r="AC55" s="34"/>
      <c r="AD55" s="34"/>
      <c r="AE55" s="34"/>
      <c r="AF55" s="34"/>
      <c r="AG55" s="34"/>
      <c r="AH55" s="34"/>
      <c r="AI55" s="34"/>
      <c r="AJ55" s="34"/>
      <c r="AK55" s="34"/>
      <c r="AL55" s="34" t="s">
        <v>60</v>
      </c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 t="s">
        <v>60</v>
      </c>
      <c r="AX55" s="34"/>
      <c r="AY55" s="34"/>
      <c r="AZ55" s="34"/>
      <c r="BA55" s="34"/>
      <c r="BB55" s="34"/>
      <c r="BC55" s="34"/>
      <c r="BD55" s="34"/>
      <c r="BE55" s="34"/>
      <c r="BF55" s="34" t="s">
        <v>60</v>
      </c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54"/>
    </row>
    <row r="56" spans="1:69" s="55" customFormat="1" ht="72.75" customHeight="1">
      <c r="A56" s="71"/>
      <c r="B56" s="73"/>
      <c r="C56" s="74"/>
      <c r="D56" s="62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7"/>
      <c r="S56" s="34" t="s">
        <v>430</v>
      </c>
      <c r="T56" s="61">
        <v>3720000000</v>
      </c>
      <c r="U56" s="50">
        <v>0.5</v>
      </c>
      <c r="V56" s="34" t="s">
        <v>431</v>
      </c>
      <c r="W56" s="51">
        <v>43922</v>
      </c>
      <c r="X56" s="51">
        <v>44165</v>
      </c>
      <c r="Y56" s="34" t="s">
        <v>428</v>
      </c>
      <c r="Z56" s="34" t="s">
        <v>432</v>
      </c>
      <c r="AA56" s="34"/>
      <c r="AB56" s="34"/>
      <c r="AC56" s="34"/>
      <c r="AD56" s="34"/>
      <c r="AE56" s="34"/>
      <c r="AF56" s="34" t="s">
        <v>60</v>
      </c>
      <c r="AG56" s="34"/>
      <c r="AH56" s="34"/>
      <c r="AI56" s="34"/>
      <c r="AJ56" s="34"/>
      <c r="AK56" s="34"/>
      <c r="AL56" s="34" t="s">
        <v>60</v>
      </c>
      <c r="AM56" s="34"/>
      <c r="AN56" s="34"/>
      <c r="AO56" s="34" t="s">
        <v>60</v>
      </c>
      <c r="AP56" s="34" t="s">
        <v>60</v>
      </c>
      <c r="AQ56" s="34"/>
      <c r="AR56" s="34" t="s">
        <v>60</v>
      </c>
      <c r="AS56" s="34"/>
      <c r="AT56" s="34"/>
      <c r="AU56" s="58"/>
      <c r="AV56" s="58"/>
      <c r="AW56" s="34" t="s">
        <v>60</v>
      </c>
      <c r="AX56" s="58"/>
      <c r="AY56" s="58"/>
      <c r="AZ56" s="58"/>
      <c r="BA56" s="58"/>
      <c r="BB56" s="58"/>
      <c r="BC56" s="58"/>
      <c r="BD56" s="58"/>
      <c r="BE56" s="58"/>
      <c r="BF56" s="34" t="s">
        <v>60</v>
      </c>
      <c r="BG56" s="58"/>
      <c r="BH56" s="58"/>
      <c r="BI56" s="58"/>
      <c r="BJ56" s="58"/>
      <c r="BK56" s="58"/>
      <c r="BL56" s="58"/>
      <c r="BM56" s="58"/>
      <c r="BN56" s="58"/>
      <c r="BO56" s="58"/>
      <c r="BP56" s="34"/>
      <c r="BQ56" s="54"/>
    </row>
    <row r="57" spans="1:69" s="55" customFormat="1" ht="58.5" customHeight="1">
      <c r="A57" s="71"/>
      <c r="B57" s="73"/>
      <c r="C57" s="74"/>
      <c r="D57" s="62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7"/>
      <c r="S57" s="34" t="s">
        <v>433</v>
      </c>
      <c r="T57" s="61"/>
      <c r="U57" s="50">
        <v>0.25</v>
      </c>
      <c r="V57" s="34" t="s">
        <v>434</v>
      </c>
      <c r="W57" s="51">
        <v>44105</v>
      </c>
      <c r="X57" s="51">
        <v>44196</v>
      </c>
      <c r="Y57" s="34" t="s">
        <v>428</v>
      </c>
      <c r="Z57" s="34" t="s">
        <v>435</v>
      </c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 t="s">
        <v>60</v>
      </c>
      <c r="AQ57" s="34"/>
      <c r="AR57" s="34"/>
      <c r="AS57" s="34" t="s">
        <v>60</v>
      </c>
      <c r="AT57" s="34"/>
      <c r="AU57" s="58"/>
      <c r="AV57" s="58"/>
      <c r="AW57" s="34" t="s">
        <v>60</v>
      </c>
      <c r="AX57" s="58"/>
      <c r="AY57" s="58"/>
      <c r="AZ57" s="58"/>
      <c r="BA57" s="58"/>
      <c r="BB57" s="58"/>
      <c r="BC57" s="58"/>
      <c r="BD57" s="58"/>
      <c r="BE57" s="58"/>
      <c r="BF57" s="34"/>
      <c r="BG57" s="58"/>
      <c r="BH57" s="58"/>
      <c r="BI57" s="58"/>
      <c r="BJ57" s="58"/>
      <c r="BK57" s="58"/>
      <c r="BL57" s="58"/>
      <c r="BM57" s="58"/>
      <c r="BN57" s="58"/>
      <c r="BO57" s="58"/>
      <c r="BP57" s="34"/>
      <c r="BQ57" s="54"/>
    </row>
    <row r="58" spans="1:69" s="55" customFormat="1" ht="74.25" customHeight="1">
      <c r="A58" s="71"/>
      <c r="B58" s="73"/>
      <c r="C58" s="74"/>
      <c r="D58" s="62"/>
      <c r="E58" s="62" t="s">
        <v>164</v>
      </c>
      <c r="F58" s="62" t="s">
        <v>171</v>
      </c>
      <c r="G58" s="62" t="s">
        <v>442</v>
      </c>
      <c r="H58" s="62" t="s">
        <v>424</v>
      </c>
      <c r="I58" s="62" t="s">
        <v>164</v>
      </c>
      <c r="J58" s="62" t="s">
        <v>443</v>
      </c>
      <c r="K58" s="62" t="s">
        <v>184</v>
      </c>
      <c r="L58" s="62">
        <v>2</v>
      </c>
      <c r="M58" s="62">
        <v>3</v>
      </c>
      <c r="N58" s="62">
        <v>0</v>
      </c>
      <c r="O58" s="62">
        <v>0</v>
      </c>
      <c r="P58" s="62">
        <v>3</v>
      </c>
      <c r="Q58" s="62">
        <v>3</v>
      </c>
      <c r="R58" s="63">
        <f>SUM(T58:T60)</f>
        <v>1000000000</v>
      </c>
      <c r="S58" s="34" t="s">
        <v>436</v>
      </c>
      <c r="T58" s="61">
        <v>90000000</v>
      </c>
      <c r="U58" s="50">
        <v>0.35</v>
      </c>
      <c r="V58" s="34" t="s">
        <v>437</v>
      </c>
      <c r="W58" s="51">
        <v>43831</v>
      </c>
      <c r="X58" s="51">
        <v>43921</v>
      </c>
      <c r="Y58" s="34" t="s">
        <v>438</v>
      </c>
      <c r="Z58" s="34" t="s">
        <v>439</v>
      </c>
      <c r="AA58" s="34"/>
      <c r="AB58" s="34" t="s">
        <v>60</v>
      </c>
      <c r="AC58" s="34"/>
      <c r="AD58" s="34"/>
      <c r="AE58" s="34"/>
      <c r="AF58" s="34" t="s">
        <v>60</v>
      </c>
      <c r="AG58" s="34"/>
      <c r="AH58" s="34"/>
      <c r="AI58" s="34"/>
      <c r="AJ58" s="34"/>
      <c r="AK58" s="34"/>
      <c r="AL58" s="34" t="s">
        <v>60</v>
      </c>
      <c r="AM58" s="34"/>
      <c r="AN58" s="34"/>
      <c r="AO58" s="34"/>
      <c r="AP58" s="34"/>
      <c r="AQ58" s="34"/>
      <c r="AR58" s="34"/>
      <c r="AS58" s="34"/>
      <c r="AT58" s="34"/>
      <c r="AU58" s="58"/>
      <c r="AV58" s="58"/>
      <c r="AW58" s="34" t="s">
        <v>60</v>
      </c>
      <c r="AX58" s="58"/>
      <c r="AY58" s="58"/>
      <c r="AZ58" s="58"/>
      <c r="BA58" s="58"/>
      <c r="BB58" s="58"/>
      <c r="BC58" s="58"/>
      <c r="BD58" s="58"/>
      <c r="BE58" s="58"/>
      <c r="BF58" s="34" t="s">
        <v>60</v>
      </c>
      <c r="BG58" s="58"/>
      <c r="BH58" s="58"/>
      <c r="BI58" s="58"/>
      <c r="BJ58" s="58"/>
      <c r="BK58" s="58"/>
      <c r="BL58" s="58"/>
      <c r="BM58" s="58"/>
      <c r="BN58" s="58"/>
      <c r="BO58" s="58"/>
      <c r="BP58" s="34"/>
      <c r="BQ58" s="54"/>
    </row>
    <row r="59" spans="1:69" s="55" customFormat="1" ht="64.5" customHeight="1">
      <c r="A59" s="71"/>
      <c r="B59" s="73"/>
      <c r="C59" s="74"/>
      <c r="D59" s="62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7"/>
      <c r="S59" s="34" t="s">
        <v>426</v>
      </c>
      <c r="T59" s="61">
        <v>250000000</v>
      </c>
      <c r="U59" s="50">
        <v>0.35</v>
      </c>
      <c r="V59" s="34" t="s">
        <v>427</v>
      </c>
      <c r="W59" s="51">
        <v>43922</v>
      </c>
      <c r="X59" s="51">
        <v>44012</v>
      </c>
      <c r="Y59" s="34" t="s">
        <v>438</v>
      </c>
      <c r="Z59" s="34" t="s">
        <v>440</v>
      </c>
      <c r="AA59" s="34" t="s">
        <v>60</v>
      </c>
      <c r="AB59" s="34" t="s">
        <v>60</v>
      </c>
      <c r="AC59" s="34"/>
      <c r="AD59" s="34"/>
      <c r="AE59" s="34"/>
      <c r="AF59" s="34" t="s">
        <v>60</v>
      </c>
      <c r="AG59" s="34"/>
      <c r="AH59" s="34"/>
      <c r="AI59" s="34"/>
      <c r="AJ59" s="34"/>
      <c r="AK59" s="34"/>
      <c r="AL59" s="34" t="s">
        <v>60</v>
      </c>
      <c r="AM59" s="34"/>
      <c r="AN59" s="34"/>
      <c r="AO59" s="34" t="s">
        <v>60</v>
      </c>
      <c r="AP59" s="34"/>
      <c r="AQ59" s="34"/>
      <c r="AR59" s="34"/>
      <c r="AS59" s="34"/>
      <c r="AT59" s="34"/>
      <c r="AU59" s="58"/>
      <c r="AV59" s="58"/>
      <c r="AW59" s="34" t="s">
        <v>60</v>
      </c>
      <c r="AX59" s="58"/>
      <c r="AY59" s="58"/>
      <c r="AZ59" s="58"/>
      <c r="BA59" s="58"/>
      <c r="BB59" s="58"/>
      <c r="BC59" s="58"/>
      <c r="BD59" s="58"/>
      <c r="BE59" s="58"/>
      <c r="BF59" s="34" t="s">
        <v>60</v>
      </c>
      <c r="BG59" s="58"/>
      <c r="BH59" s="58"/>
      <c r="BI59" s="58"/>
      <c r="BJ59" s="58"/>
      <c r="BK59" s="58"/>
      <c r="BL59" s="58"/>
      <c r="BM59" s="58"/>
      <c r="BN59" s="58"/>
      <c r="BO59" s="58"/>
      <c r="BP59" s="34"/>
      <c r="BQ59" s="54"/>
    </row>
    <row r="60" spans="1:69" s="55" customFormat="1" ht="56.25" customHeight="1">
      <c r="A60" s="71"/>
      <c r="B60" s="73"/>
      <c r="C60" s="74"/>
      <c r="D60" s="62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7"/>
      <c r="S60" s="34" t="s">
        <v>441</v>
      </c>
      <c r="T60" s="61">
        <v>660000000</v>
      </c>
      <c r="U60" s="50">
        <v>0.3</v>
      </c>
      <c r="V60" s="34" t="s">
        <v>431</v>
      </c>
      <c r="W60" s="51">
        <v>44013</v>
      </c>
      <c r="X60" s="51">
        <v>44196</v>
      </c>
      <c r="Y60" s="34" t="s">
        <v>438</v>
      </c>
      <c r="Z60" s="34" t="s">
        <v>432</v>
      </c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58"/>
      <c r="AV60" s="58"/>
      <c r="AW60" s="34"/>
      <c r="AX60" s="58"/>
      <c r="AY60" s="58"/>
      <c r="AZ60" s="58"/>
      <c r="BA60" s="58"/>
      <c r="BB60" s="58"/>
      <c r="BC60" s="58"/>
      <c r="BD60" s="58"/>
      <c r="BE60" s="58"/>
      <c r="BF60" s="34"/>
      <c r="BG60" s="58"/>
      <c r="BH60" s="58"/>
      <c r="BI60" s="58"/>
      <c r="BJ60" s="58"/>
      <c r="BK60" s="58"/>
      <c r="BL60" s="58"/>
      <c r="BM60" s="58"/>
      <c r="BN60" s="58"/>
      <c r="BO60" s="58"/>
      <c r="BP60" s="34"/>
      <c r="BQ60" s="54"/>
    </row>
    <row r="61" spans="1:69" s="55" customFormat="1" ht="72.75" customHeight="1">
      <c r="A61" s="71"/>
      <c r="B61" s="73"/>
      <c r="C61" s="74"/>
      <c r="D61" s="62"/>
      <c r="E61" s="62" t="s">
        <v>444</v>
      </c>
      <c r="F61" s="62" t="s">
        <v>171</v>
      </c>
      <c r="G61" s="62" t="s">
        <v>171</v>
      </c>
      <c r="H61" s="62" t="s">
        <v>445</v>
      </c>
      <c r="I61" s="62" t="s">
        <v>446</v>
      </c>
      <c r="J61" s="62" t="s">
        <v>447</v>
      </c>
      <c r="K61" s="62" t="s">
        <v>184</v>
      </c>
      <c r="L61" s="62">
        <v>6</v>
      </c>
      <c r="M61" s="62">
        <v>10</v>
      </c>
      <c r="N61" s="62">
        <v>0</v>
      </c>
      <c r="O61" s="62">
        <v>0</v>
      </c>
      <c r="P61" s="62">
        <v>0</v>
      </c>
      <c r="Q61" s="62">
        <v>10</v>
      </c>
      <c r="R61" s="63">
        <v>125000000</v>
      </c>
      <c r="S61" s="34" t="s">
        <v>448</v>
      </c>
      <c r="T61" s="61">
        <v>125000000</v>
      </c>
      <c r="U61" s="50">
        <v>0.8</v>
      </c>
      <c r="V61" s="34" t="s">
        <v>431</v>
      </c>
      <c r="W61" s="51">
        <v>43831</v>
      </c>
      <c r="X61" s="51">
        <v>44196</v>
      </c>
      <c r="Y61" s="34" t="s">
        <v>428</v>
      </c>
      <c r="Z61" s="34" t="s">
        <v>432</v>
      </c>
      <c r="AA61" s="34"/>
      <c r="AB61" s="34"/>
      <c r="AC61" s="34"/>
      <c r="AD61" s="34"/>
      <c r="AE61" s="34"/>
      <c r="AF61" s="34" t="s">
        <v>60</v>
      </c>
      <c r="AG61" s="34"/>
      <c r="AH61" s="34"/>
      <c r="AI61" s="34"/>
      <c r="AJ61" s="34"/>
      <c r="AK61" s="34"/>
      <c r="AL61" s="34" t="s">
        <v>60</v>
      </c>
      <c r="AM61" s="34"/>
      <c r="AN61" s="34"/>
      <c r="AO61" s="34" t="s">
        <v>60</v>
      </c>
      <c r="AP61" s="34" t="s">
        <v>60</v>
      </c>
      <c r="AQ61" s="34"/>
      <c r="AR61" s="34"/>
      <c r="AS61" s="34"/>
      <c r="AT61" s="34"/>
      <c r="AU61" s="58"/>
      <c r="AV61" s="58"/>
      <c r="AW61" s="34" t="s">
        <v>60</v>
      </c>
      <c r="AX61" s="58"/>
      <c r="AY61" s="58"/>
      <c r="AZ61" s="58"/>
      <c r="BA61" s="58"/>
      <c r="BB61" s="58"/>
      <c r="BC61" s="58"/>
      <c r="BD61" s="58"/>
      <c r="BE61" s="58"/>
      <c r="BF61" s="34" t="s">
        <v>60</v>
      </c>
      <c r="BG61" s="58"/>
      <c r="BH61" s="58"/>
      <c r="BI61" s="58"/>
      <c r="BJ61" s="58"/>
      <c r="BK61" s="58"/>
      <c r="BL61" s="58"/>
      <c r="BM61" s="58"/>
      <c r="BN61" s="58"/>
      <c r="BO61" s="58"/>
      <c r="BP61" s="34"/>
      <c r="BQ61" s="54"/>
    </row>
    <row r="62" spans="1:69" s="55" customFormat="1" ht="60" customHeight="1">
      <c r="A62" s="71"/>
      <c r="B62" s="73"/>
      <c r="C62" s="74"/>
      <c r="D62" s="62"/>
      <c r="E62" s="64"/>
      <c r="F62" s="64"/>
      <c r="G62" s="64"/>
      <c r="H62" s="64"/>
      <c r="I62" s="62"/>
      <c r="J62" s="62"/>
      <c r="K62" s="64"/>
      <c r="L62" s="64"/>
      <c r="M62" s="64"/>
      <c r="N62" s="64"/>
      <c r="O62" s="64"/>
      <c r="P62" s="64"/>
      <c r="Q62" s="64"/>
      <c r="R62" s="67"/>
      <c r="S62" s="34" t="s">
        <v>433</v>
      </c>
      <c r="T62" s="61"/>
      <c r="U62" s="50">
        <v>0.2</v>
      </c>
      <c r="V62" s="34" t="s">
        <v>449</v>
      </c>
      <c r="W62" s="51">
        <v>44105</v>
      </c>
      <c r="X62" s="51">
        <v>44196</v>
      </c>
      <c r="Y62" s="34" t="s">
        <v>428</v>
      </c>
      <c r="Z62" s="34" t="s">
        <v>435</v>
      </c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 t="s">
        <v>60</v>
      </c>
      <c r="AP62" s="34" t="s">
        <v>60</v>
      </c>
      <c r="AQ62" s="34"/>
      <c r="AR62" s="34" t="s">
        <v>60</v>
      </c>
      <c r="AS62" s="34"/>
      <c r="AT62" s="34"/>
      <c r="AU62" s="58"/>
      <c r="AV62" s="58"/>
      <c r="AW62" s="34" t="s">
        <v>60</v>
      </c>
      <c r="AX62" s="58"/>
      <c r="AY62" s="58"/>
      <c r="AZ62" s="58"/>
      <c r="BA62" s="58"/>
      <c r="BB62" s="58"/>
      <c r="BC62" s="58"/>
      <c r="BD62" s="58"/>
      <c r="BE62" s="58"/>
      <c r="BF62" s="34"/>
      <c r="BG62" s="58"/>
      <c r="BH62" s="58"/>
      <c r="BI62" s="58"/>
      <c r="BJ62" s="58"/>
      <c r="BK62" s="58"/>
      <c r="BL62" s="58"/>
      <c r="BM62" s="58"/>
      <c r="BN62" s="58"/>
      <c r="BO62" s="58"/>
      <c r="BP62" s="34"/>
      <c r="BQ62" s="54"/>
    </row>
    <row r="63" spans="1:69" s="55" customFormat="1" ht="64.5" customHeight="1">
      <c r="A63" s="71"/>
      <c r="B63" s="73"/>
      <c r="C63" s="74"/>
      <c r="D63" s="62"/>
      <c r="E63" s="62" t="s">
        <v>165</v>
      </c>
      <c r="F63" s="62" t="s">
        <v>171</v>
      </c>
      <c r="G63" s="62" t="s">
        <v>175</v>
      </c>
      <c r="H63" s="62" t="s">
        <v>409</v>
      </c>
      <c r="I63" s="62" t="s">
        <v>165</v>
      </c>
      <c r="J63" s="62" t="s">
        <v>450</v>
      </c>
      <c r="K63" s="62" t="s">
        <v>184</v>
      </c>
      <c r="L63" s="62">
        <v>3</v>
      </c>
      <c r="M63" s="62">
        <v>3</v>
      </c>
      <c r="N63" s="62">
        <v>0</v>
      </c>
      <c r="O63" s="62">
        <v>0</v>
      </c>
      <c r="P63" s="62">
        <v>0</v>
      </c>
      <c r="Q63" s="62">
        <v>3</v>
      </c>
      <c r="R63" s="63">
        <f>T63</f>
        <v>1825000000</v>
      </c>
      <c r="S63" s="34" t="s">
        <v>451</v>
      </c>
      <c r="T63" s="61">
        <v>1825000000</v>
      </c>
      <c r="U63" s="50">
        <v>0.25</v>
      </c>
      <c r="V63" s="34" t="s">
        <v>452</v>
      </c>
      <c r="W63" s="51">
        <v>43831</v>
      </c>
      <c r="X63" s="51">
        <v>43921</v>
      </c>
      <c r="Y63" s="34" t="s">
        <v>428</v>
      </c>
      <c r="Z63" s="34" t="s">
        <v>429</v>
      </c>
      <c r="AA63" s="34" t="s">
        <v>60</v>
      </c>
      <c r="AB63" s="34" t="s">
        <v>60</v>
      </c>
      <c r="AC63" s="34"/>
      <c r="AD63" s="34"/>
      <c r="AE63" s="34"/>
      <c r="AF63" s="34" t="s">
        <v>60</v>
      </c>
      <c r="AG63" s="34"/>
      <c r="AH63" s="34"/>
      <c r="AI63" s="34"/>
      <c r="AJ63" s="34"/>
      <c r="AK63" s="34"/>
      <c r="AL63" s="34" t="s">
        <v>60</v>
      </c>
      <c r="AM63" s="34"/>
      <c r="AN63" s="34"/>
      <c r="AO63" s="34"/>
      <c r="AP63" s="34"/>
      <c r="AQ63" s="34"/>
      <c r="AR63" s="34"/>
      <c r="AS63" s="34"/>
      <c r="AT63" s="34"/>
      <c r="AU63" s="58"/>
      <c r="AV63" s="58"/>
      <c r="AW63" s="34" t="s">
        <v>60</v>
      </c>
      <c r="AX63" s="58"/>
      <c r="AY63" s="58"/>
      <c r="AZ63" s="58"/>
      <c r="BA63" s="58"/>
      <c r="BB63" s="58"/>
      <c r="BC63" s="58"/>
      <c r="BD63" s="58"/>
      <c r="BE63" s="58"/>
      <c r="BF63" s="34" t="s">
        <v>60</v>
      </c>
      <c r="BG63" s="58"/>
      <c r="BH63" s="58"/>
      <c r="BI63" s="58"/>
      <c r="BJ63" s="58"/>
      <c r="BK63" s="58"/>
      <c r="BL63" s="58"/>
      <c r="BM63" s="58"/>
      <c r="BN63" s="58"/>
      <c r="BO63" s="58"/>
      <c r="BP63" s="34"/>
      <c r="BQ63" s="54"/>
    </row>
    <row r="64" spans="1:69" s="55" customFormat="1" ht="67.5" customHeight="1">
      <c r="A64" s="71"/>
      <c r="B64" s="73"/>
      <c r="C64" s="74"/>
      <c r="D64" s="62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7"/>
      <c r="S64" s="34" t="s">
        <v>453</v>
      </c>
      <c r="T64" s="61"/>
      <c r="U64" s="50">
        <v>0.5</v>
      </c>
      <c r="V64" s="34" t="s">
        <v>454</v>
      </c>
      <c r="W64" s="51">
        <v>43922</v>
      </c>
      <c r="X64" s="51">
        <v>44104</v>
      </c>
      <c r="Y64" s="34" t="s">
        <v>428</v>
      </c>
      <c r="Z64" s="34" t="s">
        <v>455</v>
      </c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 t="s">
        <v>60</v>
      </c>
      <c r="AM64" s="34"/>
      <c r="AN64" s="34"/>
      <c r="AO64" s="34" t="s">
        <v>60</v>
      </c>
      <c r="AP64" s="34" t="s">
        <v>60</v>
      </c>
      <c r="AQ64" s="34"/>
      <c r="AR64" s="34" t="s">
        <v>60</v>
      </c>
      <c r="AS64" s="34"/>
      <c r="AT64" s="34"/>
      <c r="AU64" s="58"/>
      <c r="AV64" s="58"/>
      <c r="AW64" s="34" t="s">
        <v>60</v>
      </c>
      <c r="AX64" s="58"/>
      <c r="AY64" s="58"/>
      <c r="AZ64" s="58"/>
      <c r="BA64" s="58"/>
      <c r="BB64" s="58"/>
      <c r="BC64" s="58"/>
      <c r="BD64" s="58"/>
      <c r="BE64" s="58"/>
      <c r="BF64" s="34"/>
      <c r="BG64" s="58"/>
      <c r="BH64" s="58"/>
      <c r="BI64" s="58"/>
      <c r="BJ64" s="58"/>
      <c r="BK64" s="58"/>
      <c r="BL64" s="58"/>
      <c r="BM64" s="58"/>
      <c r="BN64" s="58"/>
      <c r="BO64" s="58"/>
      <c r="BP64" s="34"/>
      <c r="BQ64" s="54"/>
    </row>
    <row r="65" spans="1:69" s="55" customFormat="1" ht="79.5" customHeight="1">
      <c r="A65" s="71"/>
      <c r="B65" s="73"/>
      <c r="C65" s="74"/>
      <c r="D65" s="62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7"/>
      <c r="S65" s="34" t="s">
        <v>456</v>
      </c>
      <c r="T65" s="61"/>
      <c r="U65" s="50">
        <v>0.25</v>
      </c>
      <c r="V65" s="34" t="s">
        <v>457</v>
      </c>
      <c r="W65" s="51">
        <v>44105</v>
      </c>
      <c r="X65" s="51">
        <v>44196</v>
      </c>
      <c r="Y65" s="34" t="s">
        <v>428</v>
      </c>
      <c r="Z65" s="34" t="s">
        <v>435</v>
      </c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 t="s">
        <v>60</v>
      </c>
      <c r="AP65" s="34" t="s">
        <v>60</v>
      </c>
      <c r="AQ65" s="34"/>
      <c r="AR65" s="34" t="s">
        <v>60</v>
      </c>
      <c r="AS65" s="34" t="s">
        <v>60</v>
      </c>
      <c r="AT65" s="34"/>
      <c r="AU65" s="58"/>
      <c r="AV65" s="58"/>
      <c r="AW65" s="34" t="s">
        <v>60</v>
      </c>
      <c r="AX65" s="58"/>
      <c r="AY65" s="58"/>
      <c r="AZ65" s="58"/>
      <c r="BA65" s="58"/>
      <c r="BB65" s="58"/>
      <c r="BC65" s="58"/>
      <c r="BD65" s="58"/>
      <c r="BE65" s="58"/>
      <c r="BF65" s="34"/>
      <c r="BG65" s="58"/>
      <c r="BH65" s="58"/>
      <c r="BI65" s="58"/>
      <c r="BJ65" s="58"/>
      <c r="BK65" s="58"/>
      <c r="BL65" s="58"/>
      <c r="BM65" s="58"/>
      <c r="BN65" s="58"/>
      <c r="BO65" s="58"/>
      <c r="BP65" s="34"/>
      <c r="BQ65" s="54"/>
    </row>
    <row r="66" spans="1:69" s="55" customFormat="1" ht="128.25" customHeight="1">
      <c r="A66" s="71"/>
      <c r="B66" s="73"/>
      <c r="C66" s="74"/>
      <c r="D66" s="62"/>
      <c r="E66" s="62" t="s">
        <v>458</v>
      </c>
      <c r="F66" s="62" t="s">
        <v>171</v>
      </c>
      <c r="G66" s="62" t="s">
        <v>459</v>
      </c>
      <c r="H66" s="62" t="s">
        <v>460</v>
      </c>
      <c r="I66" s="62" t="s">
        <v>461</v>
      </c>
      <c r="J66" s="62" t="s">
        <v>462</v>
      </c>
      <c r="K66" s="62" t="s">
        <v>184</v>
      </c>
      <c r="L66" s="62">
        <v>220</v>
      </c>
      <c r="M66" s="62">
        <v>150</v>
      </c>
      <c r="N66" s="62">
        <v>10</v>
      </c>
      <c r="O66" s="62">
        <v>20</v>
      </c>
      <c r="P66" s="62">
        <v>70</v>
      </c>
      <c r="Q66" s="62">
        <v>150</v>
      </c>
      <c r="R66" s="63" t="s">
        <v>463</v>
      </c>
      <c r="S66" s="34" t="s">
        <v>464</v>
      </c>
      <c r="T66" s="61"/>
      <c r="U66" s="50">
        <v>0.3</v>
      </c>
      <c r="V66" s="34" t="s">
        <v>465</v>
      </c>
      <c r="W66" s="51">
        <v>43850</v>
      </c>
      <c r="X66" s="51">
        <v>44153</v>
      </c>
      <c r="Y66" s="34" t="s">
        <v>466</v>
      </c>
      <c r="Z66" s="34" t="s">
        <v>429</v>
      </c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34"/>
      <c r="BQ66" s="54"/>
    </row>
    <row r="67" spans="1:69" s="55" customFormat="1" ht="76.5" customHeight="1">
      <c r="A67" s="71"/>
      <c r="B67" s="73"/>
      <c r="C67" s="74"/>
      <c r="D67" s="62"/>
      <c r="E67" s="62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7"/>
      <c r="S67" s="34" t="s">
        <v>467</v>
      </c>
      <c r="T67" s="61" t="s">
        <v>468</v>
      </c>
      <c r="U67" s="50" t="s">
        <v>469</v>
      </c>
      <c r="V67" s="34" t="s">
        <v>470</v>
      </c>
      <c r="W67" s="51">
        <v>43833</v>
      </c>
      <c r="X67" s="51">
        <v>44169</v>
      </c>
      <c r="Y67" s="34" t="s">
        <v>466</v>
      </c>
      <c r="Z67" s="34" t="s">
        <v>455</v>
      </c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34"/>
      <c r="BQ67" s="54"/>
    </row>
    <row r="68" spans="1:69" s="55" customFormat="1" ht="72.75" customHeight="1">
      <c r="A68" s="71"/>
      <c r="B68" s="73"/>
      <c r="C68" s="74"/>
      <c r="D68" s="62" t="s">
        <v>186</v>
      </c>
      <c r="E68" s="62" t="s">
        <v>222</v>
      </c>
      <c r="F68" s="62" t="s">
        <v>176</v>
      </c>
      <c r="G68" s="62" t="s">
        <v>174</v>
      </c>
      <c r="H68" s="62" t="s">
        <v>234</v>
      </c>
      <c r="I68" s="62" t="s">
        <v>233</v>
      </c>
      <c r="J68" s="62" t="s">
        <v>239</v>
      </c>
      <c r="K68" s="62" t="s">
        <v>184</v>
      </c>
      <c r="L68" s="62">
        <v>0</v>
      </c>
      <c r="M68" s="62">
        <v>1</v>
      </c>
      <c r="N68" s="62">
        <v>0</v>
      </c>
      <c r="O68" s="62">
        <v>0</v>
      </c>
      <c r="P68" s="62">
        <v>0</v>
      </c>
      <c r="Q68" s="62">
        <v>1</v>
      </c>
      <c r="R68" s="63">
        <v>41600000</v>
      </c>
      <c r="S68" s="34" t="s">
        <v>223</v>
      </c>
      <c r="T68" s="61">
        <v>31200000</v>
      </c>
      <c r="U68" s="50">
        <v>0.4</v>
      </c>
      <c r="V68" s="34" t="s">
        <v>229</v>
      </c>
      <c r="W68" s="51">
        <v>43877</v>
      </c>
      <c r="X68" s="51">
        <v>44074</v>
      </c>
      <c r="Y68" s="34" t="s">
        <v>227</v>
      </c>
      <c r="Z68" s="34" t="s">
        <v>235</v>
      </c>
      <c r="AA68" s="34"/>
      <c r="AB68" s="34"/>
      <c r="AC68" s="34"/>
      <c r="AD68" s="34"/>
      <c r="AE68" s="34"/>
      <c r="AF68" s="34"/>
      <c r="AG68" s="57" t="s">
        <v>60</v>
      </c>
      <c r="AH68" s="57" t="s">
        <v>60</v>
      </c>
      <c r="AI68" s="57" t="s">
        <v>60</v>
      </c>
      <c r="AJ68" s="34"/>
      <c r="AK68" s="34"/>
      <c r="AL68" s="34"/>
      <c r="AM68" s="34"/>
      <c r="AN68" s="34"/>
      <c r="AO68" s="57" t="s">
        <v>60</v>
      </c>
      <c r="AP68" s="57"/>
      <c r="AQ68" s="34"/>
      <c r="AR68" s="57" t="s">
        <v>60</v>
      </c>
      <c r="AS68" s="34" t="s">
        <v>60</v>
      </c>
      <c r="AT68" s="34"/>
      <c r="AU68" s="57" t="s">
        <v>60</v>
      </c>
      <c r="AV68" s="57" t="s">
        <v>60</v>
      </c>
      <c r="AW68" s="57" t="s">
        <v>60</v>
      </c>
      <c r="AX68" s="57"/>
      <c r="AY68" s="57"/>
      <c r="AZ68" s="57"/>
      <c r="BA68" s="57"/>
      <c r="BB68" s="57" t="s">
        <v>60</v>
      </c>
      <c r="BC68" s="57"/>
      <c r="BD68" s="57"/>
      <c r="BE68" s="57"/>
      <c r="BF68" s="57" t="s">
        <v>60</v>
      </c>
      <c r="BG68" s="57"/>
      <c r="BH68" s="57"/>
      <c r="BI68" s="57"/>
      <c r="BJ68" s="57"/>
      <c r="BK68" s="57"/>
      <c r="BL68" s="57"/>
      <c r="BM68" s="57" t="s">
        <v>60</v>
      </c>
      <c r="BN68" s="57" t="s">
        <v>60</v>
      </c>
      <c r="BO68" s="57" t="s">
        <v>60</v>
      </c>
      <c r="BP68" s="34"/>
      <c r="BQ68" s="54"/>
    </row>
    <row r="69" spans="1:69" s="55" customFormat="1" ht="76.5" customHeight="1">
      <c r="A69" s="71"/>
      <c r="B69" s="73"/>
      <c r="C69" s="74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3"/>
      <c r="S69" s="34" t="s">
        <v>224</v>
      </c>
      <c r="T69" s="61">
        <v>5200000</v>
      </c>
      <c r="U69" s="56">
        <v>0.15</v>
      </c>
      <c r="V69" s="34" t="s">
        <v>230</v>
      </c>
      <c r="W69" s="51">
        <v>43922</v>
      </c>
      <c r="X69" s="51">
        <v>44104</v>
      </c>
      <c r="Y69" s="34" t="s">
        <v>227</v>
      </c>
      <c r="Z69" s="34" t="s">
        <v>236</v>
      </c>
      <c r="AA69" s="57" t="s">
        <v>60</v>
      </c>
      <c r="AB69" s="34"/>
      <c r="AC69" s="34"/>
      <c r="AD69" s="34"/>
      <c r="AE69" s="34"/>
      <c r="AF69" s="34"/>
      <c r="AG69" s="57" t="s">
        <v>60</v>
      </c>
      <c r="AH69" s="57" t="s">
        <v>60</v>
      </c>
      <c r="AI69" s="57" t="s">
        <v>60</v>
      </c>
      <c r="AJ69" s="34"/>
      <c r="AK69" s="34"/>
      <c r="AL69" s="34"/>
      <c r="AM69" s="34"/>
      <c r="AN69" s="34"/>
      <c r="AO69" s="57" t="s">
        <v>60</v>
      </c>
      <c r="AP69" s="57"/>
      <c r="AQ69" s="34"/>
      <c r="AR69" s="57" t="s">
        <v>60</v>
      </c>
      <c r="AS69" s="34"/>
      <c r="AT69" s="34"/>
      <c r="AU69" s="57" t="s">
        <v>60</v>
      </c>
      <c r="AV69" s="57" t="s">
        <v>60</v>
      </c>
      <c r="AW69" s="57" t="s">
        <v>60</v>
      </c>
      <c r="AX69" s="57"/>
      <c r="AY69" s="58"/>
      <c r="AZ69" s="58"/>
      <c r="BA69" s="58"/>
      <c r="BB69" s="58"/>
      <c r="BC69" s="58"/>
      <c r="BD69" s="58"/>
      <c r="BE69" s="58"/>
      <c r="BF69" s="57" t="s">
        <v>60</v>
      </c>
      <c r="BG69" s="58"/>
      <c r="BH69" s="58"/>
      <c r="BI69" s="58"/>
      <c r="BJ69" s="58"/>
      <c r="BK69" s="58"/>
      <c r="BL69" s="58"/>
      <c r="BM69" s="57" t="s">
        <v>60</v>
      </c>
      <c r="BN69" s="57"/>
      <c r="BO69" s="57"/>
      <c r="BP69" s="34"/>
      <c r="BQ69" s="54"/>
    </row>
    <row r="70" spans="1:69" s="55" customFormat="1" ht="62.25" customHeight="1">
      <c r="A70" s="71"/>
      <c r="B70" s="73"/>
      <c r="C70" s="74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3"/>
      <c r="S70" s="34" t="s">
        <v>225</v>
      </c>
      <c r="T70" s="61">
        <v>5200000</v>
      </c>
      <c r="U70" s="56">
        <v>0.15</v>
      </c>
      <c r="V70" s="34" t="s">
        <v>231</v>
      </c>
      <c r="W70" s="51">
        <v>44013</v>
      </c>
      <c r="X70" s="51">
        <v>44135</v>
      </c>
      <c r="Y70" s="34" t="s">
        <v>228</v>
      </c>
      <c r="Z70" s="34" t="s">
        <v>237</v>
      </c>
      <c r="AA70" s="34"/>
      <c r="AB70" s="34"/>
      <c r="AC70" s="34"/>
      <c r="AD70" s="34"/>
      <c r="AE70" s="34"/>
      <c r="AF70" s="34"/>
      <c r="AG70" s="57" t="s">
        <v>60</v>
      </c>
      <c r="AH70" s="57" t="s">
        <v>60</v>
      </c>
      <c r="AI70" s="57" t="s">
        <v>60</v>
      </c>
      <c r="AJ70" s="34"/>
      <c r="AK70" s="34"/>
      <c r="AL70" s="34"/>
      <c r="AM70" s="34"/>
      <c r="AN70" s="34"/>
      <c r="AO70" s="57" t="s">
        <v>60</v>
      </c>
      <c r="AP70" s="57" t="s">
        <v>60</v>
      </c>
      <c r="AQ70" s="34"/>
      <c r="AR70" s="57" t="s">
        <v>60</v>
      </c>
      <c r="AS70" s="34"/>
      <c r="AT70" s="34" t="s">
        <v>60</v>
      </c>
      <c r="AU70" s="57" t="s">
        <v>60</v>
      </c>
      <c r="AV70" s="57" t="s">
        <v>60</v>
      </c>
      <c r="AW70" s="57" t="s">
        <v>60</v>
      </c>
      <c r="AX70" s="57"/>
      <c r="AY70" s="58"/>
      <c r="AZ70" s="58"/>
      <c r="BA70" s="58"/>
      <c r="BB70" s="57" t="s">
        <v>60</v>
      </c>
      <c r="BC70" s="58"/>
      <c r="BD70" s="58"/>
      <c r="BE70" s="58"/>
      <c r="BF70" s="57" t="s">
        <v>60</v>
      </c>
      <c r="BG70" s="58"/>
      <c r="BH70" s="58"/>
      <c r="BI70" s="58"/>
      <c r="BJ70" s="58"/>
      <c r="BK70" s="58"/>
      <c r="BL70" s="58"/>
      <c r="BM70" s="57" t="s">
        <v>60</v>
      </c>
      <c r="BN70" s="57" t="s">
        <v>60</v>
      </c>
      <c r="BO70" s="57" t="s">
        <v>60</v>
      </c>
      <c r="BP70" s="34"/>
      <c r="BQ70" s="54"/>
    </row>
    <row r="71" spans="1:69" s="55" customFormat="1" ht="61.5" customHeight="1">
      <c r="A71" s="71"/>
      <c r="B71" s="73"/>
      <c r="C71" s="74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  <c r="S71" s="34" t="s">
        <v>226</v>
      </c>
      <c r="T71" s="61">
        <v>0</v>
      </c>
      <c r="U71" s="56">
        <v>0.3</v>
      </c>
      <c r="V71" s="34" t="s">
        <v>232</v>
      </c>
      <c r="W71" s="51">
        <v>44136</v>
      </c>
      <c r="X71" s="51">
        <v>44183</v>
      </c>
      <c r="Y71" s="34" t="s">
        <v>227</v>
      </c>
      <c r="Z71" s="34" t="s">
        <v>238</v>
      </c>
      <c r="AA71" s="34"/>
      <c r="AB71" s="34"/>
      <c r="AC71" s="34"/>
      <c r="AD71" s="34"/>
      <c r="AE71" s="34"/>
      <c r="AF71" s="34"/>
      <c r="AG71" s="34"/>
      <c r="AH71" s="57" t="s">
        <v>60</v>
      </c>
      <c r="AI71" s="57" t="s">
        <v>60</v>
      </c>
      <c r="AJ71" s="34"/>
      <c r="AK71" s="34"/>
      <c r="AL71" s="34"/>
      <c r="AM71" s="34"/>
      <c r="AN71" s="34"/>
      <c r="AO71" s="57"/>
      <c r="AP71" s="57"/>
      <c r="AQ71" s="34"/>
      <c r="AR71" s="34"/>
      <c r="AS71" s="34" t="s">
        <v>60</v>
      </c>
      <c r="AT71" s="34"/>
      <c r="AU71" s="57" t="s">
        <v>60</v>
      </c>
      <c r="AV71" s="57" t="s">
        <v>60</v>
      </c>
      <c r="AW71" s="57" t="s">
        <v>60</v>
      </c>
      <c r="AX71" s="57"/>
      <c r="AY71" s="58"/>
      <c r="AZ71" s="58"/>
      <c r="BA71" s="58"/>
      <c r="BB71" s="58"/>
      <c r="BC71" s="58"/>
      <c r="BD71" s="58"/>
      <c r="BE71" s="58"/>
      <c r="BF71" s="57"/>
      <c r="BG71" s="58"/>
      <c r="BH71" s="58"/>
      <c r="BI71" s="57" t="s">
        <v>60</v>
      </c>
      <c r="BJ71" s="58"/>
      <c r="BK71" s="58"/>
      <c r="BL71" s="58"/>
      <c r="BM71" s="57" t="s">
        <v>60</v>
      </c>
      <c r="BN71" s="57"/>
      <c r="BO71" s="57"/>
      <c r="BP71" s="34"/>
      <c r="BQ71" s="54"/>
    </row>
    <row r="72" spans="1:69" s="55" customFormat="1" ht="107.25" customHeight="1">
      <c r="A72" s="71"/>
      <c r="B72" s="73"/>
      <c r="C72" s="74"/>
      <c r="D72" s="62"/>
      <c r="E72" s="62" t="s">
        <v>240</v>
      </c>
      <c r="F72" s="62" t="s">
        <v>177</v>
      </c>
      <c r="G72" s="62" t="s">
        <v>174</v>
      </c>
      <c r="H72" s="62" t="s">
        <v>241</v>
      </c>
      <c r="I72" s="62" t="s">
        <v>242</v>
      </c>
      <c r="J72" s="62" t="s">
        <v>286</v>
      </c>
      <c r="K72" s="62" t="s">
        <v>185</v>
      </c>
      <c r="L72" s="68">
        <v>0.2354</v>
      </c>
      <c r="M72" s="68">
        <v>0.2732</v>
      </c>
      <c r="N72" s="68">
        <v>6.83E-2</v>
      </c>
      <c r="O72" s="68">
        <v>0.1366</v>
      </c>
      <c r="P72" s="68">
        <v>0.2049</v>
      </c>
      <c r="Q72" s="68">
        <v>0.2732</v>
      </c>
      <c r="R72" s="63">
        <v>200000000</v>
      </c>
      <c r="S72" s="34" t="s">
        <v>285</v>
      </c>
      <c r="T72" s="61"/>
      <c r="U72" s="50">
        <v>0.1</v>
      </c>
      <c r="V72" s="34" t="s">
        <v>283</v>
      </c>
      <c r="W72" s="51">
        <v>43831</v>
      </c>
      <c r="X72" s="51">
        <v>43861</v>
      </c>
      <c r="Y72" s="34" t="s">
        <v>248</v>
      </c>
      <c r="Z72" s="34" t="s">
        <v>249</v>
      </c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34"/>
      <c r="BG72" s="58"/>
      <c r="BH72" s="58"/>
      <c r="BI72" s="58"/>
      <c r="BJ72" s="58"/>
      <c r="BK72" s="58"/>
      <c r="BL72" s="58"/>
      <c r="BM72" s="58"/>
      <c r="BN72" s="58"/>
      <c r="BO72" s="58"/>
      <c r="BP72" s="34"/>
      <c r="BQ72" s="54"/>
    </row>
    <row r="73" spans="1:69" s="55" customFormat="1" ht="60.75" customHeight="1">
      <c r="A73" s="71"/>
      <c r="B73" s="73"/>
      <c r="C73" s="74"/>
      <c r="D73" s="62"/>
      <c r="E73" s="62"/>
      <c r="F73" s="62"/>
      <c r="G73" s="62"/>
      <c r="H73" s="62"/>
      <c r="I73" s="62"/>
      <c r="J73" s="62"/>
      <c r="K73" s="62"/>
      <c r="L73" s="68"/>
      <c r="M73" s="68"/>
      <c r="N73" s="68"/>
      <c r="O73" s="68"/>
      <c r="P73" s="68"/>
      <c r="Q73" s="68"/>
      <c r="R73" s="63"/>
      <c r="S73" s="34" t="s">
        <v>284</v>
      </c>
      <c r="T73" s="61">
        <v>200000000</v>
      </c>
      <c r="U73" s="50">
        <v>0.6</v>
      </c>
      <c r="V73" s="34" t="s">
        <v>282</v>
      </c>
      <c r="W73" s="51">
        <v>43862</v>
      </c>
      <c r="X73" s="51">
        <v>44196</v>
      </c>
      <c r="Y73" s="34" t="s">
        <v>248</v>
      </c>
      <c r="Z73" s="34" t="s">
        <v>249</v>
      </c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58"/>
      <c r="BF73" s="34"/>
      <c r="BG73" s="58"/>
      <c r="BH73" s="58"/>
      <c r="BI73" s="58"/>
      <c r="BJ73" s="58"/>
      <c r="BK73" s="58"/>
      <c r="BL73" s="58"/>
      <c r="BM73" s="58"/>
      <c r="BN73" s="58"/>
      <c r="BO73" s="58"/>
      <c r="BP73" s="34"/>
      <c r="BQ73" s="54"/>
    </row>
    <row r="74" spans="1:69" s="55" customFormat="1" ht="60.75" customHeight="1">
      <c r="A74" s="71"/>
      <c r="B74" s="73"/>
      <c r="C74" s="74"/>
      <c r="D74" s="62"/>
      <c r="E74" s="62"/>
      <c r="F74" s="62"/>
      <c r="G74" s="62"/>
      <c r="H74" s="62"/>
      <c r="I74" s="62"/>
      <c r="J74" s="62"/>
      <c r="K74" s="62"/>
      <c r="L74" s="68"/>
      <c r="M74" s="68"/>
      <c r="N74" s="68"/>
      <c r="O74" s="68"/>
      <c r="P74" s="68"/>
      <c r="Q74" s="68"/>
      <c r="R74" s="63"/>
      <c r="S74" s="34" t="s">
        <v>280</v>
      </c>
      <c r="T74" s="61"/>
      <c r="U74" s="50">
        <v>0.2</v>
      </c>
      <c r="V74" s="34" t="s">
        <v>281</v>
      </c>
      <c r="W74" s="51">
        <v>43831</v>
      </c>
      <c r="X74" s="51">
        <v>44196</v>
      </c>
      <c r="Y74" s="34" t="s">
        <v>250</v>
      </c>
      <c r="Z74" s="34" t="s">
        <v>278</v>
      </c>
      <c r="AA74" s="34" t="s">
        <v>60</v>
      </c>
      <c r="AB74" s="34"/>
      <c r="AC74" s="34"/>
      <c r="AD74" s="34" t="s">
        <v>60</v>
      </c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34"/>
      <c r="BG74" s="58" t="s">
        <v>60</v>
      </c>
      <c r="BH74" s="58"/>
      <c r="BI74" s="58"/>
      <c r="BJ74" s="58"/>
      <c r="BK74" s="58" t="s">
        <v>60</v>
      </c>
      <c r="BL74" s="58"/>
      <c r="BM74" s="58"/>
      <c r="BN74" s="58"/>
      <c r="BO74" s="58"/>
      <c r="BP74" s="34"/>
      <c r="BQ74" s="54"/>
    </row>
    <row r="75" spans="1:69" s="55" customFormat="1" ht="80.25" customHeight="1">
      <c r="A75" s="71"/>
      <c r="B75" s="73"/>
      <c r="C75" s="74"/>
      <c r="D75" s="62"/>
      <c r="E75" s="62"/>
      <c r="F75" s="62"/>
      <c r="G75" s="62"/>
      <c r="H75" s="62"/>
      <c r="I75" s="62"/>
      <c r="J75" s="62"/>
      <c r="K75" s="62"/>
      <c r="L75" s="68"/>
      <c r="M75" s="68"/>
      <c r="N75" s="68"/>
      <c r="O75" s="68"/>
      <c r="P75" s="68"/>
      <c r="Q75" s="68"/>
      <c r="R75" s="63"/>
      <c r="S75" s="34" t="s">
        <v>279</v>
      </c>
      <c r="T75" s="61"/>
      <c r="U75" s="50">
        <v>0.1</v>
      </c>
      <c r="V75" s="34" t="s">
        <v>251</v>
      </c>
      <c r="W75" s="51">
        <v>44166</v>
      </c>
      <c r="X75" s="51">
        <v>44196</v>
      </c>
      <c r="Y75" s="34" t="s">
        <v>248</v>
      </c>
      <c r="Z75" s="34" t="s">
        <v>249</v>
      </c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34"/>
      <c r="BG75" s="58"/>
      <c r="BH75" s="58"/>
      <c r="BI75" s="58"/>
      <c r="BJ75" s="58"/>
      <c r="BK75" s="58"/>
      <c r="BL75" s="58"/>
      <c r="BM75" s="58"/>
      <c r="BN75" s="58"/>
      <c r="BO75" s="58"/>
      <c r="BP75" s="34"/>
      <c r="BQ75" s="54"/>
    </row>
    <row r="76" spans="1:69" s="55" customFormat="1" ht="31.5" customHeight="1">
      <c r="A76" s="71"/>
      <c r="B76" s="73"/>
      <c r="C76" s="74"/>
      <c r="D76" s="62" t="s">
        <v>186</v>
      </c>
      <c r="E76" s="62" t="s">
        <v>298</v>
      </c>
      <c r="F76" s="62" t="s">
        <v>178</v>
      </c>
      <c r="G76" s="62" t="s">
        <v>174</v>
      </c>
      <c r="H76" s="62" t="s">
        <v>234</v>
      </c>
      <c r="I76" s="62" t="s">
        <v>299</v>
      </c>
      <c r="J76" s="62" t="s">
        <v>254</v>
      </c>
      <c r="K76" s="62" t="s">
        <v>185</v>
      </c>
      <c r="L76" s="62">
        <v>0</v>
      </c>
      <c r="M76" s="66">
        <v>1</v>
      </c>
      <c r="N76" s="65">
        <v>0.1</v>
      </c>
      <c r="O76" s="65">
        <v>0.4</v>
      </c>
      <c r="P76" s="65">
        <v>0.8</v>
      </c>
      <c r="Q76" s="65">
        <v>1</v>
      </c>
      <c r="R76" s="63"/>
      <c r="S76" s="34" t="s">
        <v>300</v>
      </c>
      <c r="T76" s="61"/>
      <c r="U76" s="50">
        <v>0.2</v>
      </c>
      <c r="V76" s="34" t="s">
        <v>255</v>
      </c>
      <c r="W76" s="51">
        <v>43858</v>
      </c>
      <c r="X76" s="51">
        <v>44196</v>
      </c>
      <c r="Y76" s="62" t="s">
        <v>256</v>
      </c>
      <c r="Z76" s="34" t="s">
        <v>257</v>
      </c>
      <c r="AA76" s="62" t="s">
        <v>204</v>
      </c>
      <c r="AB76" s="62"/>
      <c r="AC76" s="62"/>
      <c r="AD76" s="62" t="s">
        <v>204</v>
      </c>
      <c r="AE76" s="62"/>
      <c r="AF76" s="62" t="s">
        <v>204</v>
      </c>
      <c r="AG76" s="62" t="s">
        <v>204</v>
      </c>
      <c r="AH76" s="62" t="s">
        <v>204</v>
      </c>
      <c r="AI76" s="62" t="s">
        <v>204</v>
      </c>
      <c r="AJ76" s="62"/>
      <c r="AK76" s="62" t="s">
        <v>204</v>
      </c>
      <c r="AL76" s="62" t="s">
        <v>204</v>
      </c>
      <c r="AM76" s="62" t="s">
        <v>204</v>
      </c>
      <c r="AN76" s="62"/>
      <c r="AO76" s="62" t="s">
        <v>204</v>
      </c>
      <c r="AP76" s="62" t="s">
        <v>204</v>
      </c>
      <c r="AQ76" s="62"/>
      <c r="AR76" s="62" t="s">
        <v>204</v>
      </c>
      <c r="AS76" s="62" t="s">
        <v>204</v>
      </c>
      <c r="AT76" s="62" t="s">
        <v>204</v>
      </c>
      <c r="AU76" s="62" t="s">
        <v>204</v>
      </c>
      <c r="AV76" s="62" t="s">
        <v>204</v>
      </c>
      <c r="AW76" s="62" t="s">
        <v>204</v>
      </c>
      <c r="AX76" s="62"/>
      <c r="AY76" s="62"/>
      <c r="AZ76" s="62" t="s">
        <v>204</v>
      </c>
      <c r="BA76" s="62" t="s">
        <v>204</v>
      </c>
      <c r="BB76" s="62" t="s">
        <v>204</v>
      </c>
      <c r="BC76" s="62" t="s">
        <v>204</v>
      </c>
      <c r="BD76" s="62"/>
      <c r="BE76" s="62"/>
      <c r="BF76" s="62"/>
      <c r="BG76" s="62" t="s">
        <v>204</v>
      </c>
      <c r="BH76" s="62" t="s">
        <v>204</v>
      </c>
      <c r="BI76" s="62" t="s">
        <v>204</v>
      </c>
      <c r="BJ76" s="62" t="s">
        <v>204</v>
      </c>
      <c r="BK76" s="62" t="s">
        <v>204</v>
      </c>
      <c r="BL76" s="62" t="s">
        <v>204</v>
      </c>
      <c r="BM76" s="62"/>
      <c r="BN76" s="62"/>
      <c r="BO76" s="62" t="s">
        <v>204</v>
      </c>
      <c r="BP76" s="34"/>
      <c r="BQ76" s="54"/>
    </row>
    <row r="77" spans="1:69" s="55" customFormat="1" ht="66" customHeight="1">
      <c r="A77" s="71"/>
      <c r="B77" s="73"/>
      <c r="C77" s="74"/>
      <c r="D77" s="62"/>
      <c r="E77" s="62"/>
      <c r="F77" s="62"/>
      <c r="G77" s="62"/>
      <c r="H77" s="62"/>
      <c r="I77" s="62"/>
      <c r="J77" s="62"/>
      <c r="K77" s="62"/>
      <c r="L77" s="62"/>
      <c r="M77" s="66"/>
      <c r="N77" s="65"/>
      <c r="O77" s="65"/>
      <c r="P77" s="65"/>
      <c r="Q77" s="65"/>
      <c r="R77" s="63"/>
      <c r="S77" s="34" t="s">
        <v>304</v>
      </c>
      <c r="T77" s="61"/>
      <c r="U77" s="50">
        <v>0.2</v>
      </c>
      <c r="V77" s="34" t="s">
        <v>258</v>
      </c>
      <c r="W77" s="51">
        <v>43862</v>
      </c>
      <c r="X77" s="51">
        <v>44196</v>
      </c>
      <c r="Y77" s="62"/>
      <c r="Z77" s="34" t="s">
        <v>259</v>
      </c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34"/>
      <c r="BQ77" s="54"/>
    </row>
    <row r="78" spans="1:69" s="55" customFormat="1" ht="45" customHeight="1">
      <c r="A78" s="71"/>
      <c r="B78" s="73"/>
      <c r="C78" s="74"/>
      <c r="D78" s="62"/>
      <c r="E78" s="62"/>
      <c r="F78" s="62"/>
      <c r="G78" s="62"/>
      <c r="H78" s="62"/>
      <c r="I78" s="62"/>
      <c r="J78" s="62"/>
      <c r="K78" s="62"/>
      <c r="L78" s="62"/>
      <c r="M78" s="66"/>
      <c r="N78" s="65"/>
      <c r="O78" s="65"/>
      <c r="P78" s="65"/>
      <c r="Q78" s="65"/>
      <c r="R78" s="63"/>
      <c r="S78" s="34" t="s">
        <v>303</v>
      </c>
      <c r="T78" s="61"/>
      <c r="U78" s="50">
        <v>0.3</v>
      </c>
      <c r="V78" s="34" t="s">
        <v>260</v>
      </c>
      <c r="W78" s="51">
        <v>43831</v>
      </c>
      <c r="X78" s="51">
        <v>44196</v>
      </c>
      <c r="Y78" s="62"/>
      <c r="Z78" s="34" t="s">
        <v>261</v>
      </c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34"/>
      <c r="BQ78" s="54"/>
    </row>
    <row r="79" spans="1:69" s="55" customFormat="1" ht="32.25" customHeight="1">
      <c r="A79" s="71"/>
      <c r="B79" s="73"/>
      <c r="C79" s="74"/>
      <c r="D79" s="62"/>
      <c r="E79" s="62"/>
      <c r="F79" s="62"/>
      <c r="G79" s="62"/>
      <c r="H79" s="62"/>
      <c r="I79" s="62"/>
      <c r="J79" s="62"/>
      <c r="K79" s="62"/>
      <c r="L79" s="62"/>
      <c r="M79" s="66"/>
      <c r="N79" s="65"/>
      <c r="O79" s="65"/>
      <c r="P79" s="65"/>
      <c r="Q79" s="65"/>
      <c r="R79" s="63"/>
      <c r="S79" s="34" t="s">
        <v>301</v>
      </c>
      <c r="T79" s="61"/>
      <c r="U79" s="50">
        <v>0.2</v>
      </c>
      <c r="V79" s="34" t="s">
        <v>262</v>
      </c>
      <c r="W79" s="51">
        <v>43952</v>
      </c>
      <c r="X79" s="51">
        <v>44196</v>
      </c>
      <c r="Y79" s="62"/>
      <c r="Z79" s="34" t="s">
        <v>263</v>
      </c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34"/>
      <c r="BQ79" s="54"/>
    </row>
    <row r="80" spans="1:69" s="55" customFormat="1" ht="45.75" customHeight="1">
      <c r="A80" s="71"/>
      <c r="B80" s="73"/>
      <c r="C80" s="74"/>
      <c r="D80" s="62"/>
      <c r="E80" s="62"/>
      <c r="F80" s="62"/>
      <c r="G80" s="62"/>
      <c r="H80" s="62"/>
      <c r="I80" s="62"/>
      <c r="J80" s="62"/>
      <c r="K80" s="62"/>
      <c r="L80" s="62"/>
      <c r="M80" s="66"/>
      <c r="N80" s="65"/>
      <c r="O80" s="65"/>
      <c r="P80" s="65"/>
      <c r="Q80" s="65"/>
      <c r="R80" s="63"/>
      <c r="S80" s="34" t="s">
        <v>302</v>
      </c>
      <c r="T80" s="61"/>
      <c r="U80" s="50">
        <v>0.1</v>
      </c>
      <c r="V80" s="34" t="s">
        <v>251</v>
      </c>
      <c r="W80" s="51">
        <v>44105</v>
      </c>
      <c r="X80" s="51">
        <v>44196</v>
      </c>
      <c r="Y80" s="62"/>
      <c r="Z80" s="34" t="s">
        <v>264</v>
      </c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34"/>
      <c r="BQ80" s="54"/>
    </row>
    <row r="81" spans="1:69" s="55" customFormat="1" ht="69" customHeight="1">
      <c r="A81" s="71"/>
      <c r="B81" s="73"/>
      <c r="C81" s="74"/>
      <c r="D81" s="62"/>
      <c r="E81" s="62" t="s">
        <v>287</v>
      </c>
      <c r="F81" s="62" t="s">
        <v>179</v>
      </c>
      <c r="G81" s="62" t="s">
        <v>174</v>
      </c>
      <c r="H81" s="62" t="s">
        <v>288</v>
      </c>
      <c r="I81" s="62" t="s">
        <v>289</v>
      </c>
      <c r="J81" s="62" t="s">
        <v>252</v>
      </c>
      <c r="K81" s="62" t="s">
        <v>185</v>
      </c>
      <c r="L81" s="66">
        <v>1</v>
      </c>
      <c r="M81" s="66">
        <v>1</v>
      </c>
      <c r="N81" s="65">
        <v>0.25</v>
      </c>
      <c r="O81" s="65">
        <v>0.5</v>
      </c>
      <c r="P81" s="65">
        <v>0.75</v>
      </c>
      <c r="Q81" s="65">
        <v>1</v>
      </c>
      <c r="R81" s="63"/>
      <c r="S81" s="34" t="s">
        <v>290</v>
      </c>
      <c r="T81" s="61"/>
      <c r="U81" s="50">
        <v>0.4</v>
      </c>
      <c r="V81" s="34" t="s">
        <v>291</v>
      </c>
      <c r="W81" s="51">
        <v>43832</v>
      </c>
      <c r="X81" s="51">
        <v>44196</v>
      </c>
      <c r="Y81" s="34" t="s">
        <v>253</v>
      </c>
      <c r="Z81" s="34" t="s">
        <v>297</v>
      </c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 t="s">
        <v>60</v>
      </c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34"/>
      <c r="BG81" s="58"/>
      <c r="BH81" s="58"/>
      <c r="BI81" s="58"/>
      <c r="BJ81" s="58"/>
      <c r="BK81" s="58"/>
      <c r="BL81" s="58"/>
      <c r="BM81" s="58"/>
      <c r="BN81" s="58"/>
      <c r="BO81" s="58"/>
      <c r="BP81" s="34"/>
      <c r="BQ81" s="54"/>
    </row>
    <row r="82" spans="1:69" s="55" customFormat="1" ht="47.25">
      <c r="A82" s="71"/>
      <c r="B82" s="73"/>
      <c r="C82" s="74"/>
      <c r="D82" s="62"/>
      <c r="E82" s="62"/>
      <c r="F82" s="62"/>
      <c r="G82" s="62"/>
      <c r="H82" s="62"/>
      <c r="I82" s="62"/>
      <c r="J82" s="62"/>
      <c r="K82" s="62"/>
      <c r="L82" s="66"/>
      <c r="M82" s="66"/>
      <c r="N82" s="65"/>
      <c r="O82" s="65"/>
      <c r="P82" s="65"/>
      <c r="Q82" s="65"/>
      <c r="R82" s="63"/>
      <c r="S82" s="34" t="s">
        <v>292</v>
      </c>
      <c r="T82" s="61"/>
      <c r="U82" s="50">
        <v>0.4</v>
      </c>
      <c r="V82" s="34" t="s">
        <v>293</v>
      </c>
      <c r="W82" s="51">
        <v>43832</v>
      </c>
      <c r="X82" s="51">
        <v>44196</v>
      </c>
      <c r="Y82" s="34" t="s">
        <v>253</v>
      </c>
      <c r="Z82" s="34" t="s">
        <v>296</v>
      </c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 t="s">
        <v>60</v>
      </c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34"/>
      <c r="BG82" s="58"/>
      <c r="BH82" s="58"/>
      <c r="BI82" s="58"/>
      <c r="BJ82" s="58"/>
      <c r="BK82" s="58"/>
      <c r="BL82" s="58"/>
      <c r="BM82" s="58"/>
      <c r="BN82" s="58"/>
      <c r="BO82" s="58"/>
      <c r="BP82" s="34"/>
      <c r="BQ82" s="54"/>
    </row>
    <row r="83" spans="1:69" s="55" customFormat="1" ht="47.25">
      <c r="A83" s="71"/>
      <c r="B83" s="73"/>
      <c r="C83" s="74"/>
      <c r="D83" s="62"/>
      <c r="E83" s="62"/>
      <c r="F83" s="62"/>
      <c r="G83" s="62"/>
      <c r="H83" s="62"/>
      <c r="I83" s="62"/>
      <c r="J83" s="62"/>
      <c r="K83" s="62"/>
      <c r="L83" s="66"/>
      <c r="M83" s="66"/>
      <c r="N83" s="65"/>
      <c r="O83" s="65"/>
      <c r="P83" s="65"/>
      <c r="Q83" s="65"/>
      <c r="R83" s="63"/>
      <c r="S83" s="34" t="s">
        <v>295</v>
      </c>
      <c r="T83" s="61"/>
      <c r="U83" s="50">
        <v>0.2</v>
      </c>
      <c r="V83" s="34" t="s">
        <v>294</v>
      </c>
      <c r="W83" s="51">
        <v>43832</v>
      </c>
      <c r="X83" s="51">
        <v>44196</v>
      </c>
      <c r="Y83" s="34" t="s">
        <v>253</v>
      </c>
      <c r="Z83" s="34" t="s">
        <v>296</v>
      </c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 t="s">
        <v>60</v>
      </c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34"/>
      <c r="BG83" s="58"/>
      <c r="BH83" s="58"/>
      <c r="BI83" s="58"/>
      <c r="BJ83" s="58"/>
      <c r="BK83" s="58"/>
      <c r="BL83" s="58"/>
      <c r="BM83" s="58"/>
      <c r="BN83" s="58"/>
      <c r="BO83" s="58"/>
      <c r="BP83" s="34"/>
      <c r="BQ83" s="54"/>
    </row>
    <row r="84" spans="1:69" ht="48" customHeight="1">
      <c r="A84" s="59"/>
      <c r="B84" s="59"/>
      <c r="C84" s="59"/>
      <c r="D84" s="35"/>
      <c r="E84" s="36"/>
      <c r="F84" s="37"/>
      <c r="G84" s="36"/>
      <c r="H84" s="36"/>
      <c r="I84" s="36"/>
      <c r="J84" s="37"/>
      <c r="K84" s="37"/>
      <c r="L84" s="38"/>
      <c r="M84" s="36"/>
      <c r="N84" s="36"/>
      <c r="O84" s="36"/>
      <c r="P84" s="36"/>
      <c r="Q84" s="36"/>
      <c r="R84" s="38"/>
      <c r="S84" s="36"/>
      <c r="T84" s="36"/>
      <c r="U84" s="36"/>
      <c r="V84" s="36"/>
      <c r="W84" s="36"/>
      <c r="X84" s="36"/>
      <c r="Y84" s="36"/>
      <c r="Z84" s="38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28"/>
    </row>
    <row r="85" spans="1:69" ht="48" customHeight="1">
      <c r="A85" s="60"/>
      <c r="B85" s="60"/>
      <c r="C85" s="60"/>
    </row>
    <row r="86" spans="1:69" ht="48" customHeight="1">
      <c r="A86" s="60"/>
      <c r="B86" s="60"/>
      <c r="C86" s="60"/>
    </row>
    <row r="87" spans="1:69" ht="48" customHeight="1">
      <c r="A87" s="60"/>
      <c r="B87" s="60"/>
      <c r="C87" s="60"/>
    </row>
    <row r="88" spans="1:69" ht="48" customHeight="1">
      <c r="A88" s="60"/>
      <c r="B88" s="60"/>
      <c r="C88" s="60"/>
    </row>
    <row r="89" spans="1:69" ht="48" customHeight="1">
      <c r="A89" s="60"/>
      <c r="B89" s="60"/>
      <c r="C89" s="60"/>
    </row>
    <row r="90" spans="1:69" ht="48" customHeight="1">
      <c r="A90" s="60"/>
      <c r="B90" s="60"/>
      <c r="C90" s="60"/>
    </row>
    <row r="91" spans="1:69" ht="48" customHeight="1">
      <c r="A91" s="60"/>
      <c r="B91" s="60"/>
      <c r="C91" s="60"/>
    </row>
    <row r="92" spans="1:69" ht="48" customHeight="1">
      <c r="A92" s="60"/>
      <c r="B92" s="60"/>
      <c r="C92" s="60"/>
    </row>
    <row r="93" spans="1:69" ht="48" customHeight="1">
      <c r="A93" s="60"/>
      <c r="B93" s="60"/>
      <c r="C93" s="60"/>
    </row>
    <row r="94" spans="1:69" ht="48" customHeight="1">
      <c r="A94" s="60"/>
      <c r="B94" s="60"/>
      <c r="C94" s="60"/>
    </row>
    <row r="95" spans="1:69" ht="48" customHeight="1">
      <c r="A95" s="60"/>
      <c r="B95" s="60"/>
      <c r="C95" s="60"/>
    </row>
    <row r="96" spans="1:69" ht="48" customHeight="1">
      <c r="A96" s="60"/>
      <c r="B96" s="60"/>
      <c r="C96" s="60"/>
    </row>
    <row r="97" spans="1:3" ht="48" customHeight="1">
      <c r="A97" s="60"/>
      <c r="B97" s="60"/>
      <c r="C97" s="60"/>
    </row>
    <row r="98" spans="1:3" ht="48" customHeight="1">
      <c r="A98" s="60"/>
      <c r="B98" s="60"/>
      <c r="C98" s="60"/>
    </row>
    <row r="99" spans="1:3" ht="48" customHeight="1">
      <c r="A99" s="60"/>
      <c r="B99" s="60"/>
      <c r="C99" s="60"/>
    </row>
    <row r="100" spans="1:3" ht="48" customHeight="1">
      <c r="A100" s="60"/>
      <c r="B100" s="60"/>
      <c r="C100" s="60"/>
    </row>
    <row r="101" spans="1:3" ht="48" customHeight="1">
      <c r="A101" s="60"/>
      <c r="B101" s="60"/>
      <c r="C101" s="60"/>
    </row>
    <row r="102" spans="1:3" ht="48" customHeight="1">
      <c r="A102" s="60"/>
      <c r="B102" s="60"/>
      <c r="C102" s="60"/>
    </row>
    <row r="103" spans="1:3" ht="48" customHeight="1">
      <c r="A103" s="60"/>
      <c r="B103" s="60"/>
      <c r="C103" s="60"/>
    </row>
    <row r="104" spans="1:3" ht="48" customHeight="1">
      <c r="A104" s="60"/>
      <c r="B104" s="60"/>
      <c r="C104" s="60"/>
    </row>
    <row r="105" spans="1:3" ht="48" customHeight="1">
      <c r="A105" s="60"/>
      <c r="B105" s="60"/>
      <c r="C105" s="60"/>
    </row>
    <row r="114" spans="1:69" s="18" customFormat="1" ht="48" customHeight="1">
      <c r="A114" s="16"/>
      <c r="B114" s="16"/>
      <c r="C114" s="16"/>
      <c r="D114" s="16"/>
      <c r="E114" s="17"/>
      <c r="G114" s="17"/>
      <c r="H114" s="17"/>
      <c r="I114" s="46"/>
      <c r="J114" s="46"/>
      <c r="L114" s="19"/>
      <c r="M114" s="17"/>
      <c r="N114" s="17"/>
      <c r="O114" s="17"/>
      <c r="P114" s="17"/>
      <c r="Q114" s="17"/>
      <c r="R114" s="19"/>
      <c r="S114" s="17"/>
      <c r="T114" s="17"/>
      <c r="U114" s="17"/>
      <c r="V114" s="17"/>
      <c r="W114" s="17"/>
      <c r="X114" s="17"/>
      <c r="Y114" s="17"/>
      <c r="Z114" s="19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/>
      <c r="BL114" s="32"/>
      <c r="BM114" s="32"/>
      <c r="BN114" s="32"/>
      <c r="BO114" s="32"/>
      <c r="BP114" s="20"/>
      <c r="BQ114" s="20"/>
    </row>
  </sheetData>
  <autoFilter ref="A6:BQ83"/>
  <mergeCells count="446">
    <mergeCell ref="D7:D14"/>
    <mergeCell ref="D24:D35"/>
    <mergeCell ref="A7:A35"/>
    <mergeCell ref="B7:B35"/>
    <mergeCell ref="C7:C35"/>
    <mergeCell ref="H20:H23"/>
    <mergeCell ref="G20:G23"/>
    <mergeCell ref="F20:F23"/>
    <mergeCell ref="E20:E23"/>
    <mergeCell ref="E7:E10"/>
    <mergeCell ref="E11:E14"/>
    <mergeCell ref="F11:F14"/>
    <mergeCell ref="G11:G14"/>
    <mergeCell ref="H11:H14"/>
    <mergeCell ref="E15:E16"/>
    <mergeCell ref="F15:F16"/>
    <mergeCell ref="G15:G16"/>
    <mergeCell ref="H15:H16"/>
    <mergeCell ref="D55:D67"/>
    <mergeCell ref="Q41:Q42"/>
    <mergeCell ref="R41:R42"/>
    <mergeCell ref="R20:R23"/>
    <mergeCell ref="Q20:Q23"/>
    <mergeCell ref="P20:P23"/>
    <mergeCell ref="O20:O23"/>
    <mergeCell ref="N20:N23"/>
    <mergeCell ref="M20:M23"/>
    <mergeCell ref="L20:L23"/>
    <mergeCell ref="E24:E27"/>
    <mergeCell ref="F24:F27"/>
    <mergeCell ref="G24:G27"/>
    <mergeCell ref="H24:H27"/>
    <mergeCell ref="J24:J27"/>
    <mergeCell ref="K24:K27"/>
    <mergeCell ref="L24:L27"/>
    <mergeCell ref="M24:M27"/>
    <mergeCell ref="O36:O38"/>
    <mergeCell ref="P36:P38"/>
    <mergeCell ref="Q36:Q38"/>
    <mergeCell ref="R36:R38"/>
    <mergeCell ref="E39:E40"/>
    <mergeCell ref="D15:D23"/>
    <mergeCell ref="H4:H6"/>
    <mergeCell ref="I4:I6"/>
    <mergeCell ref="J4:J6"/>
    <mergeCell ref="K4:K6"/>
    <mergeCell ref="L4:L6"/>
    <mergeCell ref="M4:M6"/>
    <mergeCell ref="A1:D2"/>
    <mergeCell ref="E1:BO2"/>
    <mergeCell ref="F3:BO3"/>
    <mergeCell ref="A4:A6"/>
    <mergeCell ref="B4:B6"/>
    <mergeCell ref="C4:C6"/>
    <mergeCell ref="D4:D6"/>
    <mergeCell ref="E4:E6"/>
    <mergeCell ref="F4:F6"/>
    <mergeCell ref="G4:G6"/>
    <mergeCell ref="T4:T6"/>
    <mergeCell ref="U4:U6"/>
    <mergeCell ref="V4:V6"/>
    <mergeCell ref="W4:W6"/>
    <mergeCell ref="X4:X6"/>
    <mergeCell ref="Y4:Y6"/>
    <mergeCell ref="N4:N6"/>
    <mergeCell ref="O4:O6"/>
    <mergeCell ref="AQ5:AR5"/>
    <mergeCell ref="AX5:BB5"/>
    <mergeCell ref="BC5:BC6"/>
    <mergeCell ref="BD5:BD6"/>
    <mergeCell ref="BK5:BK6"/>
    <mergeCell ref="BL5:BL6"/>
    <mergeCell ref="BM5:BM6"/>
    <mergeCell ref="BN5:BN6"/>
    <mergeCell ref="BO5:BO6"/>
    <mergeCell ref="BE5:BE6"/>
    <mergeCell ref="BF5:BF6"/>
    <mergeCell ref="BG5:BG6"/>
    <mergeCell ref="BH5:BH6"/>
    <mergeCell ref="BI5:BI6"/>
    <mergeCell ref="BJ5:BJ6"/>
    <mergeCell ref="F7:F10"/>
    <mergeCell ref="G7:G10"/>
    <mergeCell ref="H7:H10"/>
    <mergeCell ref="L7:L10"/>
    <mergeCell ref="M7:M10"/>
    <mergeCell ref="N7:N10"/>
    <mergeCell ref="O7:O10"/>
    <mergeCell ref="I7:I10"/>
    <mergeCell ref="P7:P10"/>
    <mergeCell ref="Q7:Q10"/>
    <mergeCell ref="R7:R10"/>
    <mergeCell ref="J7:J10"/>
    <mergeCell ref="K7:K10"/>
    <mergeCell ref="P4:P6"/>
    <mergeCell ref="Q4:Q6"/>
    <mergeCell ref="R4:R6"/>
    <mergeCell ref="S4:S6"/>
    <mergeCell ref="Z4:Z6"/>
    <mergeCell ref="AA4:AT4"/>
    <mergeCell ref="AU4:BO4"/>
    <mergeCell ref="AA5:AC5"/>
    <mergeCell ref="AD5:AE5"/>
    <mergeCell ref="AF5:AO5"/>
    <mergeCell ref="D36:D38"/>
    <mergeCell ref="E36:E38"/>
    <mergeCell ref="F36:F38"/>
    <mergeCell ref="G36:G38"/>
    <mergeCell ref="H36:H38"/>
    <mergeCell ref="P39:P40"/>
    <mergeCell ref="Q39:Q40"/>
    <mergeCell ref="R39:R40"/>
    <mergeCell ref="O39:O40"/>
    <mergeCell ref="L39:L40"/>
    <mergeCell ref="M39:M40"/>
    <mergeCell ref="N39:N40"/>
    <mergeCell ref="F39:F40"/>
    <mergeCell ref="G39:G40"/>
    <mergeCell ref="H39:H40"/>
    <mergeCell ref="I39:I40"/>
    <mergeCell ref="I36:I38"/>
    <mergeCell ref="J36:J38"/>
    <mergeCell ref="K36:K38"/>
    <mergeCell ref="L36:L38"/>
    <mergeCell ref="M36:M38"/>
    <mergeCell ref="D39:D54"/>
    <mergeCell ref="E41:E42"/>
    <mergeCell ref="F41:F42"/>
    <mergeCell ref="G41:G42"/>
    <mergeCell ref="H41:H42"/>
    <mergeCell ref="I41:I42"/>
    <mergeCell ref="J41:J42"/>
    <mergeCell ref="J39:J40"/>
    <mergeCell ref="K39:K40"/>
    <mergeCell ref="K41:K42"/>
    <mergeCell ref="O43:O46"/>
    <mergeCell ref="P43:P46"/>
    <mergeCell ref="Q43:Q46"/>
    <mergeCell ref="R43:R46"/>
    <mergeCell ref="L41:L42"/>
    <mergeCell ref="M41:M42"/>
    <mergeCell ref="N41:N42"/>
    <mergeCell ref="O41:O42"/>
    <mergeCell ref="P41:P42"/>
    <mergeCell ref="P50:P54"/>
    <mergeCell ref="Q50:Q54"/>
    <mergeCell ref="R50:R54"/>
    <mergeCell ref="A55:A83"/>
    <mergeCell ref="B55:B83"/>
    <mergeCell ref="C55:C83"/>
    <mergeCell ref="J50:J54"/>
    <mergeCell ref="K50:K54"/>
    <mergeCell ref="L50:L54"/>
    <mergeCell ref="M50:M54"/>
    <mergeCell ref="N50:N54"/>
    <mergeCell ref="O50:O54"/>
    <mergeCell ref="E50:E54"/>
    <mergeCell ref="F50:F54"/>
    <mergeCell ref="G50:G54"/>
    <mergeCell ref="H50:H54"/>
    <mergeCell ref="I50:I54"/>
    <mergeCell ref="A36:A54"/>
    <mergeCell ref="B36:B54"/>
    <mergeCell ref="C36:C54"/>
    <mergeCell ref="I68:I71"/>
    <mergeCell ref="J68:J71"/>
    <mergeCell ref="K68:K71"/>
    <mergeCell ref="D68:D71"/>
    <mergeCell ref="E68:E71"/>
    <mergeCell ref="F68:F71"/>
    <mergeCell ref="G68:G71"/>
    <mergeCell ref="H68:H71"/>
    <mergeCell ref="N55:N57"/>
    <mergeCell ref="O55:O57"/>
    <mergeCell ref="P55:P57"/>
    <mergeCell ref="Q55:Q57"/>
    <mergeCell ref="K55:K57"/>
    <mergeCell ref="L55:L57"/>
    <mergeCell ref="M55:M57"/>
    <mergeCell ref="M63:M65"/>
    <mergeCell ref="L63:L65"/>
    <mergeCell ref="N63:N65"/>
    <mergeCell ref="O63:O65"/>
    <mergeCell ref="P63:P65"/>
    <mergeCell ref="Q63:Q65"/>
    <mergeCell ref="E63:E65"/>
    <mergeCell ref="F63:F65"/>
    <mergeCell ref="G63:G65"/>
    <mergeCell ref="H63:H65"/>
    <mergeCell ref="I63:I65"/>
    <mergeCell ref="J63:J65"/>
    <mergeCell ref="K63:K65"/>
    <mergeCell ref="D72:D75"/>
    <mergeCell ref="E72:E75"/>
    <mergeCell ref="F72:F75"/>
    <mergeCell ref="G72:G75"/>
    <mergeCell ref="H72:H75"/>
    <mergeCell ref="I72:I75"/>
    <mergeCell ref="J72:J75"/>
    <mergeCell ref="K72:K75"/>
    <mergeCell ref="L72:L75"/>
    <mergeCell ref="J76:J80"/>
    <mergeCell ref="K76:K80"/>
    <mergeCell ref="L76:L80"/>
    <mergeCell ref="M76:M80"/>
    <mergeCell ref="N76:N80"/>
    <mergeCell ref="O76:O80"/>
    <mergeCell ref="D76:D80"/>
    <mergeCell ref="E76:E80"/>
    <mergeCell ref="F76:F80"/>
    <mergeCell ref="G76:G80"/>
    <mergeCell ref="H76:H80"/>
    <mergeCell ref="I76:I80"/>
    <mergeCell ref="L66:L67"/>
    <mergeCell ref="M66:M67"/>
    <mergeCell ref="AO76:AO80"/>
    <mergeCell ref="AP76:AP80"/>
    <mergeCell ref="AQ76:AQ80"/>
    <mergeCell ref="AR76:AR80"/>
    <mergeCell ref="AS76:AS80"/>
    <mergeCell ref="AT76:AT80"/>
    <mergeCell ref="AI76:AI80"/>
    <mergeCell ref="AJ76:AJ80"/>
    <mergeCell ref="AK76:AK80"/>
    <mergeCell ref="AL76:AL80"/>
    <mergeCell ref="AM76:AM80"/>
    <mergeCell ref="AN76:AN80"/>
    <mergeCell ref="AC76:AC80"/>
    <mergeCell ref="Y76:Y80"/>
    <mergeCell ref="AA76:AA80"/>
    <mergeCell ref="AB76:AB80"/>
    <mergeCell ref="M72:M75"/>
    <mergeCell ref="N72:N75"/>
    <mergeCell ref="O72:O75"/>
    <mergeCell ref="BN76:BN80"/>
    <mergeCell ref="BO76:BO80"/>
    <mergeCell ref="BI76:BI80"/>
    <mergeCell ref="BJ76:BJ80"/>
    <mergeCell ref="BK76:BK80"/>
    <mergeCell ref="BL76:BL80"/>
    <mergeCell ref="E66:E67"/>
    <mergeCell ref="F66:F67"/>
    <mergeCell ref="G66:G67"/>
    <mergeCell ref="H66:H67"/>
    <mergeCell ref="I66:I67"/>
    <mergeCell ref="J66:J67"/>
    <mergeCell ref="K66:K67"/>
    <mergeCell ref="AX76:AX80"/>
    <mergeCell ref="AY76:AY80"/>
    <mergeCell ref="AZ76:AZ80"/>
    <mergeCell ref="AD76:AD80"/>
    <mergeCell ref="AE76:AE80"/>
    <mergeCell ref="AF76:AF80"/>
    <mergeCell ref="AG76:AG80"/>
    <mergeCell ref="AH76:AH80"/>
    <mergeCell ref="P76:P80"/>
    <mergeCell ref="BG76:BG80"/>
    <mergeCell ref="AW76:AW80"/>
    <mergeCell ref="L68:L71"/>
    <mergeCell ref="M68:M71"/>
    <mergeCell ref="N68:N71"/>
    <mergeCell ref="O68:O71"/>
    <mergeCell ref="P68:P71"/>
    <mergeCell ref="Q68:Q71"/>
    <mergeCell ref="P72:P75"/>
    <mergeCell ref="Q72:Q75"/>
    <mergeCell ref="BM76:BM80"/>
    <mergeCell ref="N66:N67"/>
    <mergeCell ref="O66:O67"/>
    <mergeCell ref="P66:P67"/>
    <mergeCell ref="Q66:Q67"/>
    <mergeCell ref="R66:R67"/>
    <mergeCell ref="Q76:Q80"/>
    <mergeCell ref="R76:R80"/>
    <mergeCell ref="R72:R75"/>
    <mergeCell ref="R68:R71"/>
    <mergeCell ref="BH76:BH80"/>
    <mergeCell ref="BA76:BA80"/>
    <mergeCell ref="BB76:BB80"/>
    <mergeCell ref="BC76:BC80"/>
    <mergeCell ref="BD76:BD80"/>
    <mergeCell ref="BE76:BE80"/>
    <mergeCell ref="BF76:BF80"/>
    <mergeCell ref="AU76:AU80"/>
    <mergeCell ref="AV76:AV80"/>
    <mergeCell ref="F58:F60"/>
    <mergeCell ref="G58:G60"/>
    <mergeCell ref="P58:P60"/>
    <mergeCell ref="Q58:Q60"/>
    <mergeCell ref="R58:R60"/>
    <mergeCell ref="E61:E62"/>
    <mergeCell ref="F61:F62"/>
    <mergeCell ref="G61:G62"/>
    <mergeCell ref="H61:H62"/>
    <mergeCell ref="I61:I62"/>
    <mergeCell ref="J61:J62"/>
    <mergeCell ref="K61:K62"/>
    <mergeCell ref="L61:L62"/>
    <mergeCell ref="M61:M62"/>
    <mergeCell ref="N61:N62"/>
    <mergeCell ref="O61:O62"/>
    <mergeCell ref="P61:P62"/>
    <mergeCell ref="Q61:Q62"/>
    <mergeCell ref="R61:R62"/>
    <mergeCell ref="L58:L60"/>
    <mergeCell ref="M58:M60"/>
    <mergeCell ref="N58:N60"/>
    <mergeCell ref="J11:J14"/>
    <mergeCell ref="K11:K14"/>
    <mergeCell ref="K81:K83"/>
    <mergeCell ref="D81:D83"/>
    <mergeCell ref="E81:E83"/>
    <mergeCell ref="F81:F83"/>
    <mergeCell ref="G81:G83"/>
    <mergeCell ref="H81:H83"/>
    <mergeCell ref="I81:I83"/>
    <mergeCell ref="J81:J83"/>
    <mergeCell ref="H58:H60"/>
    <mergeCell ref="I58:I60"/>
    <mergeCell ref="J58:J60"/>
    <mergeCell ref="K58:K60"/>
    <mergeCell ref="I17:I19"/>
    <mergeCell ref="E43:E46"/>
    <mergeCell ref="F43:F46"/>
    <mergeCell ref="G43:G46"/>
    <mergeCell ref="H43:H46"/>
    <mergeCell ref="E47:E49"/>
    <mergeCell ref="F47:F49"/>
    <mergeCell ref="G47:G49"/>
    <mergeCell ref="H47:H49"/>
    <mergeCell ref="E58:E60"/>
    <mergeCell ref="E55:E57"/>
    <mergeCell ref="F55:F57"/>
    <mergeCell ref="G55:G57"/>
    <mergeCell ref="R11:R14"/>
    <mergeCell ref="L11:L14"/>
    <mergeCell ref="M11:M14"/>
    <mergeCell ref="N11:N14"/>
    <mergeCell ref="O11:O14"/>
    <mergeCell ref="P11:P14"/>
    <mergeCell ref="Q11:Q14"/>
    <mergeCell ref="H55:H57"/>
    <mergeCell ref="I55:I57"/>
    <mergeCell ref="J55:J57"/>
    <mergeCell ref="I24:I27"/>
    <mergeCell ref="N24:N27"/>
    <mergeCell ref="O24:O27"/>
    <mergeCell ref="P24:P27"/>
    <mergeCell ref="Q24:Q27"/>
    <mergeCell ref="R24:R27"/>
    <mergeCell ref="E17:E19"/>
    <mergeCell ref="F17:F19"/>
    <mergeCell ref="G17:G19"/>
    <mergeCell ref="H17:H19"/>
    <mergeCell ref="I11:I14"/>
    <mergeCell ref="O33:O35"/>
    <mergeCell ref="P33:P35"/>
    <mergeCell ref="Q33:Q35"/>
    <mergeCell ref="R33:R35"/>
    <mergeCell ref="O58:O60"/>
    <mergeCell ref="Q81:Q83"/>
    <mergeCell ref="I47:I49"/>
    <mergeCell ref="J47:J49"/>
    <mergeCell ref="K47:K49"/>
    <mergeCell ref="L47:L49"/>
    <mergeCell ref="M47:M49"/>
    <mergeCell ref="N47:N49"/>
    <mergeCell ref="O47:O49"/>
    <mergeCell ref="P47:P49"/>
    <mergeCell ref="Q47:Q49"/>
    <mergeCell ref="R47:R49"/>
    <mergeCell ref="R55:R57"/>
    <mergeCell ref="R81:R83"/>
    <mergeCell ref="L81:L83"/>
    <mergeCell ref="M81:M83"/>
    <mergeCell ref="N81:N83"/>
    <mergeCell ref="O81:O83"/>
    <mergeCell ref="P81:P83"/>
    <mergeCell ref="R63:R65"/>
    <mergeCell ref="E33:E35"/>
    <mergeCell ref="F33:F35"/>
    <mergeCell ref="G33:G35"/>
    <mergeCell ref="H33:H35"/>
    <mergeCell ref="I33:I35"/>
    <mergeCell ref="J33:J35"/>
    <mergeCell ref="K33:K35"/>
    <mergeCell ref="L33:L35"/>
    <mergeCell ref="M33:M35"/>
    <mergeCell ref="Q17:Q19"/>
    <mergeCell ref="R17:R19"/>
    <mergeCell ref="P28:P30"/>
    <mergeCell ref="Q28:Q30"/>
    <mergeCell ref="R28:R30"/>
    <mergeCell ref="E31:E32"/>
    <mergeCell ref="F31:F32"/>
    <mergeCell ref="G31:G32"/>
    <mergeCell ref="H31:H32"/>
    <mergeCell ref="J31:J32"/>
    <mergeCell ref="K31:K32"/>
    <mergeCell ref="L31:L32"/>
    <mergeCell ref="M31:M32"/>
    <mergeCell ref="N31:N32"/>
    <mergeCell ref="O31:O32"/>
    <mergeCell ref="P31:P32"/>
    <mergeCell ref="O28:O30"/>
    <mergeCell ref="E28:E30"/>
    <mergeCell ref="F28:F30"/>
    <mergeCell ref="G28:G30"/>
    <mergeCell ref="H28:H30"/>
    <mergeCell ref="L28:L30"/>
    <mergeCell ref="Q31:Q32"/>
    <mergeCell ref="R31:R32"/>
    <mergeCell ref="M28:M30"/>
    <mergeCell ref="N28:N30"/>
    <mergeCell ref="K28:K30"/>
    <mergeCell ref="I28:I30"/>
    <mergeCell ref="J28:J30"/>
    <mergeCell ref="I31:I32"/>
    <mergeCell ref="I43:I46"/>
    <mergeCell ref="J43:J46"/>
    <mergeCell ref="K43:K46"/>
    <mergeCell ref="L43:L46"/>
    <mergeCell ref="M43:M46"/>
    <mergeCell ref="N43:N46"/>
    <mergeCell ref="N33:N35"/>
    <mergeCell ref="N36:N38"/>
    <mergeCell ref="N17:N19"/>
    <mergeCell ref="K17:K19"/>
    <mergeCell ref="L17:L19"/>
    <mergeCell ref="M17:M19"/>
    <mergeCell ref="J17:J19"/>
    <mergeCell ref="K20:K23"/>
    <mergeCell ref="J20:J23"/>
    <mergeCell ref="I20:I23"/>
    <mergeCell ref="P15:P16"/>
    <mergeCell ref="O17:O19"/>
    <mergeCell ref="P17:P19"/>
    <mergeCell ref="Q15:Q16"/>
    <mergeCell ref="R15:R16"/>
    <mergeCell ref="J15:J16"/>
    <mergeCell ref="K15:K16"/>
    <mergeCell ref="L15:L16"/>
    <mergeCell ref="M15:M16"/>
    <mergeCell ref="N15:N16"/>
    <mergeCell ref="I15:I16"/>
    <mergeCell ref="O15:O16"/>
  </mergeCells>
  <printOptions horizontalCentered="1"/>
  <pageMargins left="0.39370078740157483" right="0.39370078740157483" top="0.39370078740157483" bottom="0.39370078740157483" header="0.31496062992125984" footer="0.31496062992125984"/>
  <pageSetup scale="69" orientation="landscape" r:id="rId1"/>
  <rowBreaks count="1" manualBreakCount="1">
    <brk id="5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F11" sqref="F11:G11"/>
    </sheetView>
  </sheetViews>
  <sheetFormatPr baseColWidth="10" defaultColWidth="11.42578125" defaultRowHeight="11.25"/>
  <cols>
    <col min="1" max="1" width="42.42578125" style="22" bestFit="1" customWidth="1"/>
    <col min="2" max="2" width="19.85546875" style="24" customWidth="1"/>
    <col min="3" max="3" width="59.7109375" style="24" bestFit="1" customWidth="1"/>
    <col min="4" max="4" width="44.140625" style="24" bestFit="1" customWidth="1"/>
    <col min="5" max="7" width="33.140625" style="24" customWidth="1"/>
    <col min="8" max="16384" width="11.42578125" style="24"/>
  </cols>
  <sheetData>
    <row r="1" spans="1:7">
      <c r="A1" s="25" t="s">
        <v>115</v>
      </c>
    </row>
    <row r="2" spans="1:7">
      <c r="A2" s="22" t="s">
        <v>122</v>
      </c>
    </row>
    <row r="3" spans="1:7">
      <c r="A3" s="22" t="s">
        <v>119</v>
      </c>
    </row>
    <row r="4" spans="1:7">
      <c r="A4" s="22" t="s">
        <v>121</v>
      </c>
    </row>
    <row r="5" spans="1:7">
      <c r="A5" s="22" t="s">
        <v>116</v>
      </c>
    </row>
    <row r="6" spans="1:7">
      <c r="A6" s="22" t="s">
        <v>117</v>
      </c>
    </row>
    <row r="7" spans="1:7">
      <c r="A7" s="22" t="s">
        <v>120</v>
      </c>
    </row>
    <row r="8" spans="1:7">
      <c r="A8" s="22" t="s">
        <v>118</v>
      </c>
    </row>
    <row r="11" spans="1:7">
      <c r="A11" s="22" t="s">
        <v>122</v>
      </c>
      <c r="B11" s="22" t="s">
        <v>119</v>
      </c>
      <c r="C11" s="22" t="s">
        <v>121</v>
      </c>
      <c r="D11" s="22" t="s">
        <v>116</v>
      </c>
      <c r="E11" s="22" t="s">
        <v>117</v>
      </c>
      <c r="F11" s="22" t="s">
        <v>120</v>
      </c>
      <c r="G11" s="22" t="s">
        <v>118</v>
      </c>
    </row>
    <row r="12" spans="1:7">
      <c r="A12" s="23" t="s">
        <v>100</v>
      </c>
      <c r="B12" s="23" t="s">
        <v>103</v>
      </c>
      <c r="C12" s="23" t="s">
        <v>101</v>
      </c>
      <c r="D12" s="23" t="s">
        <v>114</v>
      </c>
      <c r="E12" s="23" t="s">
        <v>111</v>
      </c>
      <c r="F12" s="23" t="s">
        <v>112</v>
      </c>
      <c r="G12" s="23" t="s">
        <v>113</v>
      </c>
    </row>
    <row r="13" spans="1:7">
      <c r="A13" s="23" t="s">
        <v>101</v>
      </c>
      <c r="B13" s="23" t="s">
        <v>102</v>
      </c>
      <c r="C13" s="23" t="s">
        <v>104</v>
      </c>
      <c r="E13" s="23" t="s">
        <v>18</v>
      </c>
    </row>
    <row r="14" spans="1:7">
      <c r="A14" s="23" t="s">
        <v>102</v>
      </c>
      <c r="C14" s="23" t="s">
        <v>105</v>
      </c>
    </row>
    <row r="15" spans="1:7">
      <c r="C15" s="23" t="s">
        <v>106</v>
      </c>
    </row>
    <row r="16" spans="1:7">
      <c r="C16" s="23" t="s">
        <v>107</v>
      </c>
    </row>
    <row r="17" spans="1:3">
      <c r="C17" s="23" t="s">
        <v>108</v>
      </c>
    </row>
    <row r="18" spans="1:3">
      <c r="C18" s="23" t="s">
        <v>109</v>
      </c>
    </row>
    <row r="19" spans="1:3">
      <c r="C19" s="23" t="s">
        <v>22</v>
      </c>
    </row>
    <row r="20" spans="1:3">
      <c r="C20" s="23" t="s">
        <v>110</v>
      </c>
    </row>
    <row r="21" spans="1:3">
      <c r="C21" s="23" t="s">
        <v>18</v>
      </c>
    </row>
    <row r="22" spans="1:3">
      <c r="C22" s="23"/>
    </row>
    <row r="27" spans="1:3">
      <c r="A27" s="25" t="s">
        <v>85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workbookViewId="0">
      <selection sqref="A1:A6"/>
    </sheetView>
  </sheetViews>
  <sheetFormatPr baseColWidth="10" defaultRowHeight="15"/>
  <cols>
    <col min="1" max="1" width="23.85546875" customWidth="1"/>
    <col min="2" max="2" width="25.28515625" customWidth="1"/>
    <col min="3" max="3" width="28.42578125" customWidth="1"/>
    <col min="5" max="5" width="13.7109375" bestFit="1" customWidth="1"/>
    <col min="6" max="6" width="12.7109375" bestFit="1" customWidth="1"/>
  </cols>
  <sheetData>
    <row r="1" spans="1:6" ht="39" thickBot="1">
      <c r="A1" s="10" t="s">
        <v>75</v>
      </c>
      <c r="B1" s="3" t="s">
        <v>9</v>
      </c>
      <c r="C1" s="3" t="s">
        <v>9</v>
      </c>
    </row>
    <row r="2" spans="1:6">
      <c r="A2" s="11" t="s">
        <v>76</v>
      </c>
      <c r="B2" s="3" t="s">
        <v>15</v>
      </c>
      <c r="C2" s="3" t="s">
        <v>9</v>
      </c>
    </row>
    <row r="3" spans="1:6" ht="30.75" thickBot="1">
      <c r="A3" s="12" t="s">
        <v>77</v>
      </c>
      <c r="B3" s="3" t="s">
        <v>8</v>
      </c>
      <c r="C3" s="3" t="s">
        <v>10</v>
      </c>
    </row>
    <row r="4" spans="1:6" ht="45.75" thickBot="1">
      <c r="A4" s="13" t="s">
        <v>78</v>
      </c>
      <c r="B4" s="3" t="s">
        <v>14</v>
      </c>
      <c r="C4" s="3" t="s">
        <v>10</v>
      </c>
    </row>
    <row r="5" spans="1:6" ht="38.25">
      <c r="A5" s="14" t="s">
        <v>79</v>
      </c>
      <c r="B5" s="2" t="s">
        <v>21</v>
      </c>
      <c r="C5" s="3" t="s">
        <v>11</v>
      </c>
      <c r="E5" s="4"/>
      <c r="F5" s="4"/>
    </row>
    <row r="6" spans="1:6" ht="30">
      <c r="A6" s="15" t="s">
        <v>80</v>
      </c>
      <c r="B6" s="2" t="s">
        <v>22</v>
      </c>
      <c r="C6" s="3" t="s">
        <v>11</v>
      </c>
      <c r="E6" s="5"/>
    </row>
    <row r="7" spans="1:6" ht="30">
      <c r="B7" s="1" t="s">
        <v>25</v>
      </c>
      <c r="C7" s="3" t="s">
        <v>11</v>
      </c>
      <c r="E7" s="5"/>
    </row>
    <row r="8" spans="1:6" ht="30">
      <c r="B8" s="1" t="s">
        <v>26</v>
      </c>
      <c r="C8" s="3" t="s">
        <v>11</v>
      </c>
      <c r="E8" s="4"/>
    </row>
    <row r="9" spans="1:6" ht="30">
      <c r="B9" s="1" t="s">
        <v>27</v>
      </c>
      <c r="C9" s="3" t="s">
        <v>11</v>
      </c>
      <c r="E9" s="4"/>
    </row>
    <row r="10" spans="1:6" ht="30">
      <c r="B10" t="s">
        <v>28</v>
      </c>
      <c r="C10" s="3" t="s">
        <v>11</v>
      </c>
      <c r="E10" s="4"/>
    </row>
    <row r="11" spans="1:6" ht="45">
      <c r="B11" s="1" t="s">
        <v>29</v>
      </c>
      <c r="C11" s="3" t="s">
        <v>11</v>
      </c>
      <c r="E11" s="4"/>
    </row>
    <row r="12" spans="1:6" ht="45">
      <c r="B12" s="2" t="s">
        <v>13</v>
      </c>
      <c r="C12" s="3" t="s">
        <v>12</v>
      </c>
      <c r="E12" s="5"/>
    </row>
    <row r="13" spans="1:6">
      <c r="B13" s="2" t="s">
        <v>17</v>
      </c>
      <c r="C13" s="3" t="s">
        <v>16</v>
      </c>
      <c r="E13" s="4"/>
    </row>
    <row r="14" spans="1:6" ht="45">
      <c r="B14" s="2" t="s">
        <v>18</v>
      </c>
      <c r="C14" s="3" t="s">
        <v>16</v>
      </c>
    </row>
    <row r="15" spans="1:6" ht="30">
      <c r="B15" s="2" t="s">
        <v>24</v>
      </c>
      <c r="C15" s="3" t="s">
        <v>19</v>
      </c>
    </row>
    <row r="16" spans="1:6">
      <c r="B16" s="2" t="s">
        <v>23</v>
      </c>
      <c r="C16" s="3" t="s">
        <v>20</v>
      </c>
    </row>
    <row r="41" ht="15" customHeight="1"/>
    <row r="58" ht="15" customHeight="1"/>
    <row r="71" ht="15" customHeight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34"/>
  <sheetViews>
    <sheetView workbookViewId="0">
      <selection activeCell="A45" sqref="A45"/>
    </sheetView>
  </sheetViews>
  <sheetFormatPr baseColWidth="10" defaultRowHeight="15"/>
  <cols>
    <col min="1" max="1" width="72.7109375" customWidth="1"/>
  </cols>
  <sheetData>
    <row r="1" spans="1:12">
      <c r="A1" s="9" t="s">
        <v>58</v>
      </c>
      <c r="B1" s="9" t="s">
        <v>48</v>
      </c>
      <c r="C1" s="9" t="s">
        <v>49</v>
      </c>
      <c r="D1" s="9" t="s">
        <v>50</v>
      </c>
      <c r="E1" s="9" t="s">
        <v>51</v>
      </c>
      <c r="F1" s="9" t="s">
        <v>52</v>
      </c>
      <c r="G1" s="9" t="s">
        <v>55</v>
      </c>
      <c r="H1" s="9" t="s">
        <v>55</v>
      </c>
      <c r="I1" s="9" t="s">
        <v>53</v>
      </c>
      <c r="J1" s="9" t="s">
        <v>54</v>
      </c>
      <c r="K1" s="9" t="s">
        <v>56</v>
      </c>
      <c r="L1" s="9" t="s">
        <v>57</v>
      </c>
    </row>
    <row r="2" spans="1:12" ht="24">
      <c r="A2" s="7" t="s">
        <v>73</v>
      </c>
      <c r="B2" s="8">
        <v>43101</v>
      </c>
      <c r="C2" s="9" t="s">
        <v>60</v>
      </c>
      <c r="D2" s="9"/>
      <c r="E2" s="9"/>
      <c r="F2" s="9"/>
      <c r="G2" s="9"/>
      <c r="H2" s="9"/>
      <c r="I2" s="9"/>
      <c r="J2" s="9"/>
      <c r="K2" s="9"/>
      <c r="L2" s="9"/>
    </row>
    <row r="3" spans="1:12">
      <c r="A3" s="7" t="s">
        <v>74</v>
      </c>
      <c r="B3" s="8">
        <v>43101</v>
      </c>
      <c r="C3" s="9" t="s">
        <v>60</v>
      </c>
      <c r="D3" s="9"/>
      <c r="E3" s="9"/>
      <c r="F3" s="9"/>
      <c r="G3" s="9"/>
      <c r="H3" s="9"/>
      <c r="I3" s="9"/>
      <c r="J3" s="9"/>
      <c r="K3" s="9"/>
      <c r="L3" s="9"/>
    </row>
    <row r="4" spans="1:12" ht="24">
      <c r="A4" s="7" t="s">
        <v>61</v>
      </c>
      <c r="B4" s="8">
        <v>43101</v>
      </c>
      <c r="C4" t="s">
        <v>60</v>
      </c>
    </row>
    <row r="5" spans="1:12" ht="24">
      <c r="A5" s="7" t="s">
        <v>62</v>
      </c>
      <c r="B5" s="8">
        <v>43101</v>
      </c>
      <c r="C5" t="s">
        <v>60</v>
      </c>
    </row>
    <row r="6" spans="1:12">
      <c r="A6" s="7" t="s">
        <v>30</v>
      </c>
      <c r="B6" s="8">
        <v>43132</v>
      </c>
      <c r="C6" t="s">
        <v>60</v>
      </c>
    </row>
    <row r="7" spans="1:12">
      <c r="A7" s="7" t="s">
        <v>31</v>
      </c>
      <c r="B7" s="8">
        <v>43102</v>
      </c>
      <c r="C7" t="s">
        <v>60</v>
      </c>
    </row>
    <row r="8" spans="1:12" ht="24">
      <c r="A8" s="7" t="s">
        <v>32</v>
      </c>
      <c r="B8" s="8">
        <v>43133</v>
      </c>
      <c r="C8" t="s">
        <v>60</v>
      </c>
    </row>
    <row r="9" spans="1:12" ht="24">
      <c r="A9" s="7" t="s">
        <v>33</v>
      </c>
      <c r="B9" s="8">
        <v>43132</v>
      </c>
      <c r="C9" t="s">
        <v>60</v>
      </c>
    </row>
    <row r="10" spans="1:12" ht="24">
      <c r="A10" s="7" t="s">
        <v>34</v>
      </c>
      <c r="B10" s="8">
        <v>43132</v>
      </c>
      <c r="C10" t="s">
        <v>60</v>
      </c>
    </row>
    <row r="11" spans="1:12" ht="36">
      <c r="A11" s="7" t="s">
        <v>35</v>
      </c>
      <c r="B11" s="8">
        <v>43132</v>
      </c>
      <c r="C11" t="s">
        <v>60</v>
      </c>
    </row>
    <row r="12" spans="1:12" ht="36">
      <c r="A12" s="7" t="s">
        <v>36</v>
      </c>
      <c r="B12" s="8">
        <v>43132</v>
      </c>
      <c r="C12" t="s">
        <v>60</v>
      </c>
    </row>
    <row r="13" spans="1:12" ht="36">
      <c r="A13" s="7" t="s">
        <v>37</v>
      </c>
      <c r="B13" s="8">
        <v>43101</v>
      </c>
      <c r="C13" t="s">
        <v>60</v>
      </c>
    </row>
    <row r="14" spans="1:12">
      <c r="A14" s="7" t="s">
        <v>63</v>
      </c>
      <c r="B14" s="8">
        <v>43101</v>
      </c>
      <c r="C14" t="s">
        <v>60</v>
      </c>
    </row>
    <row r="15" spans="1:12">
      <c r="A15" s="7" t="s">
        <v>64</v>
      </c>
      <c r="B15" s="8">
        <v>43101</v>
      </c>
      <c r="C15" t="s">
        <v>60</v>
      </c>
    </row>
    <row r="16" spans="1:12" ht="24">
      <c r="A16" s="7" t="s">
        <v>38</v>
      </c>
      <c r="B16" s="8">
        <v>43115</v>
      </c>
      <c r="C16" t="s">
        <v>60</v>
      </c>
    </row>
    <row r="17" spans="1:3">
      <c r="A17" s="7" t="s">
        <v>65</v>
      </c>
      <c r="B17" s="8">
        <v>43101</v>
      </c>
      <c r="C17" t="s">
        <v>60</v>
      </c>
    </row>
    <row r="18" spans="1:3">
      <c r="A18" s="7" t="s">
        <v>39</v>
      </c>
      <c r="B18" s="8">
        <v>43132</v>
      </c>
      <c r="C18" t="s">
        <v>60</v>
      </c>
    </row>
    <row r="19" spans="1:3" ht="24">
      <c r="A19" s="7" t="s">
        <v>66</v>
      </c>
      <c r="B19" s="8">
        <v>43101</v>
      </c>
      <c r="C19" t="s">
        <v>60</v>
      </c>
    </row>
    <row r="20" spans="1:3" ht="24">
      <c r="A20" s="7" t="s">
        <v>40</v>
      </c>
      <c r="B20" s="8">
        <v>43101</v>
      </c>
      <c r="C20" t="s">
        <v>60</v>
      </c>
    </row>
    <row r="21" spans="1:3" ht="24">
      <c r="A21" s="7" t="s">
        <v>67</v>
      </c>
      <c r="B21" s="8">
        <v>43101</v>
      </c>
      <c r="C21" t="s">
        <v>60</v>
      </c>
    </row>
    <row r="22" spans="1:3" ht="24">
      <c r="A22" s="7" t="s">
        <v>68</v>
      </c>
      <c r="B22" s="8">
        <v>43101</v>
      </c>
      <c r="C22" t="s">
        <v>60</v>
      </c>
    </row>
    <row r="23" spans="1:3" ht="24">
      <c r="A23" s="7" t="s">
        <v>41</v>
      </c>
      <c r="B23" s="8">
        <v>43101</v>
      </c>
      <c r="C23" t="s">
        <v>60</v>
      </c>
    </row>
    <row r="24" spans="1:3" ht="24">
      <c r="A24" s="7" t="s">
        <v>42</v>
      </c>
      <c r="B24" s="8">
        <v>43101</v>
      </c>
      <c r="C24" t="s">
        <v>60</v>
      </c>
    </row>
    <row r="25" spans="1:3">
      <c r="A25" s="7" t="s">
        <v>43</v>
      </c>
      <c r="B25" s="8">
        <v>43101</v>
      </c>
      <c r="C25" t="s">
        <v>60</v>
      </c>
    </row>
    <row r="26" spans="1:3" ht="24">
      <c r="A26" s="7" t="s">
        <v>44</v>
      </c>
      <c r="B26" s="8">
        <v>43101</v>
      </c>
      <c r="C26" t="s">
        <v>60</v>
      </c>
    </row>
    <row r="27" spans="1:3">
      <c r="A27" s="7" t="s">
        <v>45</v>
      </c>
      <c r="B27" s="8">
        <v>43101</v>
      </c>
      <c r="C27" t="s">
        <v>60</v>
      </c>
    </row>
    <row r="28" spans="1:3" ht="36">
      <c r="A28" s="7" t="s">
        <v>46</v>
      </c>
      <c r="B28" s="8">
        <v>43101</v>
      </c>
      <c r="C28" t="s">
        <v>60</v>
      </c>
    </row>
    <row r="29" spans="1:3" ht="24">
      <c r="A29" s="7" t="s">
        <v>47</v>
      </c>
      <c r="B29" s="8">
        <v>43133</v>
      </c>
      <c r="C29" t="s">
        <v>60</v>
      </c>
    </row>
    <row r="30" spans="1:3" ht="24">
      <c r="A30" s="7" t="s">
        <v>70</v>
      </c>
      <c r="B30" s="8">
        <v>43101</v>
      </c>
      <c r="C30" s="6" t="s">
        <v>60</v>
      </c>
    </row>
    <row r="31" spans="1:3" ht="24">
      <c r="A31" s="7" t="s">
        <v>71</v>
      </c>
      <c r="B31" s="8">
        <v>43101</v>
      </c>
      <c r="C31" t="s">
        <v>60</v>
      </c>
    </row>
    <row r="32" spans="1:3" ht="24">
      <c r="A32" s="7" t="s">
        <v>72</v>
      </c>
      <c r="B32" s="8">
        <v>43101</v>
      </c>
      <c r="C32" t="s">
        <v>60</v>
      </c>
    </row>
    <row r="33" spans="1:3" ht="24">
      <c r="A33" s="7" t="s">
        <v>69</v>
      </c>
      <c r="B33" s="8">
        <v>43110</v>
      </c>
      <c r="C33" t="s">
        <v>60</v>
      </c>
    </row>
    <row r="34" spans="1:3">
      <c r="C34" t="s">
        <v>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9</vt:i4>
      </vt:variant>
    </vt:vector>
  </HeadingPairs>
  <TitlesOfParts>
    <vt:vector size="13" baseType="lpstr">
      <vt:lpstr>PlanAcción2020 V.1</vt:lpstr>
      <vt:lpstr>Dimensiones</vt:lpstr>
      <vt:lpstr>Hoja2</vt:lpstr>
      <vt:lpstr>Hoja3</vt:lpstr>
      <vt:lpstr>'PlanAcción2020 V.1'!Área_de_impresión</vt:lpstr>
      <vt:lpstr>Control_interno</vt:lpstr>
      <vt:lpstr>DIMENSIÓN</vt:lpstr>
      <vt:lpstr>Direccionamiento_estrategico_y_planeacion</vt:lpstr>
      <vt:lpstr>Evaluacion_de_resultados</vt:lpstr>
      <vt:lpstr>Gestion_con_valores_para_resultados</vt:lpstr>
      <vt:lpstr>Gestion_del_conocimiento</vt:lpstr>
      <vt:lpstr>Informacion_y_comunicacion</vt:lpstr>
      <vt:lpstr>Talento_humano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 Alexandra Chaparro Sanchez</dc:creator>
  <cp:lastModifiedBy>Sandra Patricia Garzón Rojas</cp:lastModifiedBy>
  <cp:lastPrinted>2019-01-29T21:26:29Z</cp:lastPrinted>
  <dcterms:created xsi:type="dcterms:W3CDTF">2018-01-31T21:54:31Z</dcterms:created>
  <dcterms:modified xsi:type="dcterms:W3CDTF">2020-02-05T16:06:01Z</dcterms:modified>
</cp:coreProperties>
</file>