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ESCARGAS\"/>
    </mc:Choice>
  </mc:AlternateContent>
  <bookViews>
    <workbookView xWindow="0" yWindow="0" windowWidth="28800" windowHeight="12330" tabRatio="800" activeTab="4"/>
  </bookViews>
  <sheets>
    <sheet name="Formulario Cotización Lote 1" sheetId="11" r:id="rId1"/>
    <sheet name="Formulario Cotización Lote 2" sheetId="18" r:id="rId2"/>
    <sheet name="Formulario Cotización Lote 3" sheetId="14" r:id="rId3"/>
    <sheet name="Formulario Cotización Lote 4" sheetId="16" r:id="rId4"/>
    <sheet name="Formulario Cotización Lote 5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1" l="1"/>
  <c r="G11" i="11"/>
  <c r="G12" i="11"/>
  <c r="G13" i="11"/>
  <c r="G14" i="11"/>
  <c r="G15" i="11"/>
  <c r="G16" i="11"/>
  <c r="G17" i="11"/>
  <c r="G18" i="11"/>
  <c r="G19" i="11"/>
  <c r="G9" i="11"/>
  <c r="G52" i="18"/>
  <c r="G50" i="18"/>
  <c r="G48" i="18"/>
  <c r="G47" i="18"/>
  <c r="G46" i="18"/>
  <c r="G43" i="18"/>
  <c r="G42" i="18"/>
  <c r="G41" i="18"/>
  <c r="G40" i="18"/>
  <c r="G39" i="18"/>
  <c r="G38" i="18"/>
  <c r="G37" i="18"/>
  <c r="G36" i="18"/>
  <c r="G35" i="18"/>
  <c r="G34" i="18"/>
  <c r="G33" i="18"/>
  <c r="G51" i="18"/>
  <c r="G57" i="18"/>
  <c r="G56" i="18"/>
  <c r="G26" i="18"/>
  <c r="G27" i="18" s="1"/>
  <c r="G24" i="18"/>
  <c r="G23" i="18"/>
  <c r="G22" i="18"/>
  <c r="G19" i="18"/>
  <c r="G18" i="18"/>
  <c r="G17" i="18"/>
  <c r="G16" i="18"/>
  <c r="G15" i="18"/>
  <c r="G14" i="18"/>
  <c r="G13" i="18"/>
  <c r="G12" i="18"/>
  <c r="G11" i="18"/>
  <c r="G10" i="18"/>
  <c r="G9" i="18"/>
  <c r="G33" i="17"/>
  <c r="G32" i="17"/>
  <c r="G26" i="17"/>
  <c r="G27" i="17" s="1"/>
  <c r="G24" i="17"/>
  <c r="G23" i="17"/>
  <c r="G22" i="17"/>
  <c r="G19" i="17"/>
  <c r="G18" i="17"/>
  <c r="G17" i="17"/>
  <c r="G16" i="17"/>
  <c r="G15" i="17"/>
  <c r="G14" i="17"/>
  <c r="G13" i="17"/>
  <c r="G12" i="17"/>
  <c r="G11" i="17"/>
  <c r="G10" i="17"/>
  <c r="G9" i="17"/>
  <c r="G56" i="16"/>
  <c r="G52" i="16"/>
  <c r="G53" i="16" s="1"/>
  <c r="G50" i="16"/>
  <c r="G49" i="16"/>
  <c r="G48" i="16"/>
  <c r="G45" i="16"/>
  <c r="G44" i="16"/>
  <c r="G43" i="16"/>
  <c r="G42" i="16"/>
  <c r="G41" i="16"/>
  <c r="G40" i="16"/>
  <c r="G39" i="16"/>
  <c r="G38" i="16"/>
  <c r="G37" i="16"/>
  <c r="G36" i="16"/>
  <c r="G35" i="16"/>
  <c r="G28" i="16"/>
  <c r="G29" i="16" s="1"/>
  <c r="G26" i="16"/>
  <c r="G25" i="16"/>
  <c r="G24" i="16"/>
  <c r="G23" i="16"/>
  <c r="G22" i="16"/>
  <c r="G27" i="16" s="1"/>
  <c r="G19" i="16"/>
  <c r="G18" i="16"/>
  <c r="G17" i="16"/>
  <c r="G16" i="16"/>
  <c r="G15" i="16"/>
  <c r="G14" i="16"/>
  <c r="G13" i="16"/>
  <c r="G12" i="16"/>
  <c r="G11" i="16"/>
  <c r="G10" i="16"/>
  <c r="G9" i="16"/>
  <c r="G30" i="14"/>
  <c r="G26" i="14"/>
  <c r="G27" i="14" s="1"/>
  <c r="G24" i="14"/>
  <c r="G23" i="14"/>
  <c r="G22" i="14"/>
  <c r="G19" i="14"/>
  <c r="G18" i="14"/>
  <c r="G17" i="14"/>
  <c r="G16" i="14"/>
  <c r="G15" i="14"/>
  <c r="G14" i="14"/>
  <c r="G13" i="14"/>
  <c r="G12" i="14"/>
  <c r="G11" i="14"/>
  <c r="G10" i="14"/>
  <c r="G9" i="14"/>
  <c r="G59" i="11"/>
  <c r="G58" i="11"/>
  <c r="G52" i="11"/>
  <c r="G50" i="11"/>
  <c r="G49" i="11"/>
  <c r="G48" i="11"/>
  <c r="G45" i="11"/>
  <c r="G44" i="11"/>
  <c r="G43" i="11"/>
  <c r="G42" i="11"/>
  <c r="G41" i="11"/>
  <c r="G40" i="11"/>
  <c r="G39" i="11"/>
  <c r="G38" i="11"/>
  <c r="G37" i="11"/>
  <c r="G36" i="11"/>
  <c r="G35" i="11"/>
  <c r="G28" i="11"/>
  <c r="G26" i="11"/>
  <c r="G25" i="11"/>
  <c r="G24" i="11"/>
  <c r="G23" i="11"/>
  <c r="G22" i="11"/>
  <c r="G34" i="17" l="1"/>
  <c r="G44" i="18"/>
  <c r="G49" i="18"/>
  <c r="G58" i="18"/>
  <c r="G60" i="18" s="1"/>
  <c r="G25" i="18"/>
  <c r="G20" i="18"/>
  <c r="G25" i="17"/>
  <c r="G20" i="17"/>
  <c r="G28" i="17"/>
  <c r="G51" i="16"/>
  <c r="G46" i="16"/>
  <c r="G54" i="16" s="1"/>
  <c r="G20" i="16"/>
  <c r="G30" i="16" s="1"/>
  <c r="G25" i="14"/>
  <c r="G20" i="14"/>
  <c r="G28" i="14" s="1"/>
  <c r="G32" i="14" s="1"/>
  <c r="G60" i="11"/>
  <c r="G28" i="18" l="1"/>
  <c r="G62" i="18" s="1"/>
  <c r="G36" i="17"/>
  <c r="G38" i="17" s="1"/>
  <c r="G58" i="16"/>
  <c r="G53" i="11" l="1"/>
  <c r="G51" i="11"/>
  <c r="G46" i="11" l="1"/>
  <c r="G54" i="11" s="1"/>
  <c r="G29" i="11" l="1"/>
  <c r="G27" i="11" l="1"/>
  <c r="G20" i="11"/>
  <c r="G30" i="11" l="1"/>
  <c r="G62" i="11" s="1"/>
  <c r="G64" i="11" s="1"/>
</calcChain>
</file>

<file path=xl/sharedStrings.xml><?xml version="1.0" encoding="utf-8"?>
<sst xmlns="http://schemas.openxmlformats.org/spreadsheetml/2006/main" count="352" uniqueCount="80">
  <si>
    <t>Puntos de Internet</t>
  </si>
  <si>
    <t>Mesas</t>
  </si>
  <si>
    <t>Sillas</t>
  </si>
  <si>
    <t>Carpas  (alquiler)</t>
  </si>
  <si>
    <t>Apoyo tecnico jornada (10 digitadoresX 8 horas) (6 guias comunitarios)</t>
  </si>
  <si>
    <t>SUBTOTAL1</t>
  </si>
  <si>
    <t>SUBTOTAL2</t>
  </si>
  <si>
    <t>Almuerzos y/o refrigerios (Personal apoyo durante las jornadas)</t>
  </si>
  <si>
    <t xml:space="preserve">Paquete de acciones promocionales y preventivas </t>
  </si>
  <si>
    <t>SERVICIO</t>
  </si>
  <si>
    <t>N/A</t>
  </si>
  <si>
    <t>Refrigerios</t>
  </si>
  <si>
    <t>Agua</t>
  </si>
  <si>
    <t>UNIDAD</t>
  </si>
  <si>
    <t>DIAS</t>
  </si>
  <si>
    <t>SUBTOTAL (COP)</t>
  </si>
  <si>
    <t>OBSERVACIONES</t>
  </si>
  <si>
    <t>SUBTOTAL3</t>
  </si>
  <si>
    <t>PRECIO PROM UNIDAD COP</t>
  </si>
  <si>
    <t>Puntos eléctricos (1PLANTA ELÉCTRICA Y 15 ACCESORIOS)</t>
  </si>
  <si>
    <t>Paquete de  visibilización que incluye:</t>
  </si>
  <si>
    <t>Tablet con lapiz para firma  (alquiler)</t>
  </si>
  <si>
    <t>Profesionales equipos de apoyo a la atención en salud perfil salud y social</t>
  </si>
  <si>
    <t>Auxiliares o promotor equipos de apoyo a la atención en salud</t>
  </si>
  <si>
    <t>Alquiler de impresora - fotocopiadora</t>
  </si>
  <si>
    <t>Computadores (alquiler)</t>
  </si>
  <si>
    <t>Almuerzos (Personal apoyo durante las jornadas)</t>
  </si>
  <si>
    <t>Convenio de Cooperación Técnica No Reembolsable No. ATN/ER-19158-CO</t>
  </si>
  <si>
    <t xml:space="preserve">Pendones de  2 metros x 1 metro tipo roll up con maletín para cargarlo </t>
  </si>
  <si>
    <t>Alquiler pantallas de difusion de mensajes (1 a 8 horas)</t>
  </si>
  <si>
    <t>Chalecos tela ligera tipo periodista con bolsillos adelante, logos estampados en el pecho y parte trasera,</t>
  </si>
  <si>
    <t xml:space="preserve">Perifoneo 6 horas diarias.(perímetro urbano y maximo decibeles permitidos) </t>
  </si>
  <si>
    <t>Difusión de mensajes radiales (40 segundos) 15 por dia  (el servicio se presta minimo un mes)</t>
  </si>
  <si>
    <t>JORNADAS</t>
  </si>
  <si>
    <t>Puntos eléctricos (1 planta eléctrica y 15 accesorios)</t>
  </si>
  <si>
    <t>SUBTOTAL JORNADAS TIPO B DE 1,000 PERSONAS (1, 2 y 3)</t>
  </si>
  <si>
    <t>Soacha (CUN), Medellín (ANT), 
Bucaramanga (SAN), Tunja (BOY)</t>
  </si>
  <si>
    <t>Apoyo tecnico jornada (20 digitadores X 8 horas) (6 guias comunitarios)</t>
  </si>
  <si>
    <t>Apoyo tecnico jornada (15 digitadores X 8 horas) (6 guias comunitarios)</t>
  </si>
  <si>
    <t>SUBTOTAL JORNADAS TIPO B DE 250 PERSONAS (1, 2 y 3)</t>
  </si>
  <si>
    <t>MESES</t>
  </si>
  <si>
    <t>SUBTOTAL EQUIPO DE APOYO</t>
  </si>
  <si>
    <t>PRECIO PROM UNIDAD DIA</t>
  </si>
  <si>
    <t>SUBTOTAL JORNADAS TIPO B + EQUIPO DE APOYO</t>
  </si>
  <si>
    <t>TOTAL COTIZACIÓN LOTE 1.</t>
  </si>
  <si>
    <t>Necoclí (ANT)</t>
  </si>
  <si>
    <t>Bogotá D.C.
Cúcuta (NTE)</t>
  </si>
  <si>
    <t>ADMON. OPERADOR LOGÍSTICO (MAXIMO EL 10%)</t>
  </si>
  <si>
    <t>Pereira (RIS), Manizales (CAL), Neiva (HUI), 
Armenia (QUI), Ibagué (TOL)</t>
  </si>
  <si>
    <t xml:space="preserve">SUBTOTAL JORNADAS TIPO B </t>
  </si>
  <si>
    <t>Cali (VLL)</t>
  </si>
  <si>
    <t>Ipiales (NAR), 
Popayán (CAU)</t>
  </si>
  <si>
    <t>TOTAL COTIZACIÓN LOTE 4.</t>
  </si>
  <si>
    <t>TOTAL COTIZACIÓN LOTE 3.</t>
  </si>
  <si>
    <t>Arauca (ARA),
Villavicencio (MET)</t>
  </si>
  <si>
    <t>Puerto Carreño (VIC)</t>
  </si>
  <si>
    <t>TOTAL COTIZACIÓN LOTE 5.</t>
  </si>
  <si>
    <t>Santa Marta (MAG),Cartagena (BOL), Riohacha (GUAJ),
Barranquilla (ATL), Valledupar (CES), Montería (COR), Sincelejo (SUC).</t>
  </si>
  <si>
    <t>Cartagena (BOL), Soledad (ATL), 
Santa Marta (MAG), Manaure (GUAJ)</t>
  </si>
  <si>
    <t>SUBTOTAL JORNADAS TIPO B + JORNADAS TIPO A + EQUIPO DE APOYO</t>
  </si>
  <si>
    <t>TOTAL COTIZACIÓN LOTE 2.</t>
  </si>
  <si>
    <t>Manaure (GUAJ)</t>
  </si>
  <si>
    <t>Solicitud de Cotización FAESM-18-O-CP-2025</t>
  </si>
  <si>
    <t>SECCIÓN IV. FORMULARIO DE COTIZACIÓN - LOTE 1. (Seis jornadas)</t>
  </si>
  <si>
    <t>SECCIÓN IV. FORMULARIO DE COTIZACIÓN - LOTE 2. (Ocho jornadas)</t>
  </si>
  <si>
    <t>SECCIÓN IV. FORMULARIO DE COTIZACIÓN - LOTE 3. (Cinco jornadas)</t>
  </si>
  <si>
    <t>SECCIÓN IV. FORMULARIO DE COTIZACIÓN - LOTE 4. (Tres jornadas)</t>
  </si>
  <si>
    <t>SECCIÓN IV. FORMULARIO DE COTIZACIÓN - LOTE 5. (Dos jornadas)</t>
  </si>
  <si>
    <t>HONORARIOS MENSUALES MÁXIMOS</t>
  </si>
  <si>
    <t>MESES MÁXIMOS</t>
  </si>
  <si>
    <t>EQUIPOS DE APOYO A LA ATENCIÓN EN SALUD DE PERFIL SALUD Y SOCIAL (Un territorio)
Estas cantidades son valores máximos; en el caso de los honorarios, estos son fijos de acuerdo a los valores determinados</t>
  </si>
  <si>
    <t>EQUIPOS DE APOYO A LA ATENCIÓN EN SALUD DE PERFIL SALUD Y SOCIAL (Cuatro territorios)
Estas cantidades son valores máximos; en el caso de los honorarios, estos son fijos de acuerdo a los valores determinados</t>
  </si>
  <si>
    <t>EQUIPOS DE APOYO A LA ATENCIÓN EN SALUD DE PERFIL SALUD Y SOCIAL
Estas cantidades son valores máximos; en el caso de los honorarios, estos son fijos de acuerdo a los valores determinados</t>
  </si>
  <si>
    <t>JORNADAS TIPO B DE 1,000 PERSONAS (Dos jornadas)
Estas cantidades son valores máximos</t>
  </si>
  <si>
    <t>JORNADAS TIPO B DE 250 PERSONAS (Cuatro jornadas)
Estas cantidades son valores máximos</t>
  </si>
  <si>
    <t>JORNADAS TIPO B DE 250 PERSONAS (Siete jornadas)
Estas cantidades son valores máximos</t>
  </si>
  <si>
    <t>JORNADAS TIPO A DE 100 PERSONAS (Un jornada)
Estas cantidades son valores máximos</t>
  </si>
  <si>
    <t>JORNADAS TIPO B DE 250 PERSONAS (Cinco jornadas)
Estas cantidades son valores máximos</t>
  </si>
  <si>
    <t>JORNADAS TIPO B DE 1,000 PERSONAS (Una jornada)
Estas cantidades son valores máximos</t>
  </si>
  <si>
    <t>JORNADAS TIPO B DE 250 PERSONAS (Dos jornadas)
Estas cantidades son valores máximos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</si>
</sst>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1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64" fontId="4" fillId="0" borderId="17" xfId="1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right" vertical="center" wrapText="1"/>
    </xf>
    <xf numFmtId="164" fontId="4" fillId="2" borderId="19" xfId="1" applyNumberFormat="1" applyFont="1" applyFill="1" applyBorder="1" applyAlignment="1">
      <alignment vertical="center"/>
    </xf>
    <xf numFmtId="164" fontId="3" fillId="2" borderId="19" xfId="1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/>
    </xf>
    <xf numFmtId="164" fontId="4" fillId="4" borderId="19" xfId="1" applyNumberFormat="1" applyFont="1" applyFill="1" applyBorder="1" applyAlignment="1">
      <alignment vertical="center"/>
    </xf>
    <xf numFmtId="164" fontId="3" fillId="4" borderId="19" xfId="1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4" fontId="5" fillId="2" borderId="22" xfId="1" applyNumberFormat="1" applyFont="1" applyFill="1" applyBorder="1" applyAlignment="1">
      <alignment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 wrapText="1"/>
    </xf>
    <xf numFmtId="164" fontId="3" fillId="4" borderId="23" xfId="1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164" fontId="5" fillId="4" borderId="22" xfId="1" applyNumberFormat="1" applyFont="1" applyFill="1" applyBorder="1" applyAlignment="1">
      <alignment vertical="center"/>
    </xf>
    <xf numFmtId="164" fontId="6" fillId="5" borderId="10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64" fontId="4" fillId="4" borderId="23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164" fontId="4" fillId="2" borderId="27" xfId="1" applyNumberFormat="1" applyFont="1" applyFill="1" applyBorder="1" applyAlignment="1">
      <alignment vertical="center"/>
    </xf>
    <xf numFmtId="164" fontId="3" fillId="2" borderId="27" xfId="1" applyNumberFormat="1" applyFont="1" applyFill="1" applyBorder="1" applyAlignment="1">
      <alignment vertical="center"/>
    </xf>
    <xf numFmtId="164" fontId="4" fillId="2" borderId="28" xfId="1" applyNumberFormat="1" applyFont="1" applyFill="1" applyBorder="1" applyAlignment="1">
      <alignment horizontal="center" vertical="center"/>
    </xf>
    <xf numFmtId="44" fontId="4" fillId="2" borderId="27" xfId="1" applyFont="1" applyFill="1" applyBorder="1" applyAlignment="1">
      <alignment vertical="center"/>
    </xf>
    <xf numFmtId="44" fontId="3" fillId="2" borderId="27" xfId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64" fontId="4" fillId="3" borderId="28" xfId="1" applyNumberFormat="1" applyFont="1" applyFill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44" fontId="3" fillId="2" borderId="30" xfId="0" applyNumberFormat="1" applyFont="1" applyFill="1" applyBorder="1" applyAlignment="1">
      <alignment vertical="center"/>
    </xf>
    <xf numFmtId="44" fontId="3" fillId="0" borderId="19" xfId="1" applyFont="1" applyFill="1" applyBorder="1" applyAlignment="1">
      <alignment vertical="center"/>
    </xf>
    <xf numFmtId="44" fontId="3" fillId="3" borderId="27" xfId="1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="60" zoomScaleNormal="100" workbookViewId="0">
      <selection activeCell="B4" sqref="B4:C4"/>
    </sheetView>
  </sheetViews>
  <sheetFormatPr baseColWidth="10" defaultColWidth="11.5" defaultRowHeight="15"/>
  <cols>
    <col min="1" max="1" width="3.875" style="3" customWidth="1"/>
    <col min="2" max="2" width="62.25" style="3" customWidth="1"/>
    <col min="3" max="4" width="11.625" style="12" customWidth="1"/>
    <col min="5" max="5" width="9.875" style="12" bestFit="1" customWidth="1"/>
    <col min="6" max="6" width="24" style="3" customWidth="1"/>
    <col min="7" max="7" width="19.5" style="3" bestFit="1" customWidth="1"/>
    <col min="8" max="8" width="27.25" style="3" bestFit="1" customWidth="1"/>
    <col min="9" max="16384" width="11.5" style="3"/>
  </cols>
  <sheetData>
    <row r="1" spans="2:8">
      <c r="B1" s="68" t="s">
        <v>27</v>
      </c>
      <c r="C1" s="68"/>
    </row>
    <row r="2" spans="2:8">
      <c r="B2" s="68" t="s">
        <v>62</v>
      </c>
      <c r="C2" s="68"/>
    </row>
    <row r="3" spans="2:8">
      <c r="C3" s="3"/>
    </row>
    <row r="4" spans="2:8">
      <c r="B4" s="69" t="s">
        <v>63</v>
      </c>
      <c r="C4" s="69"/>
    </row>
    <row r="5" spans="2:8" ht="15.75" thickBot="1">
      <c r="C5" s="3"/>
    </row>
    <row r="6" spans="2:8">
      <c r="B6" s="74" t="s">
        <v>73</v>
      </c>
      <c r="C6" s="75"/>
      <c r="D6" s="75"/>
      <c r="E6" s="70" t="s">
        <v>46</v>
      </c>
      <c r="F6" s="70"/>
      <c r="G6" s="70"/>
      <c r="H6" s="71"/>
    </row>
    <row r="7" spans="2:8" ht="15.75" thickBot="1">
      <c r="B7" s="76"/>
      <c r="C7" s="77"/>
      <c r="D7" s="77"/>
      <c r="E7" s="72"/>
      <c r="F7" s="72"/>
      <c r="G7" s="72"/>
      <c r="H7" s="73"/>
    </row>
    <row r="8" spans="2:8" ht="30">
      <c r="B8" s="15" t="s">
        <v>9</v>
      </c>
      <c r="C8" s="29" t="s">
        <v>33</v>
      </c>
      <c r="D8" s="16" t="s">
        <v>13</v>
      </c>
      <c r="E8" s="16" t="s">
        <v>14</v>
      </c>
      <c r="F8" s="16" t="s">
        <v>42</v>
      </c>
      <c r="G8" s="16" t="s">
        <v>15</v>
      </c>
      <c r="H8" s="37" t="s">
        <v>16</v>
      </c>
    </row>
    <row r="9" spans="2:8">
      <c r="B9" s="5" t="s">
        <v>3</v>
      </c>
      <c r="C9" s="65">
        <v>2</v>
      </c>
      <c r="D9" s="13">
        <v>20</v>
      </c>
      <c r="E9" s="13">
        <v>2</v>
      </c>
      <c r="F9" s="46"/>
      <c r="G9" s="6">
        <f>$C$9*D9*E9*F9</f>
        <v>0</v>
      </c>
      <c r="H9" s="11"/>
    </row>
    <row r="10" spans="2:8">
      <c r="B10" s="5" t="s">
        <v>21</v>
      </c>
      <c r="C10" s="66"/>
      <c r="D10" s="13">
        <v>20</v>
      </c>
      <c r="E10" s="13">
        <v>1</v>
      </c>
      <c r="F10" s="46"/>
      <c r="G10" s="6">
        <f t="shared" ref="G10:G19" si="0">$C$9*D10*E10*F10</f>
        <v>0</v>
      </c>
      <c r="H10" s="11"/>
    </row>
    <row r="11" spans="2:8">
      <c r="B11" s="5" t="s">
        <v>0</v>
      </c>
      <c r="C11" s="66"/>
      <c r="D11" s="13">
        <v>20</v>
      </c>
      <c r="E11" s="13">
        <v>1</v>
      </c>
      <c r="F11" s="46"/>
      <c r="G11" s="6">
        <f t="shared" si="0"/>
        <v>0</v>
      </c>
      <c r="H11" s="11"/>
    </row>
    <row r="12" spans="2:8">
      <c r="B12" s="7" t="s">
        <v>34</v>
      </c>
      <c r="C12" s="66"/>
      <c r="D12" s="13">
        <v>20</v>
      </c>
      <c r="E12" s="13">
        <v>1</v>
      </c>
      <c r="F12" s="46"/>
      <c r="G12" s="6">
        <f t="shared" si="0"/>
        <v>0</v>
      </c>
      <c r="H12" s="11"/>
    </row>
    <row r="13" spans="2:8">
      <c r="B13" s="5" t="s">
        <v>1</v>
      </c>
      <c r="C13" s="66"/>
      <c r="D13" s="13">
        <v>40</v>
      </c>
      <c r="E13" s="13">
        <v>2</v>
      </c>
      <c r="F13" s="46"/>
      <c r="G13" s="6">
        <f t="shared" si="0"/>
        <v>0</v>
      </c>
      <c r="H13" s="11"/>
    </row>
    <row r="14" spans="2:8">
      <c r="B14" s="5" t="s">
        <v>2</v>
      </c>
      <c r="C14" s="66"/>
      <c r="D14" s="13">
        <v>120</v>
      </c>
      <c r="E14" s="13">
        <v>2</v>
      </c>
      <c r="F14" s="46"/>
      <c r="G14" s="6">
        <f t="shared" si="0"/>
        <v>0</v>
      </c>
      <c r="H14" s="11"/>
    </row>
    <row r="15" spans="2:8">
      <c r="B15" s="5" t="s">
        <v>24</v>
      </c>
      <c r="C15" s="66"/>
      <c r="D15" s="13">
        <v>5</v>
      </c>
      <c r="E15" s="13">
        <v>1</v>
      </c>
      <c r="F15" s="46"/>
      <c r="G15" s="6">
        <f t="shared" si="0"/>
        <v>0</v>
      </c>
      <c r="H15" s="11"/>
    </row>
    <row r="16" spans="2:8">
      <c r="B16" s="7" t="s">
        <v>37</v>
      </c>
      <c r="C16" s="66"/>
      <c r="D16" s="13">
        <v>26</v>
      </c>
      <c r="E16" s="13">
        <v>1</v>
      </c>
      <c r="F16" s="46"/>
      <c r="G16" s="6">
        <f t="shared" si="0"/>
        <v>0</v>
      </c>
      <c r="H16" s="11"/>
    </row>
    <row r="17" spans="2:8">
      <c r="B17" s="7" t="s">
        <v>7</v>
      </c>
      <c r="C17" s="66"/>
      <c r="D17" s="13">
        <v>80</v>
      </c>
      <c r="E17" s="13">
        <v>1</v>
      </c>
      <c r="F17" s="46"/>
      <c r="G17" s="6">
        <f t="shared" si="0"/>
        <v>0</v>
      </c>
      <c r="H17" s="11"/>
    </row>
    <row r="18" spans="2:8">
      <c r="B18" s="7" t="s">
        <v>11</v>
      </c>
      <c r="C18" s="66"/>
      <c r="D18" s="13">
        <v>80</v>
      </c>
      <c r="E18" s="13">
        <v>1</v>
      </c>
      <c r="F18" s="46"/>
      <c r="G18" s="6">
        <f t="shared" si="0"/>
        <v>0</v>
      </c>
      <c r="H18" s="11"/>
    </row>
    <row r="19" spans="2:8">
      <c r="B19" s="7" t="s">
        <v>12</v>
      </c>
      <c r="C19" s="67"/>
      <c r="D19" s="13">
        <v>160</v>
      </c>
      <c r="E19" s="13">
        <v>1</v>
      </c>
      <c r="F19" s="46"/>
      <c r="G19" s="6">
        <f t="shared" si="0"/>
        <v>0</v>
      </c>
      <c r="H19" s="11"/>
    </row>
    <row r="20" spans="2:8" ht="15.75" thickBot="1">
      <c r="B20" s="24" t="s">
        <v>5</v>
      </c>
      <c r="C20" s="34"/>
      <c r="D20" s="42"/>
      <c r="E20" s="42"/>
      <c r="F20" s="26"/>
      <c r="G20" s="27">
        <f>SUM(G9:G19)</f>
        <v>0</v>
      </c>
      <c r="H20" s="43"/>
    </row>
    <row r="21" spans="2:8" ht="30.75" thickTop="1">
      <c r="B21" s="17" t="s">
        <v>20</v>
      </c>
      <c r="C21" s="29" t="s">
        <v>33</v>
      </c>
      <c r="D21" s="16" t="s">
        <v>13</v>
      </c>
      <c r="E21" s="16" t="s">
        <v>14</v>
      </c>
      <c r="F21" s="16" t="s">
        <v>42</v>
      </c>
      <c r="G21" s="16" t="s">
        <v>15</v>
      </c>
      <c r="H21" s="37" t="s">
        <v>16</v>
      </c>
    </row>
    <row r="22" spans="2:8">
      <c r="B22" s="7" t="s">
        <v>28</v>
      </c>
      <c r="C22" s="33">
        <v>2</v>
      </c>
      <c r="D22" s="13">
        <v>5</v>
      </c>
      <c r="E22" s="13">
        <v>1</v>
      </c>
      <c r="F22" s="46"/>
      <c r="G22" s="6">
        <f t="shared" ref="G22:G26" si="1">+C22*D22*E22*F22</f>
        <v>0</v>
      </c>
      <c r="H22" s="11"/>
    </row>
    <row r="23" spans="2:8">
      <c r="B23" s="7" t="s">
        <v>29</v>
      </c>
      <c r="C23" s="33">
        <v>2</v>
      </c>
      <c r="D23" s="13">
        <v>2</v>
      </c>
      <c r="E23" s="13">
        <v>1</v>
      </c>
      <c r="F23" s="46"/>
      <c r="G23" s="6">
        <f t="shared" si="1"/>
        <v>0</v>
      </c>
      <c r="H23" s="11"/>
    </row>
    <row r="24" spans="2:8" ht="30">
      <c r="B24" s="7" t="s">
        <v>30</v>
      </c>
      <c r="C24" s="33">
        <v>2</v>
      </c>
      <c r="D24" s="13">
        <v>16</v>
      </c>
      <c r="E24" s="13">
        <v>1</v>
      </c>
      <c r="F24" s="46"/>
      <c r="G24" s="6">
        <f t="shared" si="1"/>
        <v>0</v>
      </c>
      <c r="H24" s="11"/>
    </row>
    <row r="25" spans="2:8">
      <c r="B25" s="7" t="s">
        <v>31</v>
      </c>
      <c r="C25" s="33">
        <v>2</v>
      </c>
      <c r="D25" s="13">
        <v>1</v>
      </c>
      <c r="E25" s="13">
        <v>5</v>
      </c>
      <c r="F25" s="46"/>
      <c r="G25" s="6">
        <f t="shared" si="1"/>
        <v>0</v>
      </c>
      <c r="H25" s="11"/>
    </row>
    <row r="26" spans="2:8" ht="30">
      <c r="B26" s="7" t="s">
        <v>32</v>
      </c>
      <c r="C26" s="33">
        <v>2</v>
      </c>
      <c r="D26" s="13">
        <v>1</v>
      </c>
      <c r="E26" s="13">
        <v>10</v>
      </c>
      <c r="F26" s="46"/>
      <c r="G26" s="6">
        <f t="shared" si="1"/>
        <v>0</v>
      </c>
      <c r="H26" s="40"/>
    </row>
    <row r="27" spans="2:8" ht="15.75" thickBot="1">
      <c r="B27" s="24" t="s">
        <v>6</v>
      </c>
      <c r="C27" s="34"/>
      <c r="D27" s="25"/>
      <c r="E27" s="25"/>
      <c r="F27" s="26"/>
      <c r="G27" s="27">
        <f>SUM(G22:G26)</f>
        <v>0</v>
      </c>
      <c r="H27" s="41"/>
    </row>
    <row r="28" spans="2:8" ht="15.75" thickTop="1">
      <c r="B28" s="23" t="s">
        <v>8</v>
      </c>
      <c r="C28" s="35">
        <v>2</v>
      </c>
      <c r="D28" s="18">
        <v>1</v>
      </c>
      <c r="E28" s="18" t="s">
        <v>10</v>
      </c>
      <c r="F28" s="46"/>
      <c r="G28" s="6">
        <f>+C28*D28*F28</f>
        <v>0</v>
      </c>
      <c r="H28" s="39"/>
    </row>
    <row r="29" spans="2:8" ht="15.75" thickBot="1">
      <c r="B29" s="24" t="s">
        <v>17</v>
      </c>
      <c r="C29" s="34"/>
      <c r="D29" s="25"/>
      <c r="E29" s="25"/>
      <c r="F29" s="26"/>
      <c r="G29" s="27">
        <f>+G28</f>
        <v>0</v>
      </c>
      <c r="H29" s="48"/>
    </row>
    <row r="30" spans="2:8" ht="16.5" thickTop="1" thickBot="1">
      <c r="B30" s="49" t="s">
        <v>35</v>
      </c>
      <c r="C30" s="50"/>
      <c r="D30" s="51"/>
      <c r="E30" s="51"/>
      <c r="F30" s="52"/>
      <c r="G30" s="53">
        <f>+G29+G27+G20</f>
        <v>0</v>
      </c>
      <c r="H30" s="54"/>
    </row>
    <row r="31" spans="2:8" ht="6" customHeight="1" thickBot="1"/>
    <row r="32" spans="2:8">
      <c r="B32" s="74" t="s">
        <v>74</v>
      </c>
      <c r="C32" s="75"/>
      <c r="D32" s="75"/>
      <c r="E32" s="70" t="s">
        <v>36</v>
      </c>
      <c r="F32" s="70"/>
      <c r="G32" s="70"/>
      <c r="H32" s="71"/>
    </row>
    <row r="33" spans="1:8" ht="15.75" thickBot="1">
      <c r="B33" s="76"/>
      <c r="C33" s="77"/>
      <c r="D33" s="77"/>
      <c r="E33" s="72"/>
      <c r="F33" s="72"/>
      <c r="G33" s="72"/>
      <c r="H33" s="73"/>
    </row>
    <row r="34" spans="1:8" ht="49.15" customHeight="1">
      <c r="A34" s="4"/>
      <c r="B34" s="1" t="s">
        <v>9</v>
      </c>
      <c r="C34" s="29" t="s">
        <v>33</v>
      </c>
      <c r="D34" s="2" t="s">
        <v>13</v>
      </c>
      <c r="E34" s="2" t="s">
        <v>14</v>
      </c>
      <c r="F34" s="2" t="s">
        <v>18</v>
      </c>
      <c r="G34" s="2" t="s">
        <v>15</v>
      </c>
      <c r="H34" s="45" t="s">
        <v>16</v>
      </c>
    </row>
    <row r="35" spans="1:8">
      <c r="A35" s="4"/>
      <c r="B35" s="5" t="s">
        <v>3</v>
      </c>
      <c r="C35" s="32">
        <v>4</v>
      </c>
      <c r="D35" s="13">
        <v>15</v>
      </c>
      <c r="E35" s="13">
        <v>2</v>
      </c>
      <c r="F35" s="46"/>
      <c r="G35" s="6">
        <f t="shared" ref="G35:G45" si="2">+C35*D35*E35*F35</f>
        <v>0</v>
      </c>
      <c r="H35" s="11"/>
    </row>
    <row r="36" spans="1:8">
      <c r="A36" s="4"/>
      <c r="B36" s="5" t="s">
        <v>21</v>
      </c>
      <c r="C36" s="32">
        <v>4</v>
      </c>
      <c r="D36" s="13">
        <v>15</v>
      </c>
      <c r="E36" s="13">
        <v>1</v>
      </c>
      <c r="F36" s="46"/>
      <c r="G36" s="6">
        <f t="shared" si="2"/>
        <v>0</v>
      </c>
      <c r="H36" s="11"/>
    </row>
    <row r="37" spans="1:8">
      <c r="A37" s="4"/>
      <c r="B37" s="5" t="s">
        <v>25</v>
      </c>
      <c r="C37" s="32">
        <v>4</v>
      </c>
      <c r="D37" s="13">
        <v>5</v>
      </c>
      <c r="E37" s="13">
        <v>1</v>
      </c>
      <c r="F37" s="46"/>
      <c r="G37" s="6">
        <f t="shared" si="2"/>
        <v>0</v>
      </c>
      <c r="H37" s="11"/>
    </row>
    <row r="38" spans="1:8">
      <c r="A38" s="4"/>
      <c r="B38" s="5" t="s">
        <v>0</v>
      </c>
      <c r="C38" s="32">
        <v>4</v>
      </c>
      <c r="D38" s="13">
        <v>15</v>
      </c>
      <c r="E38" s="13">
        <v>1</v>
      </c>
      <c r="F38" s="46"/>
      <c r="G38" s="6">
        <f t="shared" si="2"/>
        <v>0</v>
      </c>
      <c r="H38" s="11"/>
    </row>
    <row r="39" spans="1:8">
      <c r="A39" s="4"/>
      <c r="B39" s="7" t="s">
        <v>34</v>
      </c>
      <c r="C39" s="33">
        <v>4</v>
      </c>
      <c r="D39" s="13">
        <v>15</v>
      </c>
      <c r="E39" s="13">
        <v>1</v>
      </c>
      <c r="F39" s="46"/>
      <c r="G39" s="6">
        <f t="shared" si="2"/>
        <v>0</v>
      </c>
      <c r="H39" s="11"/>
    </row>
    <row r="40" spans="1:8">
      <c r="A40" s="4"/>
      <c r="B40" s="5" t="s">
        <v>1</v>
      </c>
      <c r="C40" s="32">
        <v>4</v>
      </c>
      <c r="D40" s="13">
        <v>35</v>
      </c>
      <c r="E40" s="13">
        <v>2</v>
      </c>
      <c r="F40" s="46"/>
      <c r="G40" s="6">
        <f t="shared" si="2"/>
        <v>0</v>
      </c>
      <c r="H40" s="11"/>
    </row>
    <row r="41" spans="1:8">
      <c r="A41" s="4"/>
      <c r="B41" s="5" t="s">
        <v>2</v>
      </c>
      <c r="C41" s="32">
        <v>4</v>
      </c>
      <c r="D41" s="13">
        <v>75</v>
      </c>
      <c r="E41" s="13">
        <v>2</v>
      </c>
      <c r="F41" s="46"/>
      <c r="G41" s="6">
        <f t="shared" si="2"/>
        <v>0</v>
      </c>
      <c r="H41" s="11"/>
    </row>
    <row r="42" spans="1:8">
      <c r="A42" s="4"/>
      <c r="B42" s="7" t="s">
        <v>38</v>
      </c>
      <c r="C42" s="33">
        <v>4</v>
      </c>
      <c r="D42" s="13">
        <v>21</v>
      </c>
      <c r="E42" s="13">
        <v>1</v>
      </c>
      <c r="F42" s="46"/>
      <c r="G42" s="6">
        <f t="shared" si="2"/>
        <v>0</v>
      </c>
      <c r="H42" s="11"/>
    </row>
    <row r="43" spans="1:8">
      <c r="A43" s="4"/>
      <c r="B43" s="7" t="s">
        <v>26</v>
      </c>
      <c r="C43" s="33">
        <v>4</v>
      </c>
      <c r="D43" s="13">
        <v>50</v>
      </c>
      <c r="E43" s="13">
        <v>1</v>
      </c>
      <c r="F43" s="46"/>
      <c r="G43" s="6">
        <f t="shared" si="2"/>
        <v>0</v>
      </c>
      <c r="H43" s="11"/>
    </row>
    <row r="44" spans="1:8">
      <c r="A44" s="4"/>
      <c r="B44" s="7" t="s">
        <v>11</v>
      </c>
      <c r="C44" s="33">
        <v>4</v>
      </c>
      <c r="D44" s="13">
        <v>50</v>
      </c>
      <c r="E44" s="13">
        <v>1</v>
      </c>
      <c r="F44" s="46"/>
      <c r="G44" s="6">
        <f t="shared" si="2"/>
        <v>0</v>
      </c>
      <c r="H44" s="11"/>
    </row>
    <row r="45" spans="1:8">
      <c r="A45" s="4"/>
      <c r="B45" s="7" t="s">
        <v>12</v>
      </c>
      <c r="C45" s="33">
        <v>4</v>
      </c>
      <c r="D45" s="13">
        <v>100</v>
      </c>
      <c r="E45" s="13">
        <v>1</v>
      </c>
      <c r="F45" s="46"/>
      <c r="G45" s="6">
        <f t="shared" si="2"/>
        <v>0</v>
      </c>
      <c r="H45" s="11"/>
    </row>
    <row r="46" spans="1:8" ht="15.75" thickBot="1">
      <c r="A46" s="4"/>
      <c r="B46" s="24" t="s">
        <v>5</v>
      </c>
      <c r="C46" s="34"/>
      <c r="D46" s="42"/>
      <c r="E46" s="42"/>
      <c r="F46" s="26"/>
      <c r="G46" s="27">
        <f>SUM(G35:G45)</f>
        <v>0</v>
      </c>
      <c r="H46" s="43"/>
    </row>
    <row r="47" spans="1:8" ht="30.75" thickTop="1">
      <c r="A47" s="4"/>
      <c r="B47" s="17" t="s">
        <v>20</v>
      </c>
      <c r="C47" s="29" t="s">
        <v>33</v>
      </c>
      <c r="D47" s="16" t="s">
        <v>13</v>
      </c>
      <c r="E47" s="16" t="s">
        <v>14</v>
      </c>
      <c r="F47" s="16" t="s">
        <v>42</v>
      </c>
      <c r="G47" s="16" t="s">
        <v>15</v>
      </c>
      <c r="H47" s="37" t="s">
        <v>16</v>
      </c>
    </row>
    <row r="48" spans="1:8">
      <c r="A48" s="4"/>
      <c r="B48" s="7" t="s">
        <v>29</v>
      </c>
      <c r="C48" s="33">
        <v>4</v>
      </c>
      <c r="D48" s="13">
        <v>2</v>
      </c>
      <c r="E48" s="13">
        <v>1</v>
      </c>
      <c r="F48" s="46"/>
      <c r="G48" s="6">
        <f t="shared" ref="G48:G50" si="3">+C48*D48*E48*F48</f>
        <v>0</v>
      </c>
      <c r="H48" s="11"/>
    </row>
    <row r="49" spans="1:8">
      <c r="A49" s="4"/>
      <c r="B49" s="7" t="s">
        <v>31</v>
      </c>
      <c r="C49" s="33">
        <v>4</v>
      </c>
      <c r="D49" s="13">
        <v>1</v>
      </c>
      <c r="E49" s="13">
        <v>5</v>
      </c>
      <c r="F49" s="46"/>
      <c r="G49" s="6">
        <f t="shared" si="3"/>
        <v>0</v>
      </c>
      <c r="H49" s="11"/>
    </row>
    <row r="50" spans="1:8" ht="30">
      <c r="A50" s="4"/>
      <c r="B50" s="7" t="s">
        <v>32</v>
      </c>
      <c r="C50" s="33">
        <v>4</v>
      </c>
      <c r="D50" s="13">
        <v>1</v>
      </c>
      <c r="E50" s="13">
        <v>10</v>
      </c>
      <c r="F50" s="46"/>
      <c r="G50" s="6">
        <f t="shared" si="3"/>
        <v>0</v>
      </c>
      <c r="H50" s="40"/>
    </row>
    <row r="51" spans="1:8" ht="15.75" thickBot="1">
      <c r="A51" s="4"/>
      <c r="B51" s="24" t="s">
        <v>6</v>
      </c>
      <c r="C51" s="34"/>
      <c r="D51" s="25"/>
      <c r="E51" s="25"/>
      <c r="F51" s="26"/>
      <c r="G51" s="27">
        <f>SUM(G48:G50)</f>
        <v>0</v>
      </c>
      <c r="H51" s="41"/>
    </row>
    <row r="52" spans="1:8" ht="15.75" thickTop="1">
      <c r="A52" s="4"/>
      <c r="B52" s="23" t="s">
        <v>8</v>
      </c>
      <c r="C52" s="35">
        <v>4</v>
      </c>
      <c r="D52" s="18">
        <v>1</v>
      </c>
      <c r="E52" s="18" t="s">
        <v>10</v>
      </c>
      <c r="F52" s="46"/>
      <c r="G52" s="6">
        <f>+C52*D52*F52</f>
        <v>0</v>
      </c>
      <c r="H52" s="39"/>
    </row>
    <row r="53" spans="1:8" ht="15.75" thickBot="1">
      <c r="A53" s="4"/>
      <c r="B53" s="24" t="s">
        <v>17</v>
      </c>
      <c r="C53" s="34"/>
      <c r="D53" s="25"/>
      <c r="E53" s="25"/>
      <c r="F53" s="26"/>
      <c r="G53" s="27">
        <f>+G52</f>
        <v>0</v>
      </c>
      <c r="H53" s="48"/>
    </row>
    <row r="54" spans="1:8" ht="16.5" thickTop="1" thickBot="1">
      <c r="A54" s="4"/>
      <c r="B54" s="49" t="s">
        <v>39</v>
      </c>
      <c r="C54" s="50"/>
      <c r="D54" s="51"/>
      <c r="E54" s="51"/>
      <c r="F54" s="52"/>
      <c r="G54" s="53">
        <f>+G53+G51+G46</f>
        <v>0</v>
      </c>
      <c r="H54" s="54"/>
    </row>
    <row r="55" spans="1:8" ht="6" customHeight="1" thickBot="1"/>
    <row r="56" spans="1:8" ht="44.45" customHeight="1">
      <c r="B56" s="84" t="s">
        <v>70</v>
      </c>
      <c r="C56" s="85"/>
      <c r="D56" s="85"/>
      <c r="E56" s="85"/>
      <c r="F56" s="60" t="s">
        <v>45</v>
      </c>
      <c r="G56" s="60"/>
      <c r="H56" s="44"/>
    </row>
    <row r="57" spans="1:8" ht="30">
      <c r="B57" s="10"/>
      <c r="C57" s="14"/>
      <c r="D57" s="2" t="s">
        <v>13</v>
      </c>
      <c r="E57" s="2" t="s">
        <v>69</v>
      </c>
      <c r="F57" s="2" t="s">
        <v>68</v>
      </c>
      <c r="G57" s="2" t="s">
        <v>15</v>
      </c>
      <c r="H57" s="45" t="s">
        <v>16</v>
      </c>
    </row>
    <row r="58" spans="1:8">
      <c r="B58" s="7" t="s">
        <v>22</v>
      </c>
      <c r="C58" s="9"/>
      <c r="D58" s="36">
        <v>2</v>
      </c>
      <c r="E58" s="13">
        <v>3</v>
      </c>
      <c r="F58" s="46">
        <v>8000000</v>
      </c>
      <c r="G58" s="47">
        <f>+D58*E58*F58</f>
        <v>48000000</v>
      </c>
      <c r="H58" s="11"/>
    </row>
    <row r="59" spans="1:8">
      <c r="B59" s="7" t="s">
        <v>23</v>
      </c>
      <c r="C59" s="9"/>
      <c r="D59" s="36">
        <v>2</v>
      </c>
      <c r="E59" s="13">
        <v>3</v>
      </c>
      <c r="F59" s="46">
        <v>4000000</v>
      </c>
      <c r="G59" s="47">
        <f>+D59*E59*F59</f>
        <v>24000000</v>
      </c>
      <c r="H59" s="11"/>
    </row>
    <row r="60" spans="1:8" ht="15.75" thickBot="1">
      <c r="B60" s="49" t="s">
        <v>41</v>
      </c>
      <c r="C60" s="50"/>
      <c r="D60" s="51"/>
      <c r="E60" s="51"/>
      <c r="F60" s="55"/>
      <c r="G60" s="56">
        <f>SUM(G58:G59)</f>
        <v>72000000</v>
      </c>
      <c r="H60" s="54"/>
    </row>
    <row r="61" spans="1:8" ht="6" customHeight="1" thickBot="1"/>
    <row r="62" spans="1:8">
      <c r="B62" s="80" t="s">
        <v>43</v>
      </c>
      <c r="C62" s="81"/>
      <c r="D62" s="81"/>
      <c r="E62" s="81"/>
      <c r="F62" s="81"/>
      <c r="G62" s="62">
        <f>+G60+G54+G30</f>
        <v>72000000</v>
      </c>
      <c r="H62" s="57"/>
    </row>
    <row r="63" spans="1:8" ht="15.75" thickBot="1">
      <c r="A63" s="4"/>
      <c r="B63" s="78" t="s">
        <v>47</v>
      </c>
      <c r="C63" s="79"/>
      <c r="D63" s="79"/>
      <c r="E63" s="79"/>
      <c r="F63" s="79"/>
      <c r="G63" s="63"/>
      <c r="H63" s="59"/>
    </row>
    <row r="64" spans="1:8" ht="30.6" customHeight="1" thickTop="1" thickBot="1">
      <c r="A64" s="4"/>
      <c r="B64" s="82" t="s">
        <v>44</v>
      </c>
      <c r="C64" s="83"/>
      <c r="D64" s="83"/>
      <c r="E64" s="83"/>
      <c r="F64" s="83"/>
      <c r="G64" s="64">
        <f>+G62+G63</f>
        <v>72000000</v>
      </c>
      <c r="H64" s="58"/>
    </row>
  </sheetData>
  <mergeCells count="12">
    <mergeCell ref="B32:D33"/>
    <mergeCell ref="E32:H33"/>
    <mergeCell ref="B63:F63"/>
    <mergeCell ref="B62:F62"/>
    <mergeCell ref="B64:F64"/>
    <mergeCell ref="B56:E56"/>
    <mergeCell ref="C9:C19"/>
    <mergeCell ref="B2:C2"/>
    <mergeCell ref="B1:C1"/>
    <mergeCell ref="B4:C4"/>
    <mergeCell ref="E6:H7"/>
    <mergeCell ref="B6:D7"/>
  </mergeCell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="60" zoomScaleNormal="100" workbookViewId="0">
      <selection activeCell="B4" sqref="B4:C4"/>
    </sheetView>
  </sheetViews>
  <sheetFormatPr baseColWidth="10" defaultColWidth="11.5" defaultRowHeight="15"/>
  <cols>
    <col min="1" max="1" width="3.875" style="3" customWidth="1"/>
    <col min="2" max="2" width="62.25" style="3" customWidth="1"/>
    <col min="3" max="4" width="11.625" style="12" customWidth="1"/>
    <col min="5" max="5" width="7" style="12" bestFit="1" customWidth="1"/>
    <col min="6" max="6" width="21.125" style="3" customWidth="1"/>
    <col min="7" max="7" width="20.625" style="3" bestFit="1" customWidth="1"/>
    <col min="8" max="8" width="27.25" style="3" bestFit="1" customWidth="1"/>
    <col min="9" max="16384" width="11.5" style="3"/>
  </cols>
  <sheetData>
    <row r="1" spans="1:8">
      <c r="B1" s="68" t="s">
        <v>27</v>
      </c>
      <c r="C1" s="68"/>
    </row>
    <row r="2" spans="1:8">
      <c r="B2" s="68" t="s">
        <v>62</v>
      </c>
      <c r="C2" s="68"/>
    </row>
    <row r="3" spans="1:8">
      <c r="C3" s="3"/>
    </row>
    <row r="4" spans="1:8">
      <c r="B4" s="69" t="s">
        <v>64</v>
      </c>
      <c r="C4" s="69"/>
    </row>
    <row r="5" spans="1:8" ht="15.75" thickBot="1">
      <c r="C5" s="3"/>
    </row>
    <row r="6" spans="1:8">
      <c r="B6" s="74" t="s">
        <v>75</v>
      </c>
      <c r="C6" s="75"/>
      <c r="D6" s="75"/>
      <c r="E6" s="70" t="s">
        <v>57</v>
      </c>
      <c r="F6" s="70"/>
      <c r="G6" s="70"/>
      <c r="H6" s="71"/>
    </row>
    <row r="7" spans="1:8" ht="15.75" thickBot="1">
      <c r="B7" s="76"/>
      <c r="C7" s="77"/>
      <c r="D7" s="77"/>
      <c r="E7" s="72"/>
      <c r="F7" s="72"/>
      <c r="G7" s="72"/>
      <c r="H7" s="73"/>
    </row>
    <row r="8" spans="1:8" ht="49.15" customHeight="1">
      <c r="A8" s="4"/>
      <c r="B8" s="1" t="s">
        <v>9</v>
      </c>
      <c r="C8" s="29" t="s">
        <v>33</v>
      </c>
      <c r="D8" s="2" t="s">
        <v>13</v>
      </c>
      <c r="E8" s="2" t="s">
        <v>14</v>
      </c>
      <c r="F8" s="2" t="s">
        <v>18</v>
      </c>
      <c r="G8" s="2" t="s">
        <v>15</v>
      </c>
      <c r="H8" s="45" t="s">
        <v>16</v>
      </c>
    </row>
    <row r="9" spans="1:8">
      <c r="A9" s="4"/>
      <c r="B9" s="5" t="s">
        <v>3</v>
      </c>
      <c r="C9" s="32">
        <v>7</v>
      </c>
      <c r="D9" s="13">
        <v>15</v>
      </c>
      <c r="E9" s="13">
        <v>2</v>
      </c>
      <c r="F9" s="46"/>
      <c r="G9" s="6">
        <f t="shared" ref="G9:G19" si="0">+C9*D9*E9*F9</f>
        <v>0</v>
      </c>
      <c r="H9" s="11"/>
    </row>
    <row r="10" spans="1:8">
      <c r="A10" s="4"/>
      <c r="B10" s="5" t="s">
        <v>21</v>
      </c>
      <c r="C10" s="32">
        <v>7</v>
      </c>
      <c r="D10" s="13">
        <v>15</v>
      </c>
      <c r="E10" s="13">
        <v>1</v>
      </c>
      <c r="F10" s="46"/>
      <c r="G10" s="6">
        <f t="shared" si="0"/>
        <v>0</v>
      </c>
      <c r="H10" s="11"/>
    </row>
    <row r="11" spans="1:8">
      <c r="A11" s="4"/>
      <c r="B11" s="5" t="s">
        <v>25</v>
      </c>
      <c r="C11" s="32">
        <v>7</v>
      </c>
      <c r="D11" s="13">
        <v>5</v>
      </c>
      <c r="E11" s="13">
        <v>1</v>
      </c>
      <c r="F11" s="46"/>
      <c r="G11" s="6">
        <f t="shared" si="0"/>
        <v>0</v>
      </c>
      <c r="H11" s="11"/>
    </row>
    <row r="12" spans="1:8">
      <c r="A12" s="4"/>
      <c r="B12" s="5" t="s">
        <v>0</v>
      </c>
      <c r="C12" s="32">
        <v>7</v>
      </c>
      <c r="D12" s="13">
        <v>15</v>
      </c>
      <c r="E12" s="13">
        <v>1</v>
      </c>
      <c r="F12" s="46"/>
      <c r="G12" s="6">
        <f t="shared" si="0"/>
        <v>0</v>
      </c>
      <c r="H12" s="11"/>
    </row>
    <row r="13" spans="1:8">
      <c r="A13" s="4"/>
      <c r="B13" s="7" t="s">
        <v>34</v>
      </c>
      <c r="C13" s="33">
        <v>7</v>
      </c>
      <c r="D13" s="13">
        <v>15</v>
      </c>
      <c r="E13" s="13">
        <v>1</v>
      </c>
      <c r="F13" s="46"/>
      <c r="G13" s="6">
        <f t="shared" si="0"/>
        <v>0</v>
      </c>
      <c r="H13" s="11"/>
    </row>
    <row r="14" spans="1:8">
      <c r="A14" s="4"/>
      <c r="B14" s="5" t="s">
        <v>1</v>
      </c>
      <c r="C14" s="32">
        <v>7</v>
      </c>
      <c r="D14" s="13">
        <v>35</v>
      </c>
      <c r="E14" s="13">
        <v>2</v>
      </c>
      <c r="F14" s="46"/>
      <c r="G14" s="6">
        <f t="shared" si="0"/>
        <v>0</v>
      </c>
      <c r="H14" s="11"/>
    </row>
    <row r="15" spans="1:8">
      <c r="A15" s="4"/>
      <c r="B15" s="5" t="s">
        <v>2</v>
      </c>
      <c r="C15" s="32">
        <v>7</v>
      </c>
      <c r="D15" s="13">
        <v>75</v>
      </c>
      <c r="E15" s="13">
        <v>2</v>
      </c>
      <c r="F15" s="46"/>
      <c r="G15" s="6">
        <f t="shared" si="0"/>
        <v>0</v>
      </c>
      <c r="H15" s="11"/>
    </row>
    <row r="16" spans="1:8">
      <c r="A16" s="4"/>
      <c r="B16" s="7" t="s">
        <v>38</v>
      </c>
      <c r="C16" s="33">
        <v>7</v>
      </c>
      <c r="D16" s="13">
        <v>21</v>
      </c>
      <c r="E16" s="13">
        <v>1</v>
      </c>
      <c r="F16" s="46"/>
      <c r="G16" s="6">
        <f t="shared" si="0"/>
        <v>0</v>
      </c>
      <c r="H16" s="11"/>
    </row>
    <row r="17" spans="1:8">
      <c r="A17" s="4"/>
      <c r="B17" s="7" t="s">
        <v>26</v>
      </c>
      <c r="C17" s="33">
        <v>7</v>
      </c>
      <c r="D17" s="13">
        <v>50</v>
      </c>
      <c r="E17" s="13">
        <v>1</v>
      </c>
      <c r="F17" s="46"/>
      <c r="G17" s="6">
        <f t="shared" si="0"/>
        <v>0</v>
      </c>
      <c r="H17" s="11"/>
    </row>
    <row r="18" spans="1:8">
      <c r="A18" s="4"/>
      <c r="B18" s="7" t="s">
        <v>11</v>
      </c>
      <c r="C18" s="33">
        <v>7</v>
      </c>
      <c r="D18" s="13">
        <v>50</v>
      </c>
      <c r="E18" s="13">
        <v>1</v>
      </c>
      <c r="F18" s="46"/>
      <c r="G18" s="6">
        <f t="shared" si="0"/>
        <v>0</v>
      </c>
      <c r="H18" s="11"/>
    </row>
    <row r="19" spans="1:8">
      <c r="A19" s="4"/>
      <c r="B19" s="7" t="s">
        <v>12</v>
      </c>
      <c r="C19" s="33">
        <v>7</v>
      </c>
      <c r="D19" s="13">
        <v>100</v>
      </c>
      <c r="E19" s="13">
        <v>1</v>
      </c>
      <c r="F19" s="46"/>
      <c r="G19" s="6">
        <f t="shared" si="0"/>
        <v>0</v>
      </c>
      <c r="H19" s="11"/>
    </row>
    <row r="20" spans="1:8" ht="15.75" thickBot="1">
      <c r="A20" s="4"/>
      <c r="B20" s="24" t="s">
        <v>5</v>
      </c>
      <c r="C20" s="34"/>
      <c r="D20" s="42"/>
      <c r="E20" s="42"/>
      <c r="F20" s="26"/>
      <c r="G20" s="27">
        <f>SUM(G9:G19)</f>
        <v>0</v>
      </c>
      <c r="H20" s="43"/>
    </row>
    <row r="21" spans="1:8" ht="30.75" thickTop="1">
      <c r="A21" s="4"/>
      <c r="B21" s="17" t="s">
        <v>20</v>
      </c>
      <c r="C21" s="29" t="s">
        <v>33</v>
      </c>
      <c r="D21" s="16" t="s">
        <v>13</v>
      </c>
      <c r="E21" s="16" t="s">
        <v>14</v>
      </c>
      <c r="F21" s="16" t="s">
        <v>42</v>
      </c>
      <c r="G21" s="16" t="s">
        <v>15</v>
      </c>
      <c r="H21" s="37" t="s">
        <v>16</v>
      </c>
    </row>
    <row r="22" spans="1:8">
      <c r="A22" s="4"/>
      <c r="B22" s="7" t="s">
        <v>29</v>
      </c>
      <c r="C22" s="33">
        <v>7</v>
      </c>
      <c r="D22" s="13">
        <v>2</v>
      </c>
      <c r="E22" s="13">
        <v>1</v>
      </c>
      <c r="F22" s="46"/>
      <c r="G22" s="6">
        <f t="shared" ref="G22:G24" si="1">+C22*D22*E22*F22</f>
        <v>0</v>
      </c>
      <c r="H22" s="11"/>
    </row>
    <row r="23" spans="1:8">
      <c r="A23" s="4"/>
      <c r="B23" s="7" t="s">
        <v>31</v>
      </c>
      <c r="C23" s="33">
        <v>7</v>
      </c>
      <c r="D23" s="13">
        <v>1</v>
      </c>
      <c r="E23" s="13">
        <v>5</v>
      </c>
      <c r="F23" s="46"/>
      <c r="G23" s="6">
        <f t="shared" si="1"/>
        <v>0</v>
      </c>
      <c r="H23" s="11"/>
    </row>
    <row r="24" spans="1:8" ht="30">
      <c r="A24" s="4"/>
      <c r="B24" s="7" t="s">
        <v>32</v>
      </c>
      <c r="C24" s="33">
        <v>7</v>
      </c>
      <c r="D24" s="13">
        <v>1</v>
      </c>
      <c r="E24" s="13">
        <v>10</v>
      </c>
      <c r="F24" s="46"/>
      <c r="G24" s="6">
        <f t="shared" si="1"/>
        <v>0</v>
      </c>
      <c r="H24" s="40"/>
    </row>
    <row r="25" spans="1:8" ht="15.75" thickBot="1">
      <c r="A25" s="4"/>
      <c r="B25" s="24" t="s">
        <v>6</v>
      </c>
      <c r="C25" s="34"/>
      <c r="D25" s="25"/>
      <c r="E25" s="25"/>
      <c r="F25" s="26"/>
      <c r="G25" s="27">
        <f>SUM(G22:G24)</f>
        <v>0</v>
      </c>
      <c r="H25" s="41"/>
    </row>
    <row r="26" spans="1:8" ht="15.75" thickTop="1">
      <c r="A26" s="4"/>
      <c r="B26" s="23" t="s">
        <v>8</v>
      </c>
      <c r="C26" s="35">
        <v>7</v>
      </c>
      <c r="D26" s="18">
        <v>1</v>
      </c>
      <c r="E26" s="18" t="s">
        <v>10</v>
      </c>
      <c r="F26" s="46"/>
      <c r="G26" s="6">
        <f>+C26*D26*F26</f>
        <v>0</v>
      </c>
      <c r="H26" s="39"/>
    </row>
    <row r="27" spans="1:8" ht="15.75" thickBot="1">
      <c r="A27" s="4"/>
      <c r="B27" s="24" t="s">
        <v>17</v>
      </c>
      <c r="C27" s="34"/>
      <c r="D27" s="25"/>
      <c r="E27" s="25"/>
      <c r="F27" s="26"/>
      <c r="G27" s="27">
        <f>+G26</f>
        <v>0</v>
      </c>
      <c r="H27" s="48"/>
    </row>
    <row r="28" spans="1:8" ht="16.5" thickTop="1" thickBot="1">
      <c r="A28" s="4"/>
      <c r="B28" s="49" t="s">
        <v>39</v>
      </c>
      <c r="C28" s="50"/>
      <c r="D28" s="51"/>
      <c r="E28" s="51"/>
      <c r="F28" s="52"/>
      <c r="G28" s="53">
        <f>+G27+G25+G20</f>
        <v>0</v>
      </c>
      <c r="H28" s="54"/>
    </row>
    <row r="29" spans="1:8" ht="6" customHeight="1" thickBot="1"/>
    <row r="30" spans="1:8">
      <c r="A30" s="4"/>
      <c r="B30" s="74" t="s">
        <v>76</v>
      </c>
      <c r="C30" s="75"/>
      <c r="D30" s="75"/>
      <c r="E30" s="70" t="s">
        <v>61</v>
      </c>
      <c r="F30" s="70"/>
      <c r="G30" s="70"/>
      <c r="H30" s="71"/>
    </row>
    <row r="31" spans="1:8" ht="15.75" thickBot="1">
      <c r="A31" s="4"/>
      <c r="B31" s="76"/>
      <c r="C31" s="77"/>
      <c r="D31" s="77"/>
      <c r="E31" s="72"/>
      <c r="F31" s="72"/>
      <c r="G31" s="72"/>
      <c r="H31" s="73"/>
    </row>
    <row r="32" spans="1:8" ht="49.15" customHeight="1">
      <c r="A32" s="4"/>
      <c r="B32" s="1" t="s">
        <v>9</v>
      </c>
      <c r="C32" s="29" t="s">
        <v>33</v>
      </c>
      <c r="D32" s="16" t="s">
        <v>13</v>
      </c>
      <c r="E32" s="16" t="s">
        <v>14</v>
      </c>
      <c r="F32" s="16" t="s">
        <v>42</v>
      </c>
      <c r="G32" s="16" t="s">
        <v>15</v>
      </c>
      <c r="H32" s="37" t="s">
        <v>16</v>
      </c>
    </row>
    <row r="33" spans="1:9">
      <c r="A33" s="4"/>
      <c r="B33" s="5" t="s">
        <v>3</v>
      </c>
      <c r="C33" s="32">
        <v>1</v>
      </c>
      <c r="D33" s="13">
        <v>10</v>
      </c>
      <c r="E33" s="13">
        <v>2</v>
      </c>
      <c r="F33" s="46"/>
      <c r="G33" s="6">
        <f t="shared" ref="G33:G43" si="2">+C33*D33*E33*F33</f>
        <v>0</v>
      </c>
      <c r="H33" s="11"/>
    </row>
    <row r="34" spans="1:9">
      <c r="A34" s="4"/>
      <c r="B34" s="5" t="s">
        <v>21</v>
      </c>
      <c r="C34" s="32">
        <v>1</v>
      </c>
      <c r="D34" s="13">
        <v>10</v>
      </c>
      <c r="E34" s="13">
        <v>1</v>
      </c>
      <c r="F34" s="46"/>
      <c r="G34" s="6">
        <f t="shared" si="2"/>
        <v>0</v>
      </c>
      <c r="H34" s="11"/>
    </row>
    <row r="35" spans="1:9">
      <c r="A35" s="4"/>
      <c r="B35" s="5" t="s">
        <v>25</v>
      </c>
      <c r="C35" s="32">
        <v>1</v>
      </c>
      <c r="D35" s="13">
        <v>5</v>
      </c>
      <c r="E35" s="13">
        <v>1</v>
      </c>
      <c r="F35" s="46"/>
      <c r="G35" s="6">
        <f t="shared" si="2"/>
        <v>0</v>
      </c>
      <c r="H35" s="11"/>
    </row>
    <row r="36" spans="1:9">
      <c r="A36" s="4"/>
      <c r="B36" s="5" t="s">
        <v>0</v>
      </c>
      <c r="C36" s="32">
        <v>1</v>
      </c>
      <c r="D36" s="13">
        <v>10</v>
      </c>
      <c r="E36" s="13">
        <v>1</v>
      </c>
      <c r="F36" s="46"/>
      <c r="G36" s="6">
        <f t="shared" si="2"/>
        <v>0</v>
      </c>
      <c r="H36" s="11"/>
    </row>
    <row r="37" spans="1:9">
      <c r="A37" s="4"/>
      <c r="B37" s="7" t="s">
        <v>19</v>
      </c>
      <c r="C37" s="32">
        <v>1</v>
      </c>
      <c r="D37" s="13">
        <v>10</v>
      </c>
      <c r="E37" s="13">
        <v>1</v>
      </c>
      <c r="F37" s="46"/>
      <c r="G37" s="6">
        <f t="shared" si="2"/>
        <v>0</v>
      </c>
      <c r="H37" s="11"/>
    </row>
    <row r="38" spans="1:9">
      <c r="A38" s="4"/>
      <c r="B38" s="5" t="s">
        <v>1</v>
      </c>
      <c r="C38" s="32">
        <v>1</v>
      </c>
      <c r="D38" s="13">
        <v>20</v>
      </c>
      <c r="E38" s="13">
        <v>2</v>
      </c>
      <c r="F38" s="46"/>
      <c r="G38" s="6">
        <f t="shared" si="2"/>
        <v>0</v>
      </c>
      <c r="H38" s="11"/>
    </row>
    <row r="39" spans="1:9">
      <c r="A39" s="4"/>
      <c r="B39" s="5" t="s">
        <v>2</v>
      </c>
      <c r="C39" s="32">
        <v>1</v>
      </c>
      <c r="D39" s="13">
        <v>50</v>
      </c>
      <c r="E39" s="13">
        <v>2</v>
      </c>
      <c r="F39" s="46"/>
      <c r="G39" s="6">
        <f t="shared" si="2"/>
        <v>0</v>
      </c>
      <c r="H39" s="11"/>
    </row>
    <row r="40" spans="1:9">
      <c r="A40" s="4"/>
      <c r="B40" s="7" t="s">
        <v>4</v>
      </c>
      <c r="C40" s="32">
        <v>1</v>
      </c>
      <c r="D40" s="13">
        <v>16</v>
      </c>
      <c r="E40" s="13">
        <v>1</v>
      </c>
      <c r="F40" s="46"/>
      <c r="G40" s="6">
        <f t="shared" si="2"/>
        <v>0</v>
      </c>
      <c r="H40" s="11"/>
    </row>
    <row r="41" spans="1:9">
      <c r="A41" s="4"/>
      <c r="B41" s="7" t="s">
        <v>26</v>
      </c>
      <c r="C41" s="32">
        <v>1</v>
      </c>
      <c r="D41" s="13">
        <v>35</v>
      </c>
      <c r="E41" s="13">
        <v>1</v>
      </c>
      <c r="F41" s="46"/>
      <c r="G41" s="6">
        <f t="shared" si="2"/>
        <v>0</v>
      </c>
      <c r="H41" s="11"/>
    </row>
    <row r="42" spans="1:9">
      <c r="A42" s="4"/>
      <c r="B42" s="7" t="s">
        <v>11</v>
      </c>
      <c r="C42" s="32">
        <v>1</v>
      </c>
      <c r="D42" s="13">
        <v>35</v>
      </c>
      <c r="E42" s="13">
        <v>1</v>
      </c>
      <c r="F42" s="46"/>
      <c r="G42" s="6">
        <f t="shared" si="2"/>
        <v>0</v>
      </c>
      <c r="H42" s="11"/>
    </row>
    <row r="43" spans="1:9">
      <c r="A43" s="4"/>
      <c r="B43" s="7" t="s">
        <v>12</v>
      </c>
      <c r="C43" s="32">
        <v>1</v>
      </c>
      <c r="D43" s="13">
        <v>70</v>
      </c>
      <c r="E43" s="13">
        <v>1</v>
      </c>
      <c r="F43" s="46"/>
      <c r="G43" s="6">
        <f t="shared" si="2"/>
        <v>0</v>
      </c>
      <c r="H43" s="11"/>
    </row>
    <row r="44" spans="1:9" ht="15.75" thickBot="1">
      <c r="A44" s="4"/>
      <c r="B44" s="20" t="s">
        <v>5</v>
      </c>
      <c r="C44" s="30"/>
      <c r="D44" s="61"/>
      <c r="E44" s="61"/>
      <c r="F44" s="21"/>
      <c r="G44" s="22">
        <f>SUM(G33:G43)</f>
        <v>0</v>
      </c>
      <c r="H44" s="38"/>
      <c r="I44" s="8"/>
    </row>
    <row r="45" spans="1:9" ht="30.75" thickTop="1">
      <c r="A45" s="4"/>
      <c r="B45" s="17" t="s">
        <v>20</v>
      </c>
      <c r="C45" s="29" t="s">
        <v>33</v>
      </c>
      <c r="D45" s="16" t="s">
        <v>13</v>
      </c>
      <c r="E45" s="16" t="s">
        <v>14</v>
      </c>
      <c r="F45" s="16" t="s">
        <v>42</v>
      </c>
      <c r="G45" s="16" t="s">
        <v>15</v>
      </c>
      <c r="H45" s="37" t="s">
        <v>16</v>
      </c>
    </row>
    <row r="46" spans="1:9">
      <c r="A46" s="4"/>
      <c r="B46" s="7" t="s">
        <v>29</v>
      </c>
      <c r="C46" s="33">
        <v>1</v>
      </c>
      <c r="D46" s="13">
        <v>2</v>
      </c>
      <c r="E46" s="13">
        <v>1</v>
      </c>
      <c r="F46" s="46"/>
      <c r="G46" s="6">
        <f t="shared" ref="G46:G48" si="3">+C46*D46*E46*F46</f>
        <v>0</v>
      </c>
      <c r="H46" s="11"/>
    </row>
    <row r="47" spans="1:9">
      <c r="A47" s="4"/>
      <c r="B47" s="7" t="s">
        <v>31</v>
      </c>
      <c r="C47" s="33">
        <v>1</v>
      </c>
      <c r="D47" s="13">
        <v>1</v>
      </c>
      <c r="E47" s="13">
        <v>5</v>
      </c>
      <c r="F47" s="46"/>
      <c r="G47" s="6">
        <f t="shared" si="3"/>
        <v>0</v>
      </c>
      <c r="H47" s="11"/>
    </row>
    <row r="48" spans="1:9" ht="30">
      <c r="A48" s="4"/>
      <c r="B48" s="7" t="s">
        <v>32</v>
      </c>
      <c r="C48" s="33">
        <v>1</v>
      </c>
      <c r="D48" s="13">
        <v>1</v>
      </c>
      <c r="E48" s="13">
        <v>10</v>
      </c>
      <c r="F48" s="46"/>
      <c r="G48" s="6">
        <f t="shared" si="3"/>
        <v>0</v>
      </c>
      <c r="H48" s="40"/>
    </row>
    <row r="49" spans="1:8" ht="15.75" thickBot="1">
      <c r="A49" s="4"/>
      <c r="B49" s="24" t="s">
        <v>6</v>
      </c>
      <c r="C49" s="31"/>
      <c r="D49" s="28"/>
      <c r="E49" s="28"/>
      <c r="F49" s="26"/>
      <c r="G49" s="27">
        <f>SUM(G46:G48)</f>
        <v>0</v>
      </c>
      <c r="H49" s="41"/>
    </row>
    <row r="50" spans="1:8" ht="15.75" thickTop="1">
      <c r="A50" s="4"/>
      <c r="B50" s="23" t="s">
        <v>8</v>
      </c>
      <c r="C50" s="35">
        <v>1</v>
      </c>
      <c r="D50" s="18">
        <v>1</v>
      </c>
      <c r="E50" s="18" t="s">
        <v>10</v>
      </c>
      <c r="F50" s="19"/>
      <c r="G50" s="6">
        <f>+C50*D50*F50</f>
        <v>0</v>
      </c>
      <c r="H50" s="39"/>
    </row>
    <row r="51" spans="1:8" ht="15.75" thickBot="1">
      <c r="A51" s="4"/>
      <c r="B51" s="24" t="s">
        <v>17</v>
      </c>
      <c r="C51" s="34"/>
      <c r="D51" s="25"/>
      <c r="E51" s="25"/>
      <c r="F51" s="26"/>
      <c r="G51" s="27">
        <f>+G50</f>
        <v>0</v>
      </c>
      <c r="H51" s="48"/>
    </row>
    <row r="52" spans="1:8" ht="16.5" thickTop="1" thickBot="1">
      <c r="A52" s="4"/>
      <c r="B52" s="49" t="s">
        <v>39</v>
      </c>
      <c r="C52" s="50"/>
      <c r="D52" s="51"/>
      <c r="E52" s="51"/>
      <c r="F52" s="52"/>
      <c r="G52" s="53">
        <f>+G51+G49+G44</f>
        <v>0</v>
      </c>
      <c r="H52" s="54"/>
    </row>
    <row r="53" spans="1:8" ht="6" customHeight="1" thickBot="1"/>
    <row r="54" spans="1:8" ht="43.15" customHeight="1">
      <c r="B54" s="84" t="s">
        <v>71</v>
      </c>
      <c r="C54" s="85"/>
      <c r="D54" s="85"/>
      <c r="E54" s="85"/>
      <c r="F54" s="86" t="s">
        <v>58</v>
      </c>
      <c r="G54" s="86"/>
      <c r="H54" s="87"/>
    </row>
    <row r="55" spans="1:8" ht="45">
      <c r="B55" s="10"/>
      <c r="C55" s="14"/>
      <c r="D55" s="2" t="s">
        <v>13</v>
      </c>
      <c r="E55" s="2" t="s">
        <v>40</v>
      </c>
      <c r="F55" s="2" t="s">
        <v>68</v>
      </c>
      <c r="G55" s="2" t="s">
        <v>15</v>
      </c>
      <c r="H55" s="45" t="s">
        <v>16</v>
      </c>
    </row>
    <row r="56" spans="1:8">
      <c r="B56" s="7" t="s">
        <v>22</v>
      </c>
      <c r="C56" s="9"/>
      <c r="D56" s="36">
        <v>8</v>
      </c>
      <c r="E56" s="13">
        <v>3</v>
      </c>
      <c r="F56" s="46">
        <v>8000000</v>
      </c>
      <c r="G56" s="47">
        <f>+D56*E56*F56</f>
        <v>192000000</v>
      </c>
      <c r="H56" s="11"/>
    </row>
    <row r="57" spans="1:8">
      <c r="B57" s="7" t="s">
        <v>23</v>
      </c>
      <c r="C57" s="9"/>
      <c r="D57" s="36">
        <v>8</v>
      </c>
      <c r="E57" s="13">
        <v>3</v>
      </c>
      <c r="F57" s="46">
        <v>4000000</v>
      </c>
      <c r="G57" s="47">
        <f>+D57*E57*F57</f>
        <v>96000000</v>
      </c>
      <c r="H57" s="11"/>
    </row>
    <row r="58" spans="1:8" ht="15.75" thickBot="1">
      <c r="B58" s="49" t="s">
        <v>41</v>
      </c>
      <c r="C58" s="50"/>
      <c r="D58" s="51"/>
      <c r="E58" s="51"/>
      <c r="F58" s="55"/>
      <c r="G58" s="56">
        <f>SUM(G56:G57)</f>
        <v>288000000</v>
      </c>
      <c r="H58" s="54"/>
    </row>
    <row r="59" spans="1:8" ht="6" customHeight="1" thickBot="1"/>
    <row r="60" spans="1:8">
      <c r="B60" s="80" t="s">
        <v>59</v>
      </c>
      <c r="C60" s="81"/>
      <c r="D60" s="81"/>
      <c r="E60" s="81"/>
      <c r="F60" s="81"/>
      <c r="G60" s="62">
        <f>+G58+G28+G52</f>
        <v>288000000</v>
      </c>
      <c r="H60" s="57"/>
    </row>
    <row r="61" spans="1:8" ht="15.75" thickBot="1">
      <c r="A61" s="4"/>
      <c r="B61" s="78" t="s">
        <v>47</v>
      </c>
      <c r="C61" s="79"/>
      <c r="D61" s="79"/>
      <c r="E61" s="79"/>
      <c r="F61" s="79"/>
      <c r="G61" s="63"/>
      <c r="H61" s="59"/>
    </row>
    <row r="62" spans="1:8" ht="30.6" customHeight="1" thickTop="1" thickBot="1">
      <c r="A62" s="4"/>
      <c r="B62" s="82" t="s">
        <v>60</v>
      </c>
      <c r="C62" s="83"/>
      <c r="D62" s="83"/>
      <c r="E62" s="83"/>
      <c r="F62" s="83"/>
      <c r="G62" s="64">
        <f>+G60+G61</f>
        <v>288000000</v>
      </c>
      <c r="H62" s="58"/>
    </row>
    <row r="63" spans="1:8">
      <c r="A63" s="4"/>
    </row>
    <row r="64" spans="1:8">
      <c r="A64" s="4"/>
    </row>
    <row r="65" spans="1:1">
      <c r="A65" s="4"/>
    </row>
  </sheetData>
  <mergeCells count="12">
    <mergeCell ref="B30:D31"/>
    <mergeCell ref="E30:H31"/>
    <mergeCell ref="B60:F60"/>
    <mergeCell ref="B61:F61"/>
    <mergeCell ref="B62:F62"/>
    <mergeCell ref="F54:H54"/>
    <mergeCell ref="B54:E54"/>
    <mergeCell ref="B1:C1"/>
    <mergeCell ref="B2:C2"/>
    <mergeCell ref="B4:C4"/>
    <mergeCell ref="B6:D7"/>
    <mergeCell ref="E6:H7"/>
  </mergeCells>
  <pageMargins left="0.7" right="0.7" top="0.75" bottom="0.75" header="0.3" footer="0.3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BreakPreview" zoomScale="60" zoomScaleNormal="100" workbookViewId="0">
      <selection activeCell="H30" sqref="H30"/>
    </sheetView>
  </sheetViews>
  <sheetFormatPr baseColWidth="10" defaultColWidth="11.5" defaultRowHeight="15"/>
  <cols>
    <col min="1" max="1" width="3.875" style="3" customWidth="1"/>
    <col min="2" max="2" width="62.25" style="3" customWidth="1"/>
    <col min="3" max="4" width="11.625" style="12" customWidth="1"/>
    <col min="5" max="5" width="7" style="12" bestFit="1" customWidth="1"/>
    <col min="6" max="6" width="14.875" style="3" bestFit="1" customWidth="1"/>
    <col min="7" max="7" width="16.25" style="3" bestFit="1" customWidth="1"/>
    <col min="8" max="8" width="27.25" style="3" bestFit="1" customWidth="1"/>
    <col min="9" max="16384" width="11.5" style="3"/>
  </cols>
  <sheetData>
    <row r="1" spans="1:8">
      <c r="B1" s="68" t="s">
        <v>27</v>
      </c>
      <c r="C1" s="68"/>
    </row>
    <row r="2" spans="1:8">
      <c r="B2" s="68" t="s">
        <v>62</v>
      </c>
      <c r="C2" s="68"/>
    </row>
    <row r="3" spans="1:8">
      <c r="C3" s="3"/>
    </row>
    <row r="4" spans="1:8">
      <c r="B4" s="69" t="s">
        <v>65</v>
      </c>
      <c r="C4" s="69"/>
    </row>
    <row r="5" spans="1:8" ht="15.75" thickBot="1">
      <c r="C5" s="3"/>
    </row>
    <row r="6" spans="1:8">
      <c r="B6" s="74" t="s">
        <v>77</v>
      </c>
      <c r="C6" s="75"/>
      <c r="D6" s="75"/>
      <c r="E6" s="70" t="s">
        <v>48</v>
      </c>
      <c r="F6" s="70"/>
      <c r="G6" s="70"/>
      <c r="H6" s="71"/>
    </row>
    <row r="7" spans="1:8">
      <c r="B7" s="76"/>
      <c r="C7" s="77"/>
      <c r="D7" s="77"/>
      <c r="E7" s="72"/>
      <c r="F7" s="72"/>
      <c r="G7" s="72"/>
      <c r="H7" s="73"/>
    </row>
    <row r="8" spans="1:8" ht="49.15" customHeight="1">
      <c r="A8" s="4"/>
      <c r="B8" s="1" t="s">
        <v>9</v>
      </c>
      <c r="C8" s="29" t="s">
        <v>33</v>
      </c>
      <c r="D8" s="2" t="s">
        <v>13</v>
      </c>
      <c r="E8" s="2" t="s">
        <v>14</v>
      </c>
      <c r="F8" s="2" t="s">
        <v>18</v>
      </c>
      <c r="G8" s="2" t="s">
        <v>15</v>
      </c>
      <c r="H8" s="45" t="s">
        <v>16</v>
      </c>
    </row>
    <row r="9" spans="1:8">
      <c r="A9" s="4"/>
      <c r="B9" s="5" t="s">
        <v>3</v>
      </c>
      <c r="C9" s="32">
        <v>5</v>
      </c>
      <c r="D9" s="13">
        <v>15</v>
      </c>
      <c r="E9" s="13">
        <v>2</v>
      </c>
      <c r="F9" s="46"/>
      <c r="G9" s="6">
        <f t="shared" ref="G9:G19" si="0">+C9*D9*E9*F9</f>
        <v>0</v>
      </c>
      <c r="H9" s="11"/>
    </row>
    <row r="10" spans="1:8">
      <c r="A10" s="4"/>
      <c r="B10" s="5" t="s">
        <v>21</v>
      </c>
      <c r="C10" s="32">
        <v>5</v>
      </c>
      <c r="D10" s="13">
        <v>15</v>
      </c>
      <c r="E10" s="13">
        <v>1</v>
      </c>
      <c r="F10" s="46"/>
      <c r="G10" s="6">
        <f t="shared" si="0"/>
        <v>0</v>
      </c>
      <c r="H10" s="11"/>
    </row>
    <row r="11" spans="1:8">
      <c r="A11" s="4"/>
      <c r="B11" s="5" t="s">
        <v>25</v>
      </c>
      <c r="C11" s="32">
        <v>5</v>
      </c>
      <c r="D11" s="13">
        <v>5</v>
      </c>
      <c r="E11" s="13">
        <v>1</v>
      </c>
      <c r="F11" s="46"/>
      <c r="G11" s="6">
        <f t="shared" si="0"/>
        <v>0</v>
      </c>
      <c r="H11" s="11"/>
    </row>
    <row r="12" spans="1:8">
      <c r="A12" s="4"/>
      <c r="B12" s="5" t="s">
        <v>0</v>
      </c>
      <c r="C12" s="32">
        <v>5</v>
      </c>
      <c r="D12" s="13">
        <v>15</v>
      </c>
      <c r="E12" s="13">
        <v>1</v>
      </c>
      <c r="F12" s="46"/>
      <c r="G12" s="6">
        <f t="shared" si="0"/>
        <v>0</v>
      </c>
      <c r="H12" s="11"/>
    </row>
    <row r="13" spans="1:8">
      <c r="A13" s="4"/>
      <c r="B13" s="7" t="s">
        <v>34</v>
      </c>
      <c r="C13" s="33">
        <v>5</v>
      </c>
      <c r="D13" s="13">
        <v>15</v>
      </c>
      <c r="E13" s="13">
        <v>1</v>
      </c>
      <c r="F13" s="46"/>
      <c r="G13" s="6">
        <f t="shared" si="0"/>
        <v>0</v>
      </c>
      <c r="H13" s="11"/>
    </row>
    <row r="14" spans="1:8">
      <c r="A14" s="4"/>
      <c r="B14" s="5" t="s">
        <v>1</v>
      </c>
      <c r="C14" s="32">
        <v>5</v>
      </c>
      <c r="D14" s="13">
        <v>35</v>
      </c>
      <c r="E14" s="13">
        <v>2</v>
      </c>
      <c r="F14" s="46"/>
      <c r="G14" s="6">
        <f t="shared" si="0"/>
        <v>0</v>
      </c>
      <c r="H14" s="11"/>
    </row>
    <row r="15" spans="1:8">
      <c r="A15" s="4"/>
      <c r="B15" s="5" t="s">
        <v>2</v>
      </c>
      <c r="C15" s="32">
        <v>5</v>
      </c>
      <c r="D15" s="13">
        <v>75</v>
      </c>
      <c r="E15" s="13">
        <v>2</v>
      </c>
      <c r="F15" s="46"/>
      <c r="G15" s="6">
        <f t="shared" si="0"/>
        <v>0</v>
      </c>
      <c r="H15" s="11"/>
    </row>
    <row r="16" spans="1:8">
      <c r="A16" s="4"/>
      <c r="B16" s="7" t="s">
        <v>38</v>
      </c>
      <c r="C16" s="33">
        <v>5</v>
      </c>
      <c r="D16" s="13">
        <v>21</v>
      </c>
      <c r="E16" s="13">
        <v>1</v>
      </c>
      <c r="F16" s="46"/>
      <c r="G16" s="6">
        <f t="shared" si="0"/>
        <v>0</v>
      </c>
      <c r="H16" s="11"/>
    </row>
    <row r="17" spans="1:8">
      <c r="A17" s="4"/>
      <c r="B17" s="7" t="s">
        <v>26</v>
      </c>
      <c r="C17" s="33">
        <v>5</v>
      </c>
      <c r="D17" s="13">
        <v>50</v>
      </c>
      <c r="E17" s="13">
        <v>1</v>
      </c>
      <c r="F17" s="46"/>
      <c r="G17" s="6">
        <f t="shared" si="0"/>
        <v>0</v>
      </c>
      <c r="H17" s="11"/>
    </row>
    <row r="18" spans="1:8">
      <c r="A18" s="4"/>
      <c r="B18" s="7" t="s">
        <v>11</v>
      </c>
      <c r="C18" s="33">
        <v>5</v>
      </c>
      <c r="D18" s="13">
        <v>50</v>
      </c>
      <c r="E18" s="13">
        <v>1</v>
      </c>
      <c r="F18" s="46"/>
      <c r="G18" s="6">
        <f t="shared" si="0"/>
        <v>0</v>
      </c>
      <c r="H18" s="11"/>
    </row>
    <row r="19" spans="1:8">
      <c r="A19" s="4"/>
      <c r="B19" s="7" t="s">
        <v>12</v>
      </c>
      <c r="C19" s="33">
        <v>5</v>
      </c>
      <c r="D19" s="13">
        <v>100</v>
      </c>
      <c r="E19" s="13">
        <v>1</v>
      </c>
      <c r="F19" s="46"/>
      <c r="G19" s="6">
        <f t="shared" si="0"/>
        <v>0</v>
      </c>
      <c r="H19" s="11"/>
    </row>
    <row r="20" spans="1:8" ht="15.75" thickBot="1">
      <c r="A20" s="4"/>
      <c r="B20" s="24" t="s">
        <v>5</v>
      </c>
      <c r="C20" s="34"/>
      <c r="D20" s="42"/>
      <c r="E20" s="42"/>
      <c r="F20" s="26"/>
      <c r="G20" s="27">
        <f>SUM(G9:G19)</f>
        <v>0</v>
      </c>
      <c r="H20" s="43"/>
    </row>
    <row r="21" spans="1:8" ht="30.75" thickTop="1">
      <c r="A21" s="4"/>
      <c r="B21" s="17" t="s">
        <v>20</v>
      </c>
      <c r="C21" s="29" t="s">
        <v>33</v>
      </c>
      <c r="D21" s="16" t="s">
        <v>13</v>
      </c>
      <c r="E21" s="16" t="s">
        <v>14</v>
      </c>
      <c r="F21" s="16" t="s">
        <v>42</v>
      </c>
      <c r="G21" s="16" t="s">
        <v>15</v>
      </c>
      <c r="H21" s="37" t="s">
        <v>16</v>
      </c>
    </row>
    <row r="22" spans="1:8">
      <c r="A22" s="4"/>
      <c r="B22" s="7" t="s">
        <v>29</v>
      </c>
      <c r="C22" s="33">
        <v>5</v>
      </c>
      <c r="D22" s="13">
        <v>2</v>
      </c>
      <c r="E22" s="13">
        <v>1</v>
      </c>
      <c r="F22" s="46"/>
      <c r="G22" s="6">
        <f t="shared" ref="G22:G24" si="1">+C22*D22*E22*F22</f>
        <v>0</v>
      </c>
      <c r="H22" s="11"/>
    </row>
    <row r="23" spans="1:8">
      <c r="A23" s="4"/>
      <c r="B23" s="7" t="s">
        <v>31</v>
      </c>
      <c r="C23" s="33">
        <v>5</v>
      </c>
      <c r="D23" s="13">
        <v>1</v>
      </c>
      <c r="E23" s="13">
        <v>5</v>
      </c>
      <c r="F23" s="46"/>
      <c r="G23" s="6">
        <f t="shared" si="1"/>
        <v>0</v>
      </c>
      <c r="H23" s="11"/>
    </row>
    <row r="24" spans="1:8" ht="30">
      <c r="A24" s="4"/>
      <c r="B24" s="7" t="s">
        <v>32</v>
      </c>
      <c r="C24" s="33">
        <v>5</v>
      </c>
      <c r="D24" s="13">
        <v>1</v>
      </c>
      <c r="E24" s="13">
        <v>10</v>
      </c>
      <c r="F24" s="46"/>
      <c r="G24" s="6">
        <f t="shared" si="1"/>
        <v>0</v>
      </c>
      <c r="H24" s="40"/>
    </row>
    <row r="25" spans="1:8" ht="15.75" thickBot="1">
      <c r="A25" s="4"/>
      <c r="B25" s="24" t="s">
        <v>6</v>
      </c>
      <c r="C25" s="34"/>
      <c r="D25" s="25"/>
      <c r="E25" s="25"/>
      <c r="F25" s="26"/>
      <c r="G25" s="27">
        <f>SUM(G22:G24)</f>
        <v>0</v>
      </c>
      <c r="H25" s="41"/>
    </row>
    <row r="26" spans="1:8" ht="15.75" thickTop="1">
      <c r="A26" s="4"/>
      <c r="B26" s="23" t="s">
        <v>8</v>
      </c>
      <c r="C26" s="35">
        <v>5</v>
      </c>
      <c r="D26" s="18">
        <v>1</v>
      </c>
      <c r="E26" s="18" t="s">
        <v>10</v>
      </c>
      <c r="F26" s="46"/>
      <c r="G26" s="6">
        <f>+C26*D26*F26</f>
        <v>0</v>
      </c>
      <c r="H26" s="39"/>
    </row>
    <row r="27" spans="1:8" ht="15.75" thickBot="1">
      <c r="A27" s="4"/>
      <c r="B27" s="24" t="s">
        <v>17</v>
      </c>
      <c r="C27" s="34"/>
      <c r="D27" s="25"/>
      <c r="E27" s="25"/>
      <c r="F27" s="26"/>
      <c r="G27" s="27">
        <f>+G26</f>
        <v>0</v>
      </c>
      <c r="H27" s="48"/>
    </row>
    <row r="28" spans="1:8" ht="16.5" thickTop="1" thickBot="1">
      <c r="A28" s="4"/>
      <c r="B28" s="49" t="s">
        <v>39</v>
      </c>
      <c r="C28" s="50"/>
      <c r="D28" s="51"/>
      <c r="E28" s="51"/>
      <c r="F28" s="52"/>
      <c r="G28" s="53">
        <f>+G27+G25+G20</f>
        <v>0</v>
      </c>
      <c r="H28" s="54"/>
    </row>
    <row r="29" spans="1:8" ht="6" customHeight="1" thickBot="1"/>
    <row r="30" spans="1:8">
      <c r="B30" s="80" t="s">
        <v>49</v>
      </c>
      <c r="C30" s="81"/>
      <c r="D30" s="81"/>
      <c r="E30" s="81"/>
      <c r="F30" s="81"/>
      <c r="G30" s="62">
        <f>+G28</f>
        <v>0</v>
      </c>
      <c r="H30" s="57"/>
    </row>
    <row r="31" spans="1:8" ht="15.75" thickBot="1">
      <c r="A31" s="4"/>
      <c r="B31" s="78" t="s">
        <v>47</v>
      </c>
      <c r="C31" s="79"/>
      <c r="D31" s="79"/>
      <c r="E31" s="79"/>
      <c r="F31" s="79"/>
      <c r="G31" s="63"/>
      <c r="H31" s="59"/>
    </row>
    <row r="32" spans="1:8" ht="30.6" customHeight="1" thickTop="1" thickBot="1">
      <c r="A32" s="4"/>
      <c r="B32" s="82" t="s">
        <v>53</v>
      </c>
      <c r="C32" s="83"/>
      <c r="D32" s="83"/>
      <c r="E32" s="83"/>
      <c r="F32" s="83"/>
      <c r="G32" s="64">
        <f>+G30+G31</f>
        <v>0</v>
      </c>
      <c r="H32" s="58"/>
    </row>
  </sheetData>
  <mergeCells count="8">
    <mergeCell ref="B30:F30"/>
    <mergeCell ref="B31:F31"/>
    <mergeCell ref="B32:F32"/>
    <mergeCell ref="B1:C1"/>
    <mergeCell ref="B2:C2"/>
    <mergeCell ref="B4:C4"/>
    <mergeCell ref="B6:D7"/>
    <mergeCell ref="E6:H7"/>
  </mergeCells>
  <pageMargins left="0.7" right="0.7" top="0.75" bottom="0.75" header="0.3" footer="0.3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B4" sqref="B4:C4"/>
    </sheetView>
  </sheetViews>
  <sheetFormatPr baseColWidth="10" defaultColWidth="11.5" defaultRowHeight="15"/>
  <cols>
    <col min="1" max="1" width="3.875" style="3" customWidth="1"/>
    <col min="2" max="2" width="62.25" style="3" customWidth="1"/>
    <col min="3" max="4" width="11.625" style="12" customWidth="1"/>
    <col min="5" max="5" width="7" style="12" bestFit="1" customWidth="1"/>
    <col min="6" max="6" width="14.875" style="3" bestFit="1" customWidth="1"/>
    <col min="7" max="7" width="16.25" style="3" bestFit="1" customWidth="1"/>
    <col min="8" max="8" width="27.25" style="3" bestFit="1" customWidth="1"/>
    <col min="9" max="16384" width="11.5" style="3"/>
  </cols>
  <sheetData>
    <row r="1" spans="2:8">
      <c r="B1" s="68" t="s">
        <v>27</v>
      </c>
      <c r="C1" s="68"/>
    </row>
    <row r="2" spans="2:8">
      <c r="B2" s="68" t="s">
        <v>62</v>
      </c>
      <c r="C2" s="68"/>
    </row>
    <row r="3" spans="2:8">
      <c r="C3" s="3"/>
    </row>
    <row r="4" spans="2:8">
      <c r="B4" s="69" t="s">
        <v>66</v>
      </c>
      <c r="C4" s="69"/>
    </row>
    <row r="5" spans="2:8" ht="15.75" thickBot="1">
      <c r="C5" s="3"/>
    </row>
    <row r="6" spans="2:8">
      <c r="B6" s="74" t="s">
        <v>78</v>
      </c>
      <c r="C6" s="75"/>
      <c r="D6" s="75"/>
      <c r="E6" s="70" t="s">
        <v>50</v>
      </c>
      <c r="F6" s="70"/>
      <c r="G6" s="70"/>
      <c r="H6" s="71"/>
    </row>
    <row r="7" spans="2:8" ht="15.75" thickBot="1">
      <c r="B7" s="76"/>
      <c r="C7" s="77"/>
      <c r="D7" s="77"/>
      <c r="E7" s="72"/>
      <c r="F7" s="72"/>
      <c r="G7" s="72"/>
      <c r="H7" s="73"/>
    </row>
    <row r="8" spans="2:8" ht="30">
      <c r="B8" s="15" t="s">
        <v>9</v>
      </c>
      <c r="C8" s="29" t="s">
        <v>33</v>
      </c>
      <c r="D8" s="16" t="s">
        <v>13</v>
      </c>
      <c r="E8" s="16" t="s">
        <v>14</v>
      </c>
      <c r="F8" s="16" t="s">
        <v>42</v>
      </c>
      <c r="G8" s="16" t="s">
        <v>15</v>
      </c>
      <c r="H8" s="37" t="s">
        <v>16</v>
      </c>
    </row>
    <row r="9" spans="2:8">
      <c r="B9" s="5" t="s">
        <v>3</v>
      </c>
      <c r="C9" s="32">
        <v>1</v>
      </c>
      <c r="D9" s="13">
        <v>20</v>
      </c>
      <c r="E9" s="13">
        <v>2</v>
      </c>
      <c r="F9" s="46"/>
      <c r="G9" s="6">
        <f>+C9*D9*E9*F9</f>
        <v>0</v>
      </c>
      <c r="H9" s="11"/>
    </row>
    <row r="10" spans="2:8">
      <c r="B10" s="5" t="s">
        <v>21</v>
      </c>
      <c r="C10" s="32">
        <v>1</v>
      </c>
      <c r="D10" s="13">
        <v>20</v>
      </c>
      <c r="E10" s="13">
        <v>1</v>
      </c>
      <c r="F10" s="46"/>
      <c r="G10" s="6">
        <f t="shared" ref="G10:G19" si="0">+C10*D10*E10*F10</f>
        <v>0</v>
      </c>
      <c r="H10" s="11"/>
    </row>
    <row r="11" spans="2:8">
      <c r="B11" s="5" t="s">
        <v>0</v>
      </c>
      <c r="C11" s="32">
        <v>1</v>
      </c>
      <c r="D11" s="13">
        <v>20</v>
      </c>
      <c r="E11" s="13">
        <v>1</v>
      </c>
      <c r="F11" s="46"/>
      <c r="G11" s="6">
        <f t="shared" si="0"/>
        <v>0</v>
      </c>
      <c r="H11" s="11"/>
    </row>
    <row r="12" spans="2:8">
      <c r="B12" s="7" t="s">
        <v>34</v>
      </c>
      <c r="C12" s="33">
        <v>1</v>
      </c>
      <c r="D12" s="13">
        <v>20</v>
      </c>
      <c r="E12" s="13">
        <v>1</v>
      </c>
      <c r="F12" s="46"/>
      <c r="G12" s="6">
        <f t="shared" si="0"/>
        <v>0</v>
      </c>
      <c r="H12" s="11"/>
    </row>
    <row r="13" spans="2:8">
      <c r="B13" s="5" t="s">
        <v>1</v>
      </c>
      <c r="C13" s="32">
        <v>1</v>
      </c>
      <c r="D13" s="13">
        <v>40</v>
      </c>
      <c r="E13" s="13">
        <v>2</v>
      </c>
      <c r="F13" s="46"/>
      <c r="G13" s="6">
        <f t="shared" si="0"/>
        <v>0</v>
      </c>
      <c r="H13" s="11"/>
    </row>
    <row r="14" spans="2:8">
      <c r="B14" s="5" t="s">
        <v>2</v>
      </c>
      <c r="C14" s="32">
        <v>1</v>
      </c>
      <c r="D14" s="13">
        <v>120</v>
      </c>
      <c r="E14" s="13">
        <v>2</v>
      </c>
      <c r="F14" s="46"/>
      <c r="G14" s="6">
        <f t="shared" si="0"/>
        <v>0</v>
      </c>
      <c r="H14" s="11"/>
    </row>
    <row r="15" spans="2:8">
      <c r="B15" s="5" t="s">
        <v>24</v>
      </c>
      <c r="C15" s="32">
        <v>1</v>
      </c>
      <c r="D15" s="13">
        <v>5</v>
      </c>
      <c r="E15" s="13">
        <v>1</v>
      </c>
      <c r="F15" s="46"/>
      <c r="G15" s="6">
        <f t="shared" si="0"/>
        <v>0</v>
      </c>
      <c r="H15" s="11"/>
    </row>
    <row r="16" spans="2:8">
      <c r="B16" s="7" t="s">
        <v>37</v>
      </c>
      <c r="C16" s="33">
        <v>1</v>
      </c>
      <c r="D16" s="13">
        <v>26</v>
      </c>
      <c r="E16" s="13">
        <v>1</v>
      </c>
      <c r="F16" s="46"/>
      <c r="G16" s="6">
        <f t="shared" si="0"/>
        <v>0</v>
      </c>
      <c r="H16" s="11"/>
    </row>
    <row r="17" spans="2:8">
      <c r="B17" s="7" t="s">
        <v>7</v>
      </c>
      <c r="C17" s="33">
        <v>1</v>
      </c>
      <c r="D17" s="13">
        <v>80</v>
      </c>
      <c r="E17" s="13">
        <v>1</v>
      </c>
      <c r="F17" s="46"/>
      <c r="G17" s="6">
        <f t="shared" si="0"/>
        <v>0</v>
      </c>
      <c r="H17" s="11"/>
    </row>
    <row r="18" spans="2:8">
      <c r="B18" s="7" t="s">
        <v>11</v>
      </c>
      <c r="C18" s="33">
        <v>1</v>
      </c>
      <c r="D18" s="13">
        <v>80</v>
      </c>
      <c r="E18" s="13">
        <v>1</v>
      </c>
      <c r="F18" s="46"/>
      <c r="G18" s="6">
        <f t="shared" si="0"/>
        <v>0</v>
      </c>
      <c r="H18" s="11"/>
    </row>
    <row r="19" spans="2:8">
      <c r="B19" s="7" t="s">
        <v>12</v>
      </c>
      <c r="C19" s="33">
        <v>1</v>
      </c>
      <c r="D19" s="13">
        <v>160</v>
      </c>
      <c r="E19" s="13">
        <v>1</v>
      </c>
      <c r="F19" s="46"/>
      <c r="G19" s="6">
        <f t="shared" si="0"/>
        <v>0</v>
      </c>
      <c r="H19" s="11"/>
    </row>
    <row r="20" spans="2:8" ht="15.75" thickBot="1">
      <c r="B20" s="24" t="s">
        <v>5</v>
      </c>
      <c r="C20" s="34"/>
      <c r="D20" s="42"/>
      <c r="E20" s="42"/>
      <c r="F20" s="26"/>
      <c r="G20" s="27">
        <f>SUM(G9:G19)</f>
        <v>0</v>
      </c>
      <c r="H20" s="43"/>
    </row>
    <row r="21" spans="2:8" ht="30.75" thickTop="1">
      <c r="B21" s="17" t="s">
        <v>20</v>
      </c>
      <c r="C21" s="29" t="s">
        <v>33</v>
      </c>
      <c r="D21" s="16" t="s">
        <v>13</v>
      </c>
      <c r="E21" s="16" t="s">
        <v>14</v>
      </c>
      <c r="F21" s="16" t="s">
        <v>42</v>
      </c>
      <c r="G21" s="16" t="s">
        <v>15</v>
      </c>
      <c r="H21" s="37" t="s">
        <v>16</v>
      </c>
    </row>
    <row r="22" spans="2:8">
      <c r="B22" s="7" t="s">
        <v>28</v>
      </c>
      <c r="C22" s="33">
        <v>1</v>
      </c>
      <c r="D22" s="13">
        <v>5</v>
      </c>
      <c r="E22" s="13">
        <v>1</v>
      </c>
      <c r="F22" s="46"/>
      <c r="G22" s="6">
        <f t="shared" ref="G22:G26" si="1">+C22*D22*E22*F22</f>
        <v>0</v>
      </c>
      <c r="H22" s="11"/>
    </row>
    <row r="23" spans="2:8">
      <c r="B23" s="7" t="s">
        <v>29</v>
      </c>
      <c r="C23" s="33">
        <v>1</v>
      </c>
      <c r="D23" s="13">
        <v>2</v>
      </c>
      <c r="E23" s="13">
        <v>1</v>
      </c>
      <c r="F23" s="46"/>
      <c r="G23" s="6">
        <f t="shared" si="1"/>
        <v>0</v>
      </c>
      <c r="H23" s="11"/>
    </row>
    <row r="24" spans="2:8" ht="30">
      <c r="B24" s="7" t="s">
        <v>30</v>
      </c>
      <c r="C24" s="33">
        <v>1</v>
      </c>
      <c r="D24" s="13">
        <v>16</v>
      </c>
      <c r="E24" s="13">
        <v>1</v>
      </c>
      <c r="F24" s="46"/>
      <c r="G24" s="6">
        <f t="shared" si="1"/>
        <v>0</v>
      </c>
      <c r="H24" s="11"/>
    </row>
    <row r="25" spans="2:8">
      <c r="B25" s="7" t="s">
        <v>31</v>
      </c>
      <c r="C25" s="33">
        <v>1</v>
      </c>
      <c r="D25" s="13">
        <v>1</v>
      </c>
      <c r="E25" s="13">
        <v>5</v>
      </c>
      <c r="F25" s="46"/>
      <c r="G25" s="6">
        <f t="shared" si="1"/>
        <v>0</v>
      </c>
      <c r="H25" s="11"/>
    </row>
    <row r="26" spans="2:8" ht="30">
      <c r="B26" s="7" t="s">
        <v>32</v>
      </c>
      <c r="C26" s="33">
        <v>1</v>
      </c>
      <c r="D26" s="13">
        <v>1</v>
      </c>
      <c r="E26" s="13">
        <v>10</v>
      </c>
      <c r="F26" s="46"/>
      <c r="G26" s="6">
        <f t="shared" si="1"/>
        <v>0</v>
      </c>
      <c r="H26" s="40"/>
    </row>
    <row r="27" spans="2:8" ht="15.75" thickBot="1">
      <c r="B27" s="24" t="s">
        <v>6</v>
      </c>
      <c r="C27" s="34"/>
      <c r="D27" s="25"/>
      <c r="E27" s="25"/>
      <c r="F27" s="26"/>
      <c r="G27" s="27">
        <f>SUM(G22:G26)</f>
        <v>0</v>
      </c>
      <c r="H27" s="41"/>
    </row>
    <row r="28" spans="2:8" ht="15.75" thickTop="1">
      <c r="B28" s="23" t="s">
        <v>8</v>
      </c>
      <c r="C28" s="35">
        <v>1</v>
      </c>
      <c r="D28" s="18">
        <v>1</v>
      </c>
      <c r="E28" s="18" t="s">
        <v>10</v>
      </c>
      <c r="F28" s="46"/>
      <c r="G28" s="6">
        <f>+C28*D28*F28</f>
        <v>0</v>
      </c>
      <c r="H28" s="39"/>
    </row>
    <row r="29" spans="2:8" ht="15.75" thickBot="1">
      <c r="B29" s="24" t="s">
        <v>17</v>
      </c>
      <c r="C29" s="34"/>
      <c r="D29" s="25"/>
      <c r="E29" s="25"/>
      <c r="F29" s="26"/>
      <c r="G29" s="27">
        <f>+G28</f>
        <v>0</v>
      </c>
      <c r="H29" s="48"/>
    </row>
    <row r="30" spans="2:8" ht="16.5" thickTop="1" thickBot="1">
      <c r="B30" s="49" t="s">
        <v>35</v>
      </c>
      <c r="C30" s="50"/>
      <c r="D30" s="51"/>
      <c r="E30" s="51"/>
      <c r="F30" s="52"/>
      <c r="G30" s="53">
        <f>+G29+G27+G20</f>
        <v>0</v>
      </c>
      <c r="H30" s="54"/>
    </row>
    <row r="31" spans="2:8" ht="6" customHeight="1" thickBot="1"/>
    <row r="32" spans="2:8">
      <c r="B32" s="74" t="s">
        <v>79</v>
      </c>
      <c r="C32" s="75"/>
      <c r="D32" s="75"/>
      <c r="E32" s="70" t="s">
        <v>51</v>
      </c>
      <c r="F32" s="70"/>
      <c r="G32" s="70"/>
      <c r="H32" s="71"/>
    </row>
    <row r="33" spans="1:8" ht="15.75" thickBot="1">
      <c r="B33" s="76"/>
      <c r="C33" s="77"/>
      <c r="D33" s="77"/>
      <c r="E33" s="72"/>
      <c r="F33" s="72"/>
      <c r="G33" s="72"/>
      <c r="H33" s="73"/>
    </row>
    <row r="34" spans="1:8" ht="49.15" customHeight="1">
      <c r="A34" s="4"/>
      <c r="B34" s="1" t="s">
        <v>9</v>
      </c>
      <c r="C34" s="29" t="s">
        <v>33</v>
      </c>
      <c r="D34" s="2" t="s">
        <v>13</v>
      </c>
      <c r="E34" s="2" t="s">
        <v>14</v>
      </c>
      <c r="F34" s="2" t="s">
        <v>18</v>
      </c>
      <c r="G34" s="2" t="s">
        <v>15</v>
      </c>
      <c r="H34" s="45" t="s">
        <v>16</v>
      </c>
    </row>
    <row r="35" spans="1:8">
      <c r="A35" s="4"/>
      <c r="B35" s="5" t="s">
        <v>3</v>
      </c>
      <c r="C35" s="32">
        <v>2</v>
      </c>
      <c r="D35" s="13">
        <v>15</v>
      </c>
      <c r="E35" s="13">
        <v>2</v>
      </c>
      <c r="F35" s="46"/>
      <c r="G35" s="6">
        <f t="shared" ref="G35:G45" si="2">+C35*D35*E35*F35</f>
        <v>0</v>
      </c>
      <c r="H35" s="11"/>
    </row>
    <row r="36" spans="1:8">
      <c r="A36" s="4"/>
      <c r="B36" s="5" t="s">
        <v>21</v>
      </c>
      <c r="C36" s="32">
        <v>2</v>
      </c>
      <c r="D36" s="13">
        <v>15</v>
      </c>
      <c r="E36" s="13">
        <v>1</v>
      </c>
      <c r="F36" s="46"/>
      <c r="G36" s="6">
        <f t="shared" si="2"/>
        <v>0</v>
      </c>
      <c r="H36" s="11"/>
    </row>
    <row r="37" spans="1:8">
      <c r="A37" s="4"/>
      <c r="B37" s="5" t="s">
        <v>25</v>
      </c>
      <c r="C37" s="32">
        <v>2</v>
      </c>
      <c r="D37" s="13">
        <v>5</v>
      </c>
      <c r="E37" s="13">
        <v>1</v>
      </c>
      <c r="F37" s="46"/>
      <c r="G37" s="6">
        <f t="shared" si="2"/>
        <v>0</v>
      </c>
      <c r="H37" s="11"/>
    </row>
    <row r="38" spans="1:8">
      <c r="A38" s="4"/>
      <c r="B38" s="5" t="s">
        <v>0</v>
      </c>
      <c r="C38" s="32">
        <v>2</v>
      </c>
      <c r="D38" s="13">
        <v>15</v>
      </c>
      <c r="E38" s="13">
        <v>1</v>
      </c>
      <c r="F38" s="46"/>
      <c r="G38" s="6">
        <f t="shared" si="2"/>
        <v>0</v>
      </c>
      <c r="H38" s="11"/>
    </row>
    <row r="39" spans="1:8">
      <c r="A39" s="4"/>
      <c r="B39" s="7" t="s">
        <v>34</v>
      </c>
      <c r="C39" s="33">
        <v>2</v>
      </c>
      <c r="D39" s="13">
        <v>15</v>
      </c>
      <c r="E39" s="13">
        <v>1</v>
      </c>
      <c r="F39" s="46"/>
      <c r="G39" s="6">
        <f t="shared" si="2"/>
        <v>0</v>
      </c>
      <c r="H39" s="11"/>
    </row>
    <row r="40" spans="1:8">
      <c r="A40" s="4"/>
      <c r="B40" s="5" t="s">
        <v>1</v>
      </c>
      <c r="C40" s="32">
        <v>2</v>
      </c>
      <c r="D40" s="13">
        <v>35</v>
      </c>
      <c r="E40" s="13">
        <v>2</v>
      </c>
      <c r="F40" s="46"/>
      <c r="G40" s="6">
        <f t="shared" si="2"/>
        <v>0</v>
      </c>
      <c r="H40" s="11"/>
    </row>
    <row r="41" spans="1:8">
      <c r="A41" s="4"/>
      <c r="B41" s="5" t="s">
        <v>2</v>
      </c>
      <c r="C41" s="32">
        <v>2</v>
      </c>
      <c r="D41" s="13">
        <v>75</v>
      </c>
      <c r="E41" s="13">
        <v>2</v>
      </c>
      <c r="F41" s="46"/>
      <c r="G41" s="6">
        <f t="shared" si="2"/>
        <v>0</v>
      </c>
      <c r="H41" s="11"/>
    </row>
    <row r="42" spans="1:8">
      <c r="A42" s="4"/>
      <c r="B42" s="7" t="s">
        <v>38</v>
      </c>
      <c r="C42" s="33">
        <v>2</v>
      </c>
      <c r="D42" s="13">
        <v>21</v>
      </c>
      <c r="E42" s="13">
        <v>1</v>
      </c>
      <c r="F42" s="46"/>
      <c r="G42" s="6">
        <f t="shared" si="2"/>
        <v>0</v>
      </c>
      <c r="H42" s="11"/>
    </row>
    <row r="43" spans="1:8">
      <c r="A43" s="4"/>
      <c r="B43" s="7" t="s">
        <v>26</v>
      </c>
      <c r="C43" s="33">
        <v>2</v>
      </c>
      <c r="D43" s="13">
        <v>50</v>
      </c>
      <c r="E43" s="13">
        <v>1</v>
      </c>
      <c r="F43" s="46"/>
      <c r="G43" s="6">
        <f t="shared" si="2"/>
        <v>0</v>
      </c>
      <c r="H43" s="11"/>
    </row>
    <row r="44" spans="1:8">
      <c r="A44" s="4"/>
      <c r="B44" s="7" t="s">
        <v>11</v>
      </c>
      <c r="C44" s="33">
        <v>2</v>
      </c>
      <c r="D44" s="13">
        <v>50</v>
      </c>
      <c r="E44" s="13">
        <v>1</v>
      </c>
      <c r="F44" s="46"/>
      <c r="G44" s="6">
        <f t="shared" si="2"/>
        <v>0</v>
      </c>
      <c r="H44" s="11"/>
    </row>
    <row r="45" spans="1:8">
      <c r="A45" s="4"/>
      <c r="B45" s="7" t="s">
        <v>12</v>
      </c>
      <c r="C45" s="33">
        <v>2</v>
      </c>
      <c r="D45" s="13">
        <v>100</v>
      </c>
      <c r="E45" s="13">
        <v>1</v>
      </c>
      <c r="F45" s="46"/>
      <c r="G45" s="6">
        <f t="shared" si="2"/>
        <v>0</v>
      </c>
      <c r="H45" s="11"/>
    </row>
    <row r="46" spans="1:8" ht="15.75" thickBot="1">
      <c r="A46" s="4"/>
      <c r="B46" s="24" t="s">
        <v>5</v>
      </c>
      <c r="C46" s="34"/>
      <c r="D46" s="42"/>
      <c r="E46" s="42"/>
      <c r="F46" s="26"/>
      <c r="G46" s="27">
        <f>SUM(G35:G45)</f>
        <v>0</v>
      </c>
      <c r="H46" s="43"/>
    </row>
    <row r="47" spans="1:8" ht="30.75" thickTop="1">
      <c r="A47" s="4"/>
      <c r="B47" s="17" t="s">
        <v>20</v>
      </c>
      <c r="C47" s="29" t="s">
        <v>33</v>
      </c>
      <c r="D47" s="16" t="s">
        <v>13</v>
      </c>
      <c r="E47" s="16" t="s">
        <v>14</v>
      </c>
      <c r="F47" s="16" t="s">
        <v>42</v>
      </c>
      <c r="G47" s="16" t="s">
        <v>15</v>
      </c>
      <c r="H47" s="37" t="s">
        <v>16</v>
      </c>
    </row>
    <row r="48" spans="1:8">
      <c r="A48" s="4"/>
      <c r="B48" s="7" t="s">
        <v>29</v>
      </c>
      <c r="C48" s="33">
        <v>2</v>
      </c>
      <c r="D48" s="13">
        <v>2</v>
      </c>
      <c r="E48" s="13">
        <v>1</v>
      </c>
      <c r="F48" s="46"/>
      <c r="G48" s="6">
        <f t="shared" ref="G48:G50" si="3">+C48*D48*E48*F48</f>
        <v>0</v>
      </c>
      <c r="H48" s="11"/>
    </row>
    <row r="49" spans="1:8">
      <c r="A49" s="4"/>
      <c r="B49" s="7" t="s">
        <v>31</v>
      </c>
      <c r="C49" s="33">
        <v>2</v>
      </c>
      <c r="D49" s="13">
        <v>1</v>
      </c>
      <c r="E49" s="13">
        <v>5</v>
      </c>
      <c r="F49" s="46"/>
      <c r="G49" s="6">
        <f t="shared" si="3"/>
        <v>0</v>
      </c>
      <c r="H49" s="11"/>
    </row>
    <row r="50" spans="1:8" ht="30">
      <c r="A50" s="4"/>
      <c r="B50" s="7" t="s">
        <v>32</v>
      </c>
      <c r="C50" s="33">
        <v>2</v>
      </c>
      <c r="D50" s="13">
        <v>1</v>
      </c>
      <c r="E50" s="13">
        <v>10</v>
      </c>
      <c r="F50" s="46"/>
      <c r="G50" s="6">
        <f t="shared" si="3"/>
        <v>0</v>
      </c>
      <c r="H50" s="40"/>
    </row>
    <row r="51" spans="1:8" ht="15.75" thickBot="1">
      <c r="A51" s="4"/>
      <c r="B51" s="24" t="s">
        <v>6</v>
      </c>
      <c r="C51" s="34"/>
      <c r="D51" s="25"/>
      <c r="E51" s="25"/>
      <c r="F51" s="26"/>
      <c r="G51" s="27">
        <f>SUM(G48:G50)</f>
        <v>0</v>
      </c>
      <c r="H51" s="41"/>
    </row>
    <row r="52" spans="1:8" ht="15.75" thickTop="1">
      <c r="A52" s="4"/>
      <c r="B52" s="23" t="s">
        <v>8</v>
      </c>
      <c r="C52" s="35">
        <v>2</v>
      </c>
      <c r="D52" s="18">
        <v>1</v>
      </c>
      <c r="E52" s="18" t="s">
        <v>10</v>
      </c>
      <c r="F52" s="46"/>
      <c r="G52" s="6">
        <f>+C52*D52*F52</f>
        <v>0</v>
      </c>
      <c r="H52" s="39"/>
    </row>
    <row r="53" spans="1:8" ht="15.75" thickBot="1">
      <c r="A53" s="4"/>
      <c r="B53" s="24" t="s">
        <v>17</v>
      </c>
      <c r="C53" s="34"/>
      <c r="D53" s="25"/>
      <c r="E53" s="25"/>
      <c r="F53" s="26"/>
      <c r="G53" s="27">
        <f>+G52</f>
        <v>0</v>
      </c>
      <c r="H53" s="48"/>
    </row>
    <row r="54" spans="1:8" ht="16.5" thickTop="1" thickBot="1">
      <c r="A54" s="4"/>
      <c r="B54" s="49" t="s">
        <v>39</v>
      </c>
      <c r="C54" s="50"/>
      <c r="D54" s="51"/>
      <c r="E54" s="51"/>
      <c r="F54" s="52"/>
      <c r="G54" s="53">
        <f>+G53+G51+G46</f>
        <v>0</v>
      </c>
      <c r="H54" s="54"/>
    </row>
    <row r="55" spans="1:8" ht="6" customHeight="1" thickBot="1"/>
    <row r="56" spans="1:8">
      <c r="B56" s="80" t="s">
        <v>49</v>
      </c>
      <c r="C56" s="81"/>
      <c r="D56" s="81"/>
      <c r="E56" s="81"/>
      <c r="F56" s="81"/>
      <c r="G56" s="62">
        <f>+G54+G30</f>
        <v>0</v>
      </c>
      <c r="H56" s="57"/>
    </row>
    <row r="57" spans="1:8" ht="15.75" thickBot="1">
      <c r="A57" s="4"/>
      <c r="B57" s="78" t="s">
        <v>47</v>
      </c>
      <c r="C57" s="79"/>
      <c r="D57" s="79"/>
      <c r="E57" s="79"/>
      <c r="F57" s="79"/>
      <c r="G57" s="63"/>
      <c r="H57" s="59"/>
    </row>
    <row r="58" spans="1:8" ht="30.6" customHeight="1" thickTop="1" thickBot="1">
      <c r="A58" s="4"/>
      <c r="B58" s="82" t="s">
        <v>52</v>
      </c>
      <c r="C58" s="83"/>
      <c r="D58" s="83"/>
      <c r="E58" s="83"/>
      <c r="F58" s="83"/>
      <c r="G58" s="64">
        <f>+G56+G57</f>
        <v>0</v>
      </c>
      <c r="H58" s="58"/>
    </row>
  </sheetData>
  <mergeCells count="10">
    <mergeCell ref="B56:F56"/>
    <mergeCell ref="B57:F57"/>
    <mergeCell ref="B58:F58"/>
    <mergeCell ref="B1:C1"/>
    <mergeCell ref="B2:C2"/>
    <mergeCell ref="B4:C4"/>
    <mergeCell ref="B6:D7"/>
    <mergeCell ref="E6:H7"/>
    <mergeCell ref="B32:D33"/>
    <mergeCell ref="E32:H33"/>
  </mergeCells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B4" sqref="B4:C4"/>
    </sheetView>
  </sheetViews>
  <sheetFormatPr baseColWidth="10" defaultColWidth="11.5" defaultRowHeight="15"/>
  <cols>
    <col min="1" max="1" width="3.875" style="3" customWidth="1"/>
    <col min="2" max="2" width="62.25" style="3" customWidth="1"/>
    <col min="3" max="4" width="11.625" style="12" customWidth="1"/>
    <col min="5" max="5" width="7" style="12" bestFit="1" customWidth="1"/>
    <col min="6" max="6" width="21.375" style="3" bestFit="1" customWidth="1"/>
    <col min="7" max="7" width="19.5" style="3" bestFit="1" customWidth="1"/>
    <col min="8" max="8" width="27.25" style="3" bestFit="1" customWidth="1"/>
    <col min="9" max="16384" width="11.5" style="3"/>
  </cols>
  <sheetData>
    <row r="1" spans="1:8">
      <c r="B1" s="68" t="s">
        <v>27</v>
      </c>
      <c r="C1" s="68"/>
    </row>
    <row r="2" spans="1:8">
      <c r="B2" s="68" t="s">
        <v>62</v>
      </c>
      <c r="C2" s="68"/>
    </row>
    <row r="3" spans="1:8">
      <c r="C3" s="3"/>
    </row>
    <row r="4" spans="1:8">
      <c r="B4" s="69" t="s">
        <v>67</v>
      </c>
      <c r="C4" s="69"/>
    </row>
    <row r="5" spans="1:8" ht="15.75" thickBot="1">
      <c r="C5" s="3"/>
    </row>
    <row r="6" spans="1:8">
      <c r="B6" s="74" t="s">
        <v>79</v>
      </c>
      <c r="C6" s="75"/>
      <c r="D6" s="75"/>
      <c r="E6" s="70" t="s">
        <v>54</v>
      </c>
      <c r="F6" s="70"/>
      <c r="G6" s="70"/>
      <c r="H6" s="71"/>
    </row>
    <row r="7" spans="1:8">
      <c r="B7" s="76"/>
      <c r="C7" s="77"/>
      <c r="D7" s="77"/>
      <c r="E7" s="72"/>
      <c r="F7" s="72"/>
      <c r="G7" s="72"/>
      <c r="H7" s="73"/>
    </row>
    <row r="8" spans="1:8" ht="30">
      <c r="A8" s="4"/>
      <c r="B8" s="1" t="s">
        <v>9</v>
      </c>
      <c r="C8" s="29" t="s">
        <v>33</v>
      </c>
      <c r="D8" s="2" t="s">
        <v>13</v>
      </c>
      <c r="E8" s="2" t="s">
        <v>14</v>
      </c>
      <c r="F8" s="2" t="s">
        <v>18</v>
      </c>
      <c r="G8" s="2" t="s">
        <v>15</v>
      </c>
      <c r="H8" s="45" t="s">
        <v>16</v>
      </c>
    </row>
    <row r="9" spans="1:8">
      <c r="A9" s="4"/>
      <c r="B9" s="5" t="s">
        <v>3</v>
      </c>
      <c r="C9" s="32">
        <v>2</v>
      </c>
      <c r="D9" s="13">
        <v>15</v>
      </c>
      <c r="E9" s="13">
        <v>2</v>
      </c>
      <c r="F9" s="46"/>
      <c r="G9" s="6">
        <f t="shared" ref="G9:G19" si="0">+C9*D9*E9*F9</f>
        <v>0</v>
      </c>
      <c r="H9" s="11"/>
    </row>
    <row r="10" spans="1:8">
      <c r="A10" s="4"/>
      <c r="B10" s="5" t="s">
        <v>21</v>
      </c>
      <c r="C10" s="32">
        <v>2</v>
      </c>
      <c r="D10" s="13">
        <v>15</v>
      </c>
      <c r="E10" s="13">
        <v>1</v>
      </c>
      <c r="F10" s="46"/>
      <c r="G10" s="6">
        <f t="shared" si="0"/>
        <v>0</v>
      </c>
      <c r="H10" s="11"/>
    </row>
    <row r="11" spans="1:8">
      <c r="A11" s="4"/>
      <c r="B11" s="5" t="s">
        <v>25</v>
      </c>
      <c r="C11" s="32">
        <v>2</v>
      </c>
      <c r="D11" s="13">
        <v>5</v>
      </c>
      <c r="E11" s="13">
        <v>1</v>
      </c>
      <c r="F11" s="46"/>
      <c r="G11" s="6">
        <f t="shared" si="0"/>
        <v>0</v>
      </c>
      <c r="H11" s="11"/>
    </row>
    <row r="12" spans="1:8">
      <c r="A12" s="4"/>
      <c r="B12" s="5" t="s">
        <v>0</v>
      </c>
      <c r="C12" s="32">
        <v>2</v>
      </c>
      <c r="D12" s="13">
        <v>15</v>
      </c>
      <c r="E12" s="13">
        <v>1</v>
      </c>
      <c r="F12" s="46"/>
      <c r="G12" s="6">
        <f t="shared" si="0"/>
        <v>0</v>
      </c>
      <c r="H12" s="11"/>
    </row>
    <row r="13" spans="1:8">
      <c r="A13" s="4"/>
      <c r="B13" s="7" t="s">
        <v>34</v>
      </c>
      <c r="C13" s="33">
        <v>2</v>
      </c>
      <c r="D13" s="13">
        <v>15</v>
      </c>
      <c r="E13" s="13">
        <v>1</v>
      </c>
      <c r="F13" s="46"/>
      <c r="G13" s="6">
        <f t="shared" si="0"/>
        <v>0</v>
      </c>
      <c r="H13" s="11"/>
    </row>
    <row r="14" spans="1:8">
      <c r="A14" s="4"/>
      <c r="B14" s="5" t="s">
        <v>1</v>
      </c>
      <c r="C14" s="32">
        <v>2</v>
      </c>
      <c r="D14" s="13">
        <v>35</v>
      </c>
      <c r="E14" s="13">
        <v>2</v>
      </c>
      <c r="F14" s="46"/>
      <c r="G14" s="6">
        <f t="shared" si="0"/>
        <v>0</v>
      </c>
      <c r="H14" s="11"/>
    </row>
    <row r="15" spans="1:8">
      <c r="A15" s="4"/>
      <c r="B15" s="5" t="s">
        <v>2</v>
      </c>
      <c r="C15" s="32">
        <v>2</v>
      </c>
      <c r="D15" s="13">
        <v>75</v>
      </c>
      <c r="E15" s="13">
        <v>2</v>
      </c>
      <c r="F15" s="46"/>
      <c r="G15" s="6">
        <f t="shared" si="0"/>
        <v>0</v>
      </c>
      <c r="H15" s="11"/>
    </row>
    <row r="16" spans="1:8">
      <c r="A16" s="4"/>
      <c r="B16" s="7" t="s">
        <v>38</v>
      </c>
      <c r="C16" s="33">
        <v>2</v>
      </c>
      <c r="D16" s="13">
        <v>21</v>
      </c>
      <c r="E16" s="13">
        <v>1</v>
      </c>
      <c r="F16" s="46"/>
      <c r="G16" s="6">
        <f t="shared" si="0"/>
        <v>0</v>
      </c>
      <c r="H16" s="11"/>
    </row>
    <row r="17" spans="1:8">
      <c r="A17" s="4"/>
      <c r="B17" s="7" t="s">
        <v>26</v>
      </c>
      <c r="C17" s="33">
        <v>2</v>
      </c>
      <c r="D17" s="13">
        <v>50</v>
      </c>
      <c r="E17" s="13">
        <v>1</v>
      </c>
      <c r="F17" s="46"/>
      <c r="G17" s="6">
        <f t="shared" si="0"/>
        <v>0</v>
      </c>
      <c r="H17" s="11"/>
    </row>
    <row r="18" spans="1:8">
      <c r="A18" s="4"/>
      <c r="B18" s="7" t="s">
        <v>11</v>
      </c>
      <c r="C18" s="33">
        <v>2</v>
      </c>
      <c r="D18" s="13">
        <v>50</v>
      </c>
      <c r="E18" s="13">
        <v>1</v>
      </c>
      <c r="F18" s="46"/>
      <c r="G18" s="6">
        <f t="shared" si="0"/>
        <v>0</v>
      </c>
      <c r="H18" s="11"/>
    </row>
    <row r="19" spans="1:8">
      <c r="A19" s="4"/>
      <c r="B19" s="7" t="s">
        <v>12</v>
      </c>
      <c r="C19" s="33">
        <v>2</v>
      </c>
      <c r="D19" s="13">
        <v>100</v>
      </c>
      <c r="E19" s="13">
        <v>1</v>
      </c>
      <c r="F19" s="46"/>
      <c r="G19" s="6">
        <f t="shared" si="0"/>
        <v>0</v>
      </c>
      <c r="H19" s="11"/>
    </row>
    <row r="20" spans="1:8" ht="15.75" thickBot="1">
      <c r="A20" s="4"/>
      <c r="B20" s="24" t="s">
        <v>5</v>
      </c>
      <c r="C20" s="34"/>
      <c r="D20" s="42"/>
      <c r="E20" s="42"/>
      <c r="F20" s="26"/>
      <c r="G20" s="27">
        <f>SUM(G9:G19)</f>
        <v>0</v>
      </c>
      <c r="H20" s="43"/>
    </row>
    <row r="21" spans="1:8" ht="30.75" thickTop="1">
      <c r="A21" s="4"/>
      <c r="B21" s="17" t="s">
        <v>20</v>
      </c>
      <c r="C21" s="29" t="s">
        <v>33</v>
      </c>
      <c r="D21" s="16" t="s">
        <v>13</v>
      </c>
      <c r="E21" s="16" t="s">
        <v>14</v>
      </c>
      <c r="F21" s="16" t="s">
        <v>42</v>
      </c>
      <c r="G21" s="16" t="s">
        <v>15</v>
      </c>
      <c r="H21" s="37" t="s">
        <v>16</v>
      </c>
    </row>
    <row r="22" spans="1:8">
      <c r="A22" s="4"/>
      <c r="B22" s="7" t="s">
        <v>29</v>
      </c>
      <c r="C22" s="33">
        <v>2</v>
      </c>
      <c r="D22" s="13">
        <v>2</v>
      </c>
      <c r="E22" s="13">
        <v>1</v>
      </c>
      <c r="F22" s="46"/>
      <c r="G22" s="6">
        <f t="shared" ref="G22:G24" si="1">+C22*D22*E22*F22</f>
        <v>0</v>
      </c>
      <c r="H22" s="11"/>
    </row>
    <row r="23" spans="1:8">
      <c r="A23" s="4"/>
      <c r="B23" s="7" t="s">
        <v>31</v>
      </c>
      <c r="C23" s="33">
        <v>2</v>
      </c>
      <c r="D23" s="13">
        <v>1</v>
      </c>
      <c r="E23" s="13">
        <v>5</v>
      </c>
      <c r="F23" s="46"/>
      <c r="G23" s="6">
        <f t="shared" si="1"/>
        <v>0</v>
      </c>
      <c r="H23" s="11"/>
    </row>
    <row r="24" spans="1:8" ht="30">
      <c r="A24" s="4"/>
      <c r="B24" s="7" t="s">
        <v>32</v>
      </c>
      <c r="C24" s="33">
        <v>2</v>
      </c>
      <c r="D24" s="13">
        <v>1</v>
      </c>
      <c r="E24" s="13">
        <v>10</v>
      </c>
      <c r="F24" s="46"/>
      <c r="G24" s="6">
        <f t="shared" si="1"/>
        <v>0</v>
      </c>
      <c r="H24" s="40"/>
    </row>
    <row r="25" spans="1:8" ht="15.75" thickBot="1">
      <c r="A25" s="4"/>
      <c r="B25" s="24" t="s">
        <v>6</v>
      </c>
      <c r="C25" s="34"/>
      <c r="D25" s="25"/>
      <c r="E25" s="25"/>
      <c r="F25" s="26"/>
      <c r="G25" s="27">
        <f>SUM(G22:G24)</f>
        <v>0</v>
      </c>
      <c r="H25" s="41"/>
    </row>
    <row r="26" spans="1:8" ht="15.75" thickTop="1">
      <c r="A26" s="4"/>
      <c r="B26" s="23" t="s">
        <v>8</v>
      </c>
      <c r="C26" s="35">
        <v>2</v>
      </c>
      <c r="D26" s="18">
        <v>1</v>
      </c>
      <c r="E26" s="18" t="s">
        <v>10</v>
      </c>
      <c r="F26" s="46"/>
      <c r="G26" s="6">
        <f>+C26*D26*F26</f>
        <v>0</v>
      </c>
      <c r="H26" s="39"/>
    </row>
    <row r="27" spans="1:8" ht="15.75" thickBot="1">
      <c r="A27" s="4"/>
      <c r="B27" s="24" t="s">
        <v>17</v>
      </c>
      <c r="C27" s="34"/>
      <c r="D27" s="25"/>
      <c r="E27" s="25"/>
      <c r="F27" s="26"/>
      <c r="G27" s="27">
        <f>+G26</f>
        <v>0</v>
      </c>
      <c r="H27" s="48"/>
    </row>
    <row r="28" spans="1:8" ht="16.5" thickTop="1" thickBot="1">
      <c r="A28" s="4"/>
      <c r="B28" s="49" t="s">
        <v>39</v>
      </c>
      <c r="C28" s="50"/>
      <c r="D28" s="51"/>
      <c r="E28" s="51"/>
      <c r="F28" s="52"/>
      <c r="G28" s="53">
        <f>+G27+G25+G20</f>
        <v>0</v>
      </c>
      <c r="H28" s="54"/>
    </row>
    <row r="29" spans="1:8" ht="6" customHeight="1" thickBot="1"/>
    <row r="30" spans="1:8" ht="41.45" customHeight="1">
      <c r="B30" s="84" t="s">
        <v>72</v>
      </c>
      <c r="C30" s="85"/>
      <c r="D30" s="85"/>
      <c r="E30" s="85"/>
      <c r="F30" s="60" t="s">
        <v>55</v>
      </c>
      <c r="G30" s="60"/>
      <c r="H30" s="44"/>
    </row>
    <row r="31" spans="1:8" ht="30">
      <c r="B31" s="10"/>
      <c r="C31" s="14"/>
      <c r="D31" s="2" t="s">
        <v>13</v>
      </c>
      <c r="E31" s="2" t="s">
        <v>40</v>
      </c>
      <c r="F31" s="2" t="s">
        <v>68</v>
      </c>
      <c r="G31" s="2" t="s">
        <v>15</v>
      </c>
      <c r="H31" s="45" t="s">
        <v>16</v>
      </c>
    </row>
    <row r="32" spans="1:8">
      <c r="B32" s="7" t="s">
        <v>22</v>
      </c>
      <c r="C32" s="9"/>
      <c r="D32" s="36">
        <v>2</v>
      </c>
      <c r="E32" s="13">
        <v>3</v>
      </c>
      <c r="F32" s="46">
        <v>8000000</v>
      </c>
      <c r="G32" s="47">
        <f>+D32*E32*F32</f>
        <v>48000000</v>
      </c>
      <c r="H32" s="11"/>
    </row>
    <row r="33" spans="1:8">
      <c r="B33" s="7" t="s">
        <v>23</v>
      </c>
      <c r="C33" s="9"/>
      <c r="D33" s="36">
        <v>2</v>
      </c>
      <c r="E33" s="13">
        <v>3</v>
      </c>
      <c r="F33" s="46">
        <v>4000000</v>
      </c>
      <c r="G33" s="47">
        <f>+D33*E33*F33</f>
        <v>24000000</v>
      </c>
      <c r="H33" s="11"/>
    </row>
    <row r="34" spans="1:8" ht="15.75" thickBot="1">
      <c r="B34" s="49" t="s">
        <v>41</v>
      </c>
      <c r="C34" s="50"/>
      <c r="D34" s="51"/>
      <c r="E34" s="51"/>
      <c r="F34" s="55"/>
      <c r="G34" s="56">
        <f>SUM(G32:G33)</f>
        <v>72000000</v>
      </c>
      <c r="H34" s="54"/>
    </row>
    <row r="35" spans="1:8" ht="6" customHeight="1" thickBot="1"/>
    <row r="36" spans="1:8">
      <c r="B36" s="80" t="s">
        <v>43</v>
      </c>
      <c r="C36" s="81"/>
      <c r="D36" s="81"/>
      <c r="E36" s="81"/>
      <c r="F36" s="81"/>
      <c r="G36" s="62">
        <f>+G34+G28</f>
        <v>72000000</v>
      </c>
      <c r="H36" s="57"/>
    </row>
    <row r="37" spans="1:8" ht="15.75" thickBot="1">
      <c r="A37" s="4"/>
      <c r="B37" s="78" t="s">
        <v>47</v>
      </c>
      <c r="C37" s="79"/>
      <c r="D37" s="79"/>
      <c r="E37" s="79"/>
      <c r="F37" s="79"/>
      <c r="G37" s="63"/>
      <c r="H37" s="59"/>
    </row>
    <row r="38" spans="1:8" ht="30.6" customHeight="1" thickTop="1" thickBot="1">
      <c r="A38" s="4"/>
      <c r="B38" s="82" t="s">
        <v>56</v>
      </c>
      <c r="C38" s="83"/>
      <c r="D38" s="83"/>
      <c r="E38" s="83"/>
      <c r="F38" s="83"/>
      <c r="G38" s="64">
        <f>+G36+G37</f>
        <v>72000000</v>
      </c>
      <c r="H38" s="58"/>
    </row>
  </sheetData>
  <mergeCells count="9">
    <mergeCell ref="B30:E30"/>
    <mergeCell ref="B36:F36"/>
    <mergeCell ref="B37:F37"/>
    <mergeCell ref="B38:F38"/>
    <mergeCell ref="B1:C1"/>
    <mergeCell ref="B2:C2"/>
    <mergeCell ref="B4:C4"/>
    <mergeCell ref="B6:D7"/>
    <mergeCell ref="E6:H7"/>
  </mergeCell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 Cotización Lote 1</vt:lpstr>
      <vt:lpstr>Formulario Cotización Lote 2</vt:lpstr>
      <vt:lpstr>Formulario Cotización Lote 3</vt:lpstr>
      <vt:lpstr>Formulario Cotización Lote 4</vt:lpstr>
      <vt:lpstr>Formulario Cotización Lote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Valdes</dc:creator>
  <cp:lastModifiedBy>Gina Carolina Castellanos Bahos</cp:lastModifiedBy>
  <cp:lastPrinted>2025-03-26T22:58:05Z</cp:lastPrinted>
  <dcterms:created xsi:type="dcterms:W3CDTF">2024-09-16T13:19:02Z</dcterms:created>
  <dcterms:modified xsi:type="dcterms:W3CDTF">2025-03-26T22:58:12Z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9ce4d35e-51c8-40c6-abd2-015e27579302</vt:lpwstr>
  </property>
</Properties>
</file>