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redyalayon\Documents\Indicadores\Indicadores 2018\Proceso\"/>
    </mc:Choice>
  </mc:AlternateContent>
  <bookViews>
    <workbookView xWindow="0" yWindow="0" windowWidth="21600" windowHeight="10215"/>
  </bookViews>
  <sheets>
    <sheet name="Indicadores 31Marzo" sheetId="2" r:id="rId1"/>
  </sheets>
  <definedNames>
    <definedName name="_xlnm._FilterDatabase" localSheetId="0" hidden="1">'Indicadores 31Marzo'!$B$2:$I$35</definedName>
    <definedName name="_xlnm.Print_Titles" localSheetId="0">'Indicadores 31Marzo'!$1:$1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2" l="1"/>
  <c r="H24" i="2" l="1"/>
  <c r="H23" i="2"/>
  <c r="H22" i="2"/>
  <c r="H21" i="2"/>
  <c r="H20" i="2"/>
  <c r="H19" i="2"/>
  <c r="H28" i="2" l="1"/>
  <c r="H26" i="2"/>
  <c r="H25" i="2"/>
  <c r="H4" i="2" l="1"/>
  <c r="H7" i="2" l="1"/>
  <c r="H3" i="2"/>
  <c r="H5" i="2"/>
  <c r="H10" i="2"/>
</calcChain>
</file>

<file path=xl/sharedStrings.xml><?xml version="1.0" encoding="utf-8"?>
<sst xmlns="http://schemas.openxmlformats.org/spreadsheetml/2006/main" count="150" uniqueCount="81">
  <si>
    <t>INDICADOR - FUENTE</t>
  </si>
  <si>
    <t>PROCESO</t>
  </si>
  <si>
    <t>TIPO</t>
  </si>
  <si>
    <t>AÑO</t>
  </si>
  <si>
    <t>PERIODO</t>
  </si>
  <si>
    <t>META</t>
  </si>
  <si>
    <t>AVANCE CUANTITATIVO</t>
  </si>
  <si>
    <t>% DE AVANCE</t>
  </si>
  <si>
    <t>AVANCE CUALITATIVO</t>
  </si>
  <si>
    <t>T1</t>
  </si>
  <si>
    <t>Gestión Administrativa</t>
  </si>
  <si>
    <t>Gestión de Tecnologías de la Información</t>
  </si>
  <si>
    <t>Gestión de Comunicaciones</t>
  </si>
  <si>
    <t>Efectividad</t>
  </si>
  <si>
    <t>Eficacia</t>
  </si>
  <si>
    <t>Se creó una serie de expectativas conforme a los contenidos de transparencia del sitio web, con el objetivo de hacerla más visible a nuestros usuarios. Hubo un avance significativo en el primer trimestre, superando las expectativas.</t>
  </si>
  <si>
    <t>Eficiencia</t>
  </si>
  <si>
    <t>Se determinó la necesidad de publicar contenidos atractivos para nuestros usuarios en el sitio web que destacaran la labor misional de la Agencia. Con base en eso y en el comportamiento del año anterior, se priorizaron secciones dentro del sitio web con este tipo de contenidos, con la meta de mantener el porcentaje de visitas a estas secciones por encima del 55%.</t>
  </si>
  <si>
    <t>Preparación y Formulación</t>
  </si>
  <si>
    <t>Durante el primer trimestre de 2018 se presentaron proyectos a 2 oportunidades de cooperación, de las cuales a la fecha aún no se tiene respuesta frente a la aprobación del cooperante.</t>
  </si>
  <si>
    <t>Durante el primer trimestre del 2018 el consumo de resmas de papel se incrementó debido a los múltiples procesos contractuales que debieron ser adelantados previo a la entrada en vigencia de la Ley de Garantías, en el marco del proceso electoral del presente año. De igual manera, los procesos de vinculación de personal a la planta de la entidad significaron un aumento del consumo señalado.</t>
  </si>
  <si>
    <t>De las 58 actividades planeadas para el primer trimestre se dejaron de contratar 5 actividades así: La solicitud de contratación del mantenimiento de parque automotor se radicó en marzo, sin embargo, el proceso de contratación en SECOPII se inició en abril de 2018, razón por la cual esta actividad fue aplazada para el segundo trimestre del año en curso. Por otro lado, el proceso para adquirir la dotación fue aplazado para el segundo trimestre, toda vez que, la actividad se venia realizando a través de AMP y los mismos fueron suspendidos por el consejo de estado para contrataciones que sean iguales al 10% de la menor cuantía de la entidad. Por lo anterior, la entidad se vio obligada a iniciar un proceso de mínima cuantía el cual actualmente se encuentra en etapa pre-contractual. Dos se aplazaron por tema de Ley de garantías y el otro se encuentra aplazado por recorte presupuestal en el rubro de inversión.</t>
  </si>
  <si>
    <t>Marzo</t>
  </si>
  <si>
    <t>Durante el mes de marzo se recibieron 198 solicitudes de servicios generales al proceso de Gestión Administrativa, de las cuales se atendieron efectivamente el 91% el porcentaje restante de solicitudes no fue posible atenderlas puesto que no cumplían los criterios mínimos para su trámite.</t>
  </si>
  <si>
    <t>Se ejecutan las acciones previstas para el trimestre en los diferentes roles de Control Interno: ROL DE EVALUACIÓN Y SEGUIMIENTO-AUDITORÍA: Se realiza la auditoría interna de gestión al Proceso Financiero. ROL RELACIÓN CON ENTES EXTERNOS DE CONTROL-INFORMES DE LEY: Se realizan 15 verificaciones e informes de ley en los siguientes temas:  Informe de Evaluación Institucional de Gestión por Dependencias de la APC.  Seguimiento a proyectos de inversión.  Reporte mensual de contratos de cooperación y asistencia técnica con organismos internacionales.  Certificación Sistema Único de Gestión e Información Litigiosa del Estado- (EKOGUI).  Informe Anual de Evaluación del Sistema Control Interno Contable.  Verificar el envío del informe de cuenta anual consolidado.  Informe sobre las medidas de austeridad en el gasto público.  Informe de derechos de autor (Software y Hardware).  Seguimiento al reporte a través del SIRECI de Gestión Contractual.  Informe Pormenorizado sobre el Estado de Control Interno de la entidad.  Seguimiento al Reporte Obligatorio- Acuerdos de Gestión. ROL ENFOQUE HACIA LA PREVENCIÓN: Se realizan dos mesas de autocontrol con los procesos de Gestión de Comunicaciones e Implementación y Seguimiento, con participación del proceso de Direccionamiento Estratégico y Planeación. Se participa en dos inducciones del talento humano para fortalecer la cultura del control y sensibilizar sobre el rol de cada funcionario en el sistema de control interno. Se efectuó sesión del Comité Institucional de Coordinación del Sistema de Control Interno, en el cual se aprobó el programa de auditoría 2018 y se presentan los resultados de la evaluación por dependencias 2017.</t>
  </si>
  <si>
    <t>Evaluación, Control y Mejoramiento</t>
  </si>
  <si>
    <t>Los acuerdos de nivel de servicio de TI medidos en el primer trimestre para los servicios prestados por la mesa de ayuda se cumplieron en un 92%, lo cual significa que ese porcentaje de servicios se realizaron dentro de los tiempos establecidos. Algunos servicios se desviaron de esta medida principalmente porque algunos servicios como solicitudes de videoconferencia se reservan con varios días de anticipación y afecta la medición.</t>
  </si>
  <si>
    <t>Durante el trimestre, el indicador se comporto dentro de los parámetros normales de operación. Se cumplió la meta del indicador y solo se presento una falla que afecto la disponibilidad causada por una falla en el dispositivo fortinet y que afecto la Red y servicios por 15 minutos. Falla que fue corregida de manera definitiva.</t>
  </si>
  <si>
    <t>En el primer trimestre se desarrollaron actividades relacionados con seguridad en el que se diligenció el instrumento de evaluación de la seguridad de la información en el que arroja los resultados del estado de APC en esa materia, así mismo se realizo la encuesta de seguridad MSPI, el Inventario de Activos y la matriz de roles y responsabilidades, toda esta documentación fue aprobado a través del Comité Institucional de Gestión y desempeño</t>
  </si>
  <si>
    <t>Gestión de Talento Humano</t>
  </si>
  <si>
    <t>Se obtuvo como resultado en el primer trimestre de la vigencia 2018, el cumplimiento del 94%, con referencia a los Planes de Talento Humano (SG-SST, PIC y PEI), frente a las actividades ejecutadas sobre las actividades proyectadas. *PEI: ejecuto las actividades proyectas para el mes de abril de 2018. El 6% que no se cumplió, corresponde a: * SGSST: no se ejecutó 3 actividades proyectadas en el mes de marzo, se reprogramaron para el mes de abril, porque 2 dependen de la agenda de la ARL y 1 depende del trabajo en equipo con Comunicaciones Internas, para diseñar la campaña de lanzamiento (correo electrónico aprobado por el Coordinador T.H. que se reprogramara la actividad). * PIC: no se ejecutó 1 actividad proyectada en el mes de marzo, se reprogramo para el mes de abril, porque depende de la agenda de la ARL.</t>
  </si>
  <si>
    <t>Solamente una situación administrativa se presentó extemporáneamente, cumpliendo con el indicador favorable</t>
  </si>
  <si>
    <t>Gestión Contractual</t>
  </si>
  <si>
    <t>La meta para el primer trimestre del 2018 era de 4 contratos o convenios liquidados o archivados, el equipo de trabajo de Gestión Contractual cumple y supera esta meta. Lo que quiere decir que para este periodo el indicador queda al 100% de cumplimiento.</t>
  </si>
  <si>
    <t>En el primer trimestre de 2018 se solicito la suscripción de 34 contratos y de 5 convenios, todos cumplían con los requisitos mínimo, por lo que al finalizar este periodo todos habían sido suscritos de forma oportuna. Lo que quiere decir que el indicador reporta un 100% de cumplimiento.</t>
  </si>
  <si>
    <t>Gestión Juridica</t>
  </si>
  <si>
    <t>En el primer trimestre de 2018 fueron solicitados 8 conceptos de los cuales todos fueron contestados oportunamente, por esta razón este indicador para este periodo se reporta al 100% de cumplimiento.</t>
  </si>
  <si>
    <t>Las actividades que se miden en el indicador de la política de prevención de daño antijurídico, se componen de 2 actividades para obtener la aprobación de la Política y así poder proseguir a la implementación de esta dentro de la entidad, las dos actividades del primer trimestre serían: Aprobación de la política por parte del comité de conciliación Aprobación de la política por parte de la ANDJE Estas dos se cumplieron al 100%</t>
  </si>
  <si>
    <r>
      <t>Indicador</t>
    </r>
    <r>
      <rPr>
        <sz val="10"/>
        <color rgb="FF000000"/>
        <rFont val="Arial Narrow"/>
        <family val="2"/>
      </rPr>
      <t>:Posicionamiento de temas priorizados en nuestras redes sociales</t>
    </r>
  </si>
  <si>
    <r>
      <t>Indicador</t>
    </r>
    <r>
      <rPr>
        <sz val="10"/>
        <color rgb="FF000000"/>
        <rFont val="Arial Narrow"/>
        <family val="2"/>
      </rPr>
      <t>:Visitas a contenidos de la sección de transparencia y acceso a la información pública</t>
    </r>
  </si>
  <si>
    <r>
      <t>Indicador</t>
    </r>
    <r>
      <rPr>
        <sz val="10"/>
        <color rgb="FF000000"/>
        <rFont val="Arial Narrow"/>
        <family val="2"/>
      </rPr>
      <t>:Visitas a contenidos que agregan valor en el sitio web</t>
    </r>
  </si>
  <si>
    <r>
      <t>Indicador</t>
    </r>
    <r>
      <rPr>
        <sz val="10"/>
        <color rgb="FF000000"/>
        <rFont val="Arial Narrow"/>
        <family val="2"/>
      </rPr>
      <t>:Alineación de recursos de los cooperantes que tienen estrategia pais</t>
    </r>
  </si>
  <si>
    <r>
      <t>Indicador</t>
    </r>
    <r>
      <rPr>
        <sz val="10"/>
        <color rgb="FF000000"/>
        <rFont val="Arial Narrow"/>
        <family val="2"/>
      </rPr>
      <t>:Oportunidades de cooperación internacional aprovechadas</t>
    </r>
  </si>
  <si>
    <r>
      <t>Indicador</t>
    </r>
    <r>
      <rPr>
        <sz val="10"/>
        <color rgb="FF000000"/>
        <rFont val="Arial Narrow"/>
        <family val="2"/>
      </rPr>
      <t>:Proyectos aprobados en el marco de las nuevas oportunidades de cooperación</t>
    </r>
  </si>
  <si>
    <r>
      <t>Indicador</t>
    </r>
    <r>
      <rPr>
        <sz val="10"/>
        <color rgb="FF000000"/>
        <rFont val="Arial Narrow"/>
        <family val="2"/>
      </rPr>
      <t>:Ahorro consumo resmas de papel</t>
    </r>
  </si>
  <si>
    <r>
      <t>Indicador</t>
    </r>
    <r>
      <rPr>
        <sz val="10"/>
        <color rgb="FF000000"/>
        <rFont val="Arial Narrow"/>
        <family val="2"/>
      </rPr>
      <t>:Plan anual de adquisiciones - PAA</t>
    </r>
  </si>
  <si>
    <r>
      <t>Indicador</t>
    </r>
    <r>
      <rPr>
        <sz val="10"/>
        <color rgb="FF000000"/>
        <rFont val="Arial Narrow"/>
        <family val="2"/>
      </rPr>
      <t>:Solicitudes de insumos y servicios atendidos efectivamente</t>
    </r>
  </si>
  <si>
    <r>
      <t>Indicador</t>
    </r>
    <r>
      <rPr>
        <sz val="10"/>
        <color rgb="FF000000"/>
        <rFont val="Arial Narrow"/>
        <family val="2"/>
      </rPr>
      <t>:Cumplimiento de plan de acción de control interno</t>
    </r>
  </si>
  <si>
    <r>
      <t xml:space="preserve">Indicador: </t>
    </r>
    <r>
      <rPr>
        <sz val="10"/>
        <color rgb="FF000000"/>
        <rFont val="Arial Narrow"/>
        <family val="2"/>
      </rPr>
      <t>Disponibilidad de los servicios de TI.</t>
    </r>
  </si>
  <si>
    <r>
      <t xml:space="preserve">Indicador: </t>
    </r>
    <r>
      <rPr>
        <sz val="10"/>
        <color rgb="FF000000"/>
        <rFont val="Arial Narrow"/>
        <family val="2"/>
      </rPr>
      <t>Implementación del Sistema de Seguridad de la Información</t>
    </r>
  </si>
  <si>
    <r>
      <t>Indicador:</t>
    </r>
    <r>
      <rPr>
        <sz val="10"/>
        <color rgb="FF000000"/>
        <rFont val="Arial Narrow"/>
        <family val="2"/>
      </rPr>
      <t>Cumplimiento en la ejecución de los planes de Talento Humano</t>
    </r>
  </si>
  <si>
    <r>
      <t>Indicador:</t>
    </r>
    <r>
      <rPr>
        <sz val="10"/>
        <color rgb="FF000000"/>
        <rFont val="Arial Narrow"/>
        <family val="2"/>
      </rPr>
      <t>Oportunidad de situaciones administrativas de personal.</t>
    </r>
  </si>
  <si>
    <r>
      <t>Indicador:</t>
    </r>
    <r>
      <rPr>
        <sz val="10"/>
        <color rgb="FF000000"/>
        <rFont val="Arial Narrow"/>
        <family val="2"/>
      </rPr>
      <t>Contratos y convenios liquidados o archivados</t>
    </r>
  </si>
  <si>
    <r>
      <t>Indicador:</t>
    </r>
    <r>
      <rPr>
        <sz val="10"/>
        <color rgb="FF000000"/>
        <rFont val="Arial Narrow"/>
        <family val="2"/>
      </rPr>
      <t>Suscripción de convenios y contratos solicitados</t>
    </r>
  </si>
  <si>
    <r>
      <t>Indicador:</t>
    </r>
    <r>
      <rPr>
        <sz val="10"/>
        <color rgb="FF000000"/>
        <rFont val="Arial Narrow"/>
        <family val="2"/>
      </rPr>
      <t>Conceptos jurídicos emitidos oportunamente</t>
    </r>
  </si>
  <si>
    <r>
      <t>Indicador:</t>
    </r>
    <r>
      <rPr>
        <sz val="10"/>
        <color rgb="FF000000"/>
        <rFont val="Arial Narrow"/>
        <family val="2"/>
      </rPr>
      <t>Implementación de la política de prevención de daño antijuridico</t>
    </r>
  </si>
  <si>
    <r>
      <t>Indicador</t>
    </r>
    <r>
      <rPr>
        <sz val="10"/>
        <color rgb="FF000000"/>
        <rFont val="Arial Narrow"/>
        <family val="2"/>
      </rPr>
      <t>:Cumplimiento de los acuerdos de nivel de servicio</t>
    </r>
  </si>
  <si>
    <t>Gestión Financiera</t>
  </si>
  <si>
    <t>De donde se interpreta que el nivel de apalancameinto es de un 1131% correspondiente a la concentracion de pasivos, en el reconocimiento de los recursos provenientes de la donacion de la fundacion Howard Buffet, esta situacion corresponde al poner en marcha el nuevo marco contable.</t>
  </si>
  <si>
    <r>
      <t>Indicador:</t>
    </r>
    <r>
      <rPr>
        <sz val="10"/>
        <color rgb="FF000000"/>
        <rFont val="Arial Narrow"/>
        <family val="2"/>
      </rPr>
      <t>Ejecución Plan anual de caja</t>
    </r>
  </si>
  <si>
    <t>Se dio cumplimiento a la meta de ejecución para el mes de marzo del 96.56% desagregado por rubro asÍ: PAC de gastos de personal ejecutado al 97%, gastos generales 89%, transferencias - FOCAI 100% e inversión ordinaria del 100%. La ejecución de gastos generales por debajo del indicador INPANUT para este rubro se dio principalmente por recursos de viáticos y gastos de viaje solicitados para marzo, no ejecutados en su totalidad.</t>
  </si>
  <si>
    <r>
      <t>Indicador:</t>
    </r>
    <r>
      <rPr>
        <sz val="10"/>
        <color rgb="FF000000"/>
        <rFont val="Arial Narrow"/>
        <family val="2"/>
      </rPr>
      <t>Ejecución presupuesto compromisos</t>
    </r>
  </si>
  <si>
    <t>La ejecución de los gastos de funcionamiento estuvo distribuida de la siguiente manera: 1) Los gastos de transferencias corrientes representan el 44,34% y todos corresponden a los gastos del Fondo de Cooperación y Asistencia Internacional - FOCAI y están representados en el contrato del operador de tiquetes y algunos gastos de viaje 2) Los gastos de personal representan el 34,12% 3) Los gastos generales representan el 21,55%. La ejecución de los gastos de inversión estuvo distribuida así: 1) El proyecto de Administración de Recursos de Cooperación (Donaciones) representa el 84,18% de la ejecución con 1.809,9 millones 2) El proyecto del Sistema de Información representa el 8,51% con 182,8 millones 3) El proyecto de Contrapartidas representa el 7,31% con 157,2 millones. A través del proyecto de Administración de recursos de cooperación, se comprometieron 1.809,9 millones distribuidos de la siguiente manera: 1) 824,1 millones por cuenta de los proyectos de inversión financiados por la Unión Europea, distribuidos así: i) 424,2 millones para los servicios profesionales del personal que tiene la responsabilidad de administrar los proyectos de inversión financiados por la Unión Europea ii) 306,6 millones para la celebración de tres convenios firmados con las Cámaras de Comercio de Bogotá, Cartagena y Nicaragua, cuyo propósito es la ejecución de los proyectos de la estrategia regional de emprendimiento financiada con recursos de la Unión Europea iii) 47,3 para contratar la auditoría que vigilará la adecuada ejecución de los proyectos financiados por la Unión Europea iv) 38,1 millones para el arriendo de las oficinas para el personal encargado de la gestión de los proyectos de la Unión Europea v) 7,9 millones para la adquisición de computadores para el equipo de trabajo de los proyectos financiados por la Unión Europea. 2) 814,5 millones por cuenta del proyecto denominado Inclusión Social de Personas con Discapacidad mediante el Deporte: Fortalecimiento de Estructuras Nacionales Paralímpicas para fortalecer las estructuras paralímpicas nacionales en Colombia, Ecuador, Perú, Nicaragua y El Salvador y la integración regional para facilitar el acceso de las personas con discapacidad a la práctica deportiva, y en consecuencia, favorecer su inclusión social y económica. Este proyecto está financiado con una donación efectuada por el Banco Interamericano de Desarrollo BID. 3) 167,8 millones para la compra de combustible para los vehículos de la brigada de ingenieros del Ministerio de Defensa encargada de las actividades de desminado terrestre en el marco del convenio de subvención establecido entre APC Colombia y la Fundación Howard Buffet, cuyo propósito es contribuir con las acciones de desminado terrestre en algunas regiones víctimas del conflicto armado en el país. 4) 3,5 millones para contratar los servicios de auditoría externa final al proyecto Intercambios de conocimiento y buenas prácticas entre territorios, a partir de casos emblemáticos de Cooperación Col-Col, financiado por la Agencia Española para la Cooperación Internacional y el Desarrollo AECID. Por medio del proyecto de contrapartidas se firmó un convenio con la Fundación Dividendo por Colombia por valor de 157,2 millones y cuyo propósito es desarrollar el proyecto Centro de Excelencia en Educación Inicial. Por cuenta del proyecto del Sistema de Información se comprometieron recursos por 182,8 millones por cuenta de los contratos de servicios profesionales para la gestión del citado proyecto.</t>
  </si>
  <si>
    <r>
      <t>Indicador:</t>
    </r>
    <r>
      <rPr>
        <sz val="10"/>
        <color rgb="FF000000"/>
        <rFont val="Arial Narrow"/>
        <family val="2"/>
      </rPr>
      <t>Ejecución presupuesto obligaciones</t>
    </r>
  </si>
  <si>
    <t>Con corte al 31 de marzo de 2018, la ejecución presupuestal de la entidad en materia de obligaciones fue del 1,69% equivalente 2.774,4 millones, frente a una meta del 2,55%, con un déficit de 1.959,4 millones, el cual se explica de la siguiente manera: 1) Déficit en ejecución de gastos de personal por 131,6 millones por el no pago de aportes a seguridad social y parafiscales de marzo y a que hay algunas vacantes no cubiertas en la planta de personal. 2) Déficit en ejecución de gastos generales de 38,8 millones debido a que se recibieron tarde algunas facturas de los proveedores y no se alcanzaron a obligar en el mes. 3) Déficit en ejecución de transferencias, específicamente en los recursos del FOCAI por valor de 199,1 millones, debido a que no se ejecutó ningún recurso por cuenta del contrato del operador logístico. 4) La ejecución del presupuesto de inversión estuvo por debajo de lo proyectado en 1.051,2 millones debido a que no fue posible firmar antes de que entrara en vigencia la ley de garantías, el convenio derivado del convenio de subvención firmado con la Fundación Howard Buffet que tiene como propósito la financiación del proyecto de desminado terrestre en algunos de los territorios afectados por el conflicto armado en Colombia. De otra parte, no se efectuó el primer pago por valor de 78,6 millones del Convenio 003 de 2018 suscrito con la Fundación Dividendo por Colombia, cuyo objeto es el desarrollo de las actividades del proyecto Centro de Excelencia en Educación Inicial, en el corregimiento de Pasacaballos en Cartagena, debido a que el conviniente no ha cumplido aún con el requisito para el primer desembolso. El 92,02% de la ejecución corresponde a gastos de funcionamiento y el 7,98% a gastos de inversión. La ejecución en funcionamiento se distribuyó así: 1) Los gastos de personal representan el 78,90% 2) Los gastos generales el 19,11% y 3) Las transferencias el 1,99%. La ejecución en inversión se distribuyó así: 1) El proyecto de Administración de Recursos de Cooperación (Donaciones) representa el 79,71% con 176,6 millones 2) El proyecto del Sistema de Información con el 20,29% con 45,0 millones. A través del proyecto de Administración de recursos de cooperación, se obligaron 176,6 millones distribuidos así: i) 97,6 millones para servicios profesionales del personal que administra los proyectos de inversión financiados por la Unión Europea ii) 60,8 millones para el primer pago por cuenta del convenio de asociación 002 de 2018 suscrito con la Cámara de Comercio y Servicios de Nicaragua, cuyo propósito es la ejecución de los proyectos de la estrategia regional de emprendimiento financiada con recursos de la Unión Europea iii) 10,86 millones para el pago del arriendo de las oficinas en donde opera el personal encargado de la gestión de los proyectos de la Unión Europea iv) 7,3 millones para pago de servicios de la profesional que realiza las acciones para la coordinación, implementación y supervisión de las actividades previstas en términos técnicos y administrativos en el marco del convenio suscrito entre APC Colombia y el BID, que tiene como propósito la ejecución del proyecto denominado Inclusión Social de Personas con Discapacidad mediante el Deporte: Fortalecimiento de Estructuras Nacionales Paralímpicas en Colombia, Ecuador, Perú, Nicaragua y El Salvador y la integración regional para facilitar el acceso de las personas con discapacidad a la práctica deportiva y favorecer su inclusión social y económica. A través del proyecto del Sistema de Información, se obligaron recursos por valor de 44,95 millones y corresponde al pago de servicios profesionales para la gestión del proyecto de inversión.</t>
  </si>
  <si>
    <r>
      <t>Indicador:</t>
    </r>
    <r>
      <rPr>
        <sz val="10"/>
        <color rgb="FF000000"/>
        <rFont val="Arial Narrow"/>
        <family val="2"/>
      </rPr>
      <t>Optimización de la ejecución financiera</t>
    </r>
  </si>
  <si>
    <t>Con corte al 31 de marzo de 2018, la ejecución presupuestal es inferior en un 83,43% en comparación con la ejecución a la misma fecha de corte de la vigencia 2017. La apropiación vigente en el 2018 es superior en el 405,49%, al pasar de 40.505,9 millones en 2017 a 164.248,2 millones en 2018, con una diferencia de 123.742,3 millones. El 98,95% de esa diferencia se explica en el incremento de los recursos propios que fue de 122.444,2 millones con respecto a 2017. El 1,05% restante es un incremento en los recursos de fuente nación, equivalente a 1.298,19 millones. El incremento de los recursos propios obedece a que en la vigencia 2018 se planea ejecutar parte del proyecto de desminado terrestre en algunas regiones del país afectadas por el conflicto armado, proyecto este que es financiado por una donación efectuada por la Fundación Howard Buffet como resultado de un convenio de cooperación firmado con APC Colombia. De otra parte, se ha empezado a ejecutar un proyecto que tiene como propósito la inclusión social de personas con discapacidad por medio del deporte, mediante el fortalecimiento de estructuras nacionales paralímpicas en Colombia, Ecuador, Perú, Nicaragua y El Salvador, promoviendo la integración regional para facilitar el acceso de las personas con discapacidad física a la práctica deportiva y en consecuencia favorecer su inclusión social y económica, en el marco de un convenio de cooperación internacional suscrito por la entidad con el Banco Interamericano de Desarrollo – BID. En relación con los gastos de funcionamiento, la ejecución en 2018 está retrasada en relación con la de 2017 en el 50,25%. La baja ejecución está representada principalmente en las transferencias corrientes, específicamente en la ejecución de los recursos del Fondo de Cooperación y Asistencia Internacional – FOCAI y obedece, de una parte, a los cambios normativos que obligan a la entidad a realizar licitaciones públicas en todos sus procesos contractuales, a diferencia del año pasado que se podían celebrar convenios de asociación con entidades sin ánimo de lucro en forma directa y, de otra parte, a la entrada en vigencia en enero de la ley de garantías electorales que ha retrasado el proceso contractual de la entidad. La apropiación para gastos generales fue adicionada en 1.000 millones en 2018 con respecto a la de 2017. En términos porcentuales, la ejecución de los gastos de inversión está retrasada con respecto del año 2017 en un 68,82% y obedece principalmente a que, por efectos de la ley de garantías electorales, no se ha logrado suscribir un convenio derivado del convenio de cooperación internacional suscrito con la Fundación Howard Buffet, cuyo propósito es financiar el proyecto de desminado terrestre en algunas regiones del país afectadas por el conflicto armado.</t>
  </si>
  <si>
    <r>
      <t>Indicador:</t>
    </r>
    <r>
      <rPr>
        <sz val="10"/>
        <color rgb="FF000000"/>
        <rFont val="Arial Narrow"/>
        <family val="2"/>
      </rPr>
      <t>Prueba acida</t>
    </r>
  </si>
  <si>
    <t>Se interpreta que, por cada peso que tiene la agencia de deuda, tiene un 0.99 para hacerle frente a las obligaciones de corto plazo, esta situacion en donde los pasivos son mas altos que los activos menos los inventarios, corresponde al cambion de regimen contable.</t>
  </si>
  <si>
    <r>
      <t>Indicador:</t>
    </r>
    <r>
      <rPr>
        <sz val="10"/>
        <color rgb="FF000000"/>
        <rFont val="Arial Narrow"/>
        <family val="2"/>
      </rPr>
      <t>Razón de Endeudamiento</t>
    </r>
  </si>
  <si>
    <t>Se interpreta que, por cada peso que tiene la agencia de deuda, tiene un 0.99 para hacerle frente a las obligaciones de corto plazo, esta situacion en donde los pasivos son mas altos que los activos, corresponde al cambion de regimen contable para la vigencia 2018.</t>
  </si>
  <si>
    <r>
      <t>Indicador:</t>
    </r>
    <r>
      <rPr>
        <sz val="10"/>
        <color rgb="FF000000"/>
        <rFont val="Arial Narrow"/>
        <family val="2"/>
      </rPr>
      <t>Razón de Liquidez</t>
    </r>
  </si>
  <si>
    <t>AGENCIA PRESIDENCIAL DE COOPERACIÓN APC-COLOMBIA
INDICADORES DE DESEMPEÑO - SEGUIMIENTO 31 DE MARZO DE 2018</t>
  </si>
  <si>
    <t>SIN REPORTE PARA EL PERIODO</t>
  </si>
  <si>
    <t xml:space="preserve">Durante el primer trimestre de 2018 se logró presentar iniciativas de entidades nacionales y territoriales a todas las oportunidades priorizadas (2), por lo tanto se han aprovechado el 100% de las oportunidades priorizadas. </t>
  </si>
  <si>
    <r>
      <t>Indicador:</t>
    </r>
    <r>
      <rPr>
        <sz val="10"/>
        <color rgb="FF000000"/>
        <rFont val="Arial Narrow"/>
        <family val="2"/>
      </rPr>
      <t>Razón de Apalancamiento Financiero</t>
    </r>
  </si>
  <si>
    <t>Identificación y Priorización</t>
  </si>
  <si>
    <r>
      <t>Indicador:</t>
    </r>
    <r>
      <rPr>
        <sz val="10"/>
        <color rgb="FF000000"/>
        <rFont val="Arial Narrow"/>
        <family val="2"/>
      </rPr>
      <t>Actividades con informe técnico de seguimiento</t>
    </r>
  </si>
  <si>
    <t>Implementación y Seguimiento</t>
  </si>
  <si>
    <t>El indicador se comportó de igual manera que en el mismo período de la vigencia anterior, debido a que no han sido registrados nuevos recursos significativos al corte del primer trimestre. No requiere actividades adicionales.</t>
  </si>
  <si>
    <t>No se tenia previsto realizar activididades de CSS y Cooperación Triangular para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</si>
</sst>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b/>
      <i/>
      <sz val="10"/>
      <color theme="1"/>
      <name val="Arial Narrow"/>
      <family val="2"/>
    </font>
    <font>
      <b/>
      <i/>
      <sz val="10"/>
      <name val="Arial Narrow"/>
      <family val="2"/>
    </font>
    <font>
      <b/>
      <sz val="10"/>
      <color rgb="FF000000"/>
      <name val="Arial Narrow"/>
      <family val="2"/>
    </font>
    <font>
      <sz val="10"/>
      <color rgb="FF000000"/>
      <name val="Arial Narrow"/>
      <family val="2"/>
    </font>
    <font>
      <sz val="10"/>
      <color rgb="FF222222"/>
      <name val="Arial Narrow"/>
      <family val="2"/>
    </font>
    <font>
      <sz val="8"/>
      <color theme="1"/>
      <name val="Arial Narrow"/>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3" fillId="0" borderId="0" xfId="0" applyFont="1" applyFill="1" applyBorder="1" applyAlignment="1">
      <alignment wrapText="1"/>
    </xf>
    <xf numFmtId="0" fontId="3" fillId="0" borderId="0" xfId="0" applyFont="1" applyAlignment="1">
      <alignment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1" xfId="1" applyFont="1" applyBorder="1" applyAlignment="1">
      <alignment horizontal="center" vertical="center" wrapText="1"/>
    </xf>
    <xf numFmtId="0" fontId="3" fillId="0" borderId="0" xfId="0" applyFont="1" applyFill="1" applyBorder="1" applyAlignment="1">
      <alignment vertical="center" wrapText="1"/>
    </xf>
    <xf numFmtId="0" fontId="3" fillId="0" borderId="1" xfId="0" applyFont="1" applyBorder="1" applyAlignment="1">
      <alignment horizontal="left" vertical="center" wrapText="1"/>
    </xf>
    <xf numFmtId="9" fontId="3" fillId="2" borderId="1" xfId="0" applyNumberFormat="1" applyFont="1" applyFill="1" applyBorder="1" applyAlignment="1">
      <alignment horizontal="center" vertical="center" wrapText="1"/>
    </xf>
    <xf numFmtId="10" fontId="3" fillId="0" borderId="1" xfId="0" applyNumberFormat="1" applyFont="1" applyBorder="1" applyAlignment="1">
      <alignment horizontal="center" vertical="center" wrapText="1"/>
    </xf>
    <xf numFmtId="9"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64" fontId="3" fillId="0" borderId="1" xfId="1" applyNumberFormat="1" applyFont="1" applyBorder="1" applyAlignment="1">
      <alignment horizontal="center" vertical="center" wrapText="1"/>
    </xf>
    <xf numFmtId="0" fontId="3" fillId="0" borderId="0" xfId="0" applyFont="1" applyAlignment="1">
      <alignment vertical="center" wrapText="1"/>
    </xf>
    <xf numFmtId="0" fontId="7" fillId="0" borderId="1" xfId="0" applyFont="1" applyBorder="1" applyAlignment="1">
      <alignment wrapText="1"/>
    </xf>
    <xf numFmtId="0" fontId="6" fillId="0" borderId="1" xfId="0" applyFont="1" applyBorder="1" applyAlignment="1">
      <alignment wrapText="1"/>
    </xf>
    <xf numFmtId="0" fontId="6" fillId="0" borderId="1" xfId="0" applyFont="1" applyBorder="1" applyAlignment="1">
      <alignment vertical="center" wrapText="1"/>
    </xf>
    <xf numFmtId="0" fontId="2" fillId="0" borderId="1" xfId="0" applyFont="1" applyBorder="1" applyAlignment="1">
      <alignment horizontal="left" vertical="center" wrapText="1"/>
    </xf>
    <xf numFmtId="10" fontId="3" fillId="2" borderId="1" xfId="0" applyNumberFormat="1" applyFont="1" applyFill="1" applyBorder="1" applyAlignment="1">
      <alignment horizontal="center" vertical="center" wrapText="1"/>
    </xf>
    <xf numFmtId="0" fontId="3" fillId="0" borderId="0" xfId="0" applyFont="1" applyBorder="1" applyAlignment="1">
      <alignment wrapText="1"/>
    </xf>
    <xf numFmtId="0" fontId="7" fillId="0" borderId="1" xfId="0" applyFont="1" applyBorder="1" applyAlignment="1">
      <alignment horizontal="center" vertical="center"/>
    </xf>
    <xf numFmtId="9" fontId="3" fillId="0" borderId="1" xfId="1" applyFont="1" applyFill="1" applyBorder="1" applyAlignment="1">
      <alignment horizontal="center" vertical="center" wrapText="1"/>
    </xf>
    <xf numFmtId="0" fontId="3" fillId="0" borderId="0" xfId="0" applyFont="1" applyAlignment="1">
      <alignment horizont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2" fillId="0" borderId="0" xfId="0" applyFont="1" applyAlignment="1">
      <alignment horizontal="center" wrapText="1"/>
    </xf>
    <xf numFmtId="10" fontId="3" fillId="0" borderId="1" xfId="1" applyNumberFormat="1" applyFont="1" applyFill="1" applyBorder="1" applyAlignment="1">
      <alignment horizontal="center" vertical="center" wrapText="1"/>
    </xf>
    <xf numFmtId="0" fontId="6" fillId="0" borderId="1" xfId="0" applyFont="1" applyBorder="1" applyAlignment="1">
      <alignment horizont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0" fontId="3" fillId="0" borderId="1" xfId="1" applyNumberFormat="1" applyFont="1" applyBorder="1" applyAlignment="1">
      <alignment horizontal="center" vertical="center" wrapText="1"/>
    </xf>
    <xf numFmtId="0" fontId="8" fillId="0" borderId="1" xfId="0" applyFont="1" applyBorder="1" applyAlignment="1">
      <alignment vertical="center" wrapText="1"/>
    </xf>
    <xf numFmtId="0" fontId="2"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2" fillId="0" borderId="1" xfId="0" applyFont="1" applyBorder="1" applyAlignment="1">
      <alignment horizontal="center" wrapText="1"/>
    </xf>
    <xf numFmtId="9" fontId="3" fillId="0" borderId="1" xfId="1" applyNumberFormat="1" applyFont="1" applyBorder="1" applyAlignment="1">
      <alignment horizontal="center" vertical="center" wrapText="1"/>
    </xf>
    <xf numFmtId="9" fontId="3" fillId="0" borderId="1" xfId="1"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7" fillId="0" borderId="1" xfId="0" applyFont="1" applyFill="1" applyBorder="1" applyAlignment="1">
      <alignmen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510886</xdr:colOff>
      <xdr:row>0</xdr:row>
      <xdr:rowOff>0</xdr:rowOff>
    </xdr:from>
    <xdr:to>
      <xdr:col>2</xdr:col>
      <xdr:colOff>196560</xdr:colOff>
      <xdr:row>0</xdr:row>
      <xdr:rowOff>890230</xdr:rowOff>
    </xdr:to>
    <xdr:pic>
      <xdr:nvPicPr>
        <xdr:cNvPr id="2" name="Imagen 1">
          <a:extLst>
            <a:ext uri="{FF2B5EF4-FFF2-40B4-BE49-F238E27FC236}">
              <a16:creationId xmlns:a16="http://schemas.microsoft.com/office/drawing/2014/main" id="{356260EC-65DA-4F89-8B87-B6CF0BC8F5F7}"/>
            </a:ext>
          </a:extLst>
        </xdr:cNvPr>
        <xdr:cNvPicPr>
          <a:picLocks noChangeAspect="1"/>
        </xdr:cNvPicPr>
      </xdr:nvPicPr>
      <xdr:blipFill rotWithShape="1">
        <a:blip xmlns:r="http://schemas.openxmlformats.org/officeDocument/2006/relationships" r:embed="rId1"/>
        <a:srcRect l="-1" r="-730"/>
        <a:stretch/>
      </xdr:blipFill>
      <xdr:spPr>
        <a:xfrm>
          <a:off x="510886" y="0"/>
          <a:ext cx="3602181" cy="8902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192.168.1.231/sig/lib/indicadores/ver_comentarios_indicador.php?id_indicador=1079&amp;periodo=1&amp;anio=2018&amp;porcentaje_que_sobrepaso=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abSelected="1" zoomScaleNormal="100" workbookViewId="0">
      <selection activeCell="A6" sqref="A6"/>
    </sheetView>
  </sheetViews>
  <sheetFormatPr baseColWidth="10" defaultColWidth="11.42578125" defaultRowHeight="12.75" x14ac:dyDescent="0.2"/>
  <cols>
    <col min="1" max="1" width="44.28515625" style="2" customWidth="1"/>
    <col min="2" max="2" width="14.42578125" style="26" customWidth="1"/>
    <col min="3" max="3" width="10.140625" style="2" customWidth="1"/>
    <col min="4" max="4" width="8.140625" style="2" customWidth="1"/>
    <col min="5" max="5" width="8.7109375" style="2" customWidth="1"/>
    <col min="6" max="6" width="8" style="23" customWidth="1"/>
    <col min="7" max="7" width="13.42578125" style="2" customWidth="1"/>
    <col min="8" max="8" width="13.5703125" style="2" customWidth="1"/>
    <col min="9" max="9" width="88.42578125" style="14" customWidth="1"/>
    <col min="10" max="10" width="11.42578125" style="1"/>
    <col min="11" max="16384" width="11.42578125" style="2"/>
  </cols>
  <sheetData>
    <row r="1" spans="1:10" ht="72" customHeight="1" x14ac:dyDescent="0.2">
      <c r="A1" s="42" t="s">
        <v>72</v>
      </c>
      <c r="B1" s="43"/>
      <c r="C1" s="43"/>
      <c r="D1" s="43"/>
      <c r="E1" s="43"/>
      <c r="F1" s="43"/>
      <c r="G1" s="43"/>
      <c r="H1" s="43"/>
      <c r="I1" s="44"/>
    </row>
    <row r="2" spans="1:10" ht="25.5" x14ac:dyDescent="0.2">
      <c r="A2" s="30" t="s">
        <v>0</v>
      </c>
      <c r="B2" s="30" t="s">
        <v>1</v>
      </c>
      <c r="C2" s="30" t="s">
        <v>2</v>
      </c>
      <c r="D2" s="30" t="s">
        <v>3</v>
      </c>
      <c r="E2" s="30" t="s">
        <v>4</v>
      </c>
      <c r="F2" s="30" t="s">
        <v>5</v>
      </c>
      <c r="G2" s="30" t="s">
        <v>6</v>
      </c>
      <c r="H2" s="31" t="s">
        <v>7</v>
      </c>
      <c r="I2" s="32" t="s">
        <v>8</v>
      </c>
    </row>
    <row r="3" spans="1:10" ht="25.5" x14ac:dyDescent="0.2">
      <c r="A3" s="16" t="s">
        <v>41</v>
      </c>
      <c r="B3" s="28" t="s">
        <v>76</v>
      </c>
      <c r="C3" s="24" t="s">
        <v>13</v>
      </c>
      <c r="D3" s="3">
        <v>2018</v>
      </c>
      <c r="E3" s="4" t="s">
        <v>9</v>
      </c>
      <c r="F3" s="11">
        <v>0.9</v>
      </c>
      <c r="G3" s="12">
        <v>0.80373000000000006</v>
      </c>
      <c r="H3" s="13">
        <f>G3/F3</f>
        <v>0.89303333333333335</v>
      </c>
      <c r="I3" s="41" t="s">
        <v>79</v>
      </c>
    </row>
    <row r="4" spans="1:10" ht="25.5" x14ac:dyDescent="0.2">
      <c r="A4" s="16" t="s">
        <v>42</v>
      </c>
      <c r="B4" s="29" t="s">
        <v>18</v>
      </c>
      <c r="C4" s="25" t="s">
        <v>14</v>
      </c>
      <c r="D4" s="3">
        <v>2018</v>
      </c>
      <c r="E4" s="4" t="s">
        <v>9</v>
      </c>
      <c r="F4" s="6">
        <v>1</v>
      </c>
      <c r="G4" s="10">
        <v>1</v>
      </c>
      <c r="H4" s="33">
        <f>G4/F4</f>
        <v>1</v>
      </c>
      <c r="I4" s="15" t="s">
        <v>74</v>
      </c>
    </row>
    <row r="5" spans="1:10" ht="25.5" x14ac:dyDescent="0.2">
      <c r="A5" s="16" t="s">
        <v>43</v>
      </c>
      <c r="B5" s="29" t="s">
        <v>18</v>
      </c>
      <c r="C5" s="4" t="s">
        <v>13</v>
      </c>
      <c r="D5" s="3">
        <v>2018</v>
      </c>
      <c r="E5" s="4" t="s">
        <v>9</v>
      </c>
      <c r="F5" s="5">
        <v>1</v>
      </c>
      <c r="G5" s="10">
        <v>1</v>
      </c>
      <c r="H5" s="27">
        <f>G5/F5</f>
        <v>1</v>
      </c>
      <c r="I5" s="15" t="s">
        <v>19</v>
      </c>
    </row>
    <row r="6" spans="1:10" ht="25.5" x14ac:dyDescent="0.2">
      <c r="A6" s="16" t="s">
        <v>77</v>
      </c>
      <c r="B6" s="29" t="s">
        <v>78</v>
      </c>
      <c r="C6" s="4" t="s">
        <v>13</v>
      </c>
      <c r="D6" s="3">
        <v>2018</v>
      </c>
      <c r="E6" s="4" t="s">
        <v>9</v>
      </c>
      <c r="F6" s="5">
        <v>0</v>
      </c>
      <c r="G6" s="11">
        <v>0</v>
      </c>
      <c r="H6" s="22">
        <v>0</v>
      </c>
      <c r="I6" s="41" t="s">
        <v>80</v>
      </c>
    </row>
    <row r="7" spans="1:10" ht="25.5" x14ac:dyDescent="0.2">
      <c r="A7" s="16" t="s">
        <v>38</v>
      </c>
      <c r="B7" s="28" t="s">
        <v>12</v>
      </c>
      <c r="C7" s="4" t="s">
        <v>13</v>
      </c>
      <c r="D7" s="3">
        <v>2018</v>
      </c>
      <c r="E7" s="4" t="s">
        <v>9</v>
      </c>
      <c r="F7" s="9">
        <v>0.6</v>
      </c>
      <c r="G7" s="9">
        <v>0</v>
      </c>
      <c r="H7" s="6">
        <f t="shared" ref="H7" si="0">G7/F7</f>
        <v>0</v>
      </c>
      <c r="I7" s="18" t="s">
        <v>73</v>
      </c>
      <c r="J7" s="7"/>
    </row>
    <row r="8" spans="1:10" ht="25.5" x14ac:dyDescent="0.2">
      <c r="A8" s="16" t="s">
        <v>39</v>
      </c>
      <c r="B8" s="28" t="s">
        <v>12</v>
      </c>
      <c r="C8" s="4" t="s">
        <v>14</v>
      </c>
      <c r="D8" s="3">
        <v>2018</v>
      </c>
      <c r="E8" s="4" t="s">
        <v>9</v>
      </c>
      <c r="F8" s="21">
        <v>1000</v>
      </c>
      <c r="G8" s="21">
        <v>2519</v>
      </c>
      <c r="H8" s="38">
        <v>1</v>
      </c>
      <c r="I8" s="15" t="s">
        <v>15</v>
      </c>
      <c r="J8" s="7"/>
    </row>
    <row r="9" spans="1:10" ht="38.25" x14ac:dyDescent="0.2">
      <c r="A9" s="16" t="s">
        <v>40</v>
      </c>
      <c r="B9" s="28" t="s">
        <v>12</v>
      </c>
      <c r="C9" s="4" t="s">
        <v>16</v>
      </c>
      <c r="D9" s="3">
        <v>2018</v>
      </c>
      <c r="E9" s="4" t="s">
        <v>9</v>
      </c>
      <c r="F9" s="5">
        <v>0.55000000000000004</v>
      </c>
      <c r="G9" s="10">
        <v>0.57850000000000001</v>
      </c>
      <c r="H9" s="38">
        <v>1</v>
      </c>
      <c r="I9" s="41" t="s">
        <v>17</v>
      </c>
    </row>
    <row r="10" spans="1:10" ht="89.25" x14ac:dyDescent="0.2">
      <c r="A10" s="17" t="s">
        <v>50</v>
      </c>
      <c r="B10" s="4" t="s">
        <v>29</v>
      </c>
      <c r="C10" s="25" t="s">
        <v>14</v>
      </c>
      <c r="D10" s="3">
        <v>2018</v>
      </c>
      <c r="E10" s="4" t="s">
        <v>9</v>
      </c>
      <c r="F10" s="5">
        <v>0.95</v>
      </c>
      <c r="G10" s="19">
        <v>0.93637000000000004</v>
      </c>
      <c r="H10" s="33">
        <f>G10/F10</f>
        <v>0.98565263157894745</v>
      </c>
      <c r="I10" s="34" t="s">
        <v>30</v>
      </c>
    </row>
    <row r="11" spans="1:10" ht="25.5" x14ac:dyDescent="0.2">
      <c r="A11" s="17" t="s">
        <v>51</v>
      </c>
      <c r="B11" s="4" t="s">
        <v>29</v>
      </c>
      <c r="C11" s="25" t="s">
        <v>16</v>
      </c>
      <c r="D11" s="3">
        <v>2018</v>
      </c>
      <c r="E11" s="4" t="s">
        <v>22</v>
      </c>
      <c r="F11" s="5">
        <v>0.2</v>
      </c>
      <c r="G11" s="10">
        <v>7.6920000000000002E-2</v>
      </c>
      <c r="H11" s="11">
        <v>1</v>
      </c>
      <c r="I11" s="8" t="s">
        <v>31</v>
      </c>
    </row>
    <row r="12" spans="1:10" ht="27" customHeight="1" x14ac:dyDescent="0.2">
      <c r="A12" s="17" t="s">
        <v>52</v>
      </c>
      <c r="B12" s="4" t="s">
        <v>32</v>
      </c>
      <c r="C12" s="25" t="s">
        <v>14</v>
      </c>
      <c r="D12" s="3">
        <v>2018</v>
      </c>
      <c r="E12" s="4" t="s">
        <v>9</v>
      </c>
      <c r="F12" s="3">
        <v>4</v>
      </c>
      <c r="G12" s="3">
        <v>5</v>
      </c>
      <c r="H12" s="39">
        <v>1</v>
      </c>
      <c r="I12" s="8" t="s">
        <v>33</v>
      </c>
    </row>
    <row r="13" spans="1:10" ht="38.25" x14ac:dyDescent="0.2">
      <c r="A13" s="17" t="s">
        <v>53</v>
      </c>
      <c r="B13" s="4" t="s">
        <v>32</v>
      </c>
      <c r="C13" s="25" t="s">
        <v>13</v>
      </c>
      <c r="D13" s="3">
        <v>2018</v>
      </c>
      <c r="E13" s="4" t="s">
        <v>9</v>
      </c>
      <c r="F13" s="5">
        <v>0.9</v>
      </c>
      <c r="G13" s="5">
        <v>1</v>
      </c>
      <c r="H13" s="22">
        <v>1</v>
      </c>
      <c r="I13" s="8" t="s">
        <v>34</v>
      </c>
    </row>
    <row r="14" spans="1:10" ht="51" x14ac:dyDescent="0.2">
      <c r="A14" s="16" t="s">
        <v>44</v>
      </c>
      <c r="B14" s="4" t="s">
        <v>10</v>
      </c>
      <c r="C14" s="25" t="s">
        <v>16</v>
      </c>
      <c r="D14" s="3">
        <v>2018</v>
      </c>
      <c r="E14" s="4" t="s">
        <v>9</v>
      </c>
      <c r="F14" s="5">
        <v>0.6</v>
      </c>
      <c r="G14" s="10">
        <v>0.7</v>
      </c>
      <c r="H14" s="10">
        <v>0.83330000000000004</v>
      </c>
      <c r="I14" s="15" t="s">
        <v>20</v>
      </c>
    </row>
    <row r="15" spans="1:10" s="14" customFormat="1" ht="102" x14ac:dyDescent="0.2">
      <c r="A15" s="16" t="s">
        <v>45</v>
      </c>
      <c r="B15" s="4" t="s">
        <v>10</v>
      </c>
      <c r="C15" s="25" t="s">
        <v>14</v>
      </c>
      <c r="D15" s="3">
        <v>2018</v>
      </c>
      <c r="E15" s="4" t="s">
        <v>9</v>
      </c>
      <c r="F15" s="5">
        <v>0.85</v>
      </c>
      <c r="G15" s="10">
        <v>0.91378999999999999</v>
      </c>
      <c r="H15" s="22">
        <v>1</v>
      </c>
      <c r="I15" s="15" t="s">
        <v>21</v>
      </c>
      <c r="J15" s="7"/>
    </row>
    <row r="16" spans="1:10" s="14" customFormat="1" ht="37.5" customHeight="1" x14ac:dyDescent="0.2">
      <c r="A16" s="16" t="s">
        <v>46</v>
      </c>
      <c r="B16" s="4" t="s">
        <v>10</v>
      </c>
      <c r="C16" s="25" t="s">
        <v>13</v>
      </c>
      <c r="D16" s="3">
        <v>2018</v>
      </c>
      <c r="E16" s="4" t="s">
        <v>22</v>
      </c>
      <c r="F16" s="9">
        <v>0.9</v>
      </c>
      <c r="G16" s="19">
        <v>0.91918999999999995</v>
      </c>
      <c r="H16" s="22">
        <v>1</v>
      </c>
      <c r="I16" s="15" t="s">
        <v>23</v>
      </c>
      <c r="J16" s="7"/>
    </row>
    <row r="17" spans="1:10" s="14" customFormat="1" ht="50.45" customHeight="1" x14ac:dyDescent="0.25">
      <c r="A17" s="17" t="s">
        <v>75</v>
      </c>
      <c r="B17" s="4" t="s">
        <v>57</v>
      </c>
      <c r="C17" s="25" t="s">
        <v>16</v>
      </c>
      <c r="D17" s="3">
        <v>2018</v>
      </c>
      <c r="E17" s="4" t="s">
        <v>9</v>
      </c>
      <c r="F17" s="5">
        <v>0.01</v>
      </c>
      <c r="G17" s="10">
        <v>0.11312</v>
      </c>
      <c r="H17" s="6">
        <v>1</v>
      </c>
      <c r="I17" s="8" t="s">
        <v>58</v>
      </c>
      <c r="J17" s="7"/>
    </row>
    <row r="18" spans="1:10" s="14" customFormat="1" ht="50.45" customHeight="1" x14ac:dyDescent="0.25">
      <c r="A18" s="17" t="s">
        <v>59</v>
      </c>
      <c r="B18" s="4" t="s">
        <v>57</v>
      </c>
      <c r="C18" s="25" t="s">
        <v>14</v>
      </c>
      <c r="D18" s="3">
        <v>2018</v>
      </c>
      <c r="E18" s="4" t="s">
        <v>22</v>
      </c>
      <c r="F18" s="3">
        <v>96</v>
      </c>
      <c r="G18" s="40">
        <v>96.564999999999998</v>
      </c>
      <c r="H18" s="38">
        <v>1</v>
      </c>
      <c r="I18" s="8" t="s">
        <v>60</v>
      </c>
      <c r="J18" s="7"/>
    </row>
    <row r="19" spans="1:10" s="14" customFormat="1" ht="50.45" customHeight="1" x14ac:dyDescent="0.25">
      <c r="A19" s="17" t="s">
        <v>61</v>
      </c>
      <c r="B19" s="4" t="s">
        <v>57</v>
      </c>
      <c r="C19" s="25" t="s">
        <v>14</v>
      </c>
      <c r="D19" s="3">
        <v>2018</v>
      </c>
      <c r="E19" s="4" t="s">
        <v>22</v>
      </c>
      <c r="F19" s="3">
        <v>13.8</v>
      </c>
      <c r="G19" s="40">
        <v>5.7460000000000004</v>
      </c>
      <c r="H19" s="33">
        <f t="shared" ref="H19:H20" si="1">G19/F19</f>
        <v>0.41637681159420292</v>
      </c>
      <c r="I19" s="36" t="s">
        <v>62</v>
      </c>
      <c r="J19" s="7"/>
    </row>
    <row r="20" spans="1:10" s="14" customFormat="1" ht="50.45" customHeight="1" x14ac:dyDescent="0.25">
      <c r="A20" s="17" t="s">
        <v>63</v>
      </c>
      <c r="B20" s="4" t="s">
        <v>57</v>
      </c>
      <c r="C20" s="25" t="s">
        <v>14</v>
      </c>
      <c r="D20" s="3">
        <v>2018</v>
      </c>
      <c r="E20" s="4" t="s">
        <v>22</v>
      </c>
      <c r="F20" s="3">
        <v>2.5499999999999998</v>
      </c>
      <c r="G20" s="3">
        <v>1.6890000000000001</v>
      </c>
      <c r="H20" s="33">
        <f t="shared" si="1"/>
        <v>0.6623529411764707</v>
      </c>
      <c r="I20" s="36" t="s">
        <v>64</v>
      </c>
      <c r="J20" s="7"/>
    </row>
    <row r="21" spans="1:10" s="14" customFormat="1" ht="50.45" customHeight="1" x14ac:dyDescent="0.25">
      <c r="A21" s="17" t="s">
        <v>65</v>
      </c>
      <c r="B21" s="4" t="s">
        <v>57</v>
      </c>
      <c r="C21" s="25" t="s">
        <v>13</v>
      </c>
      <c r="D21" s="3">
        <v>2018</v>
      </c>
      <c r="E21" s="4" t="s">
        <v>9</v>
      </c>
      <c r="F21" s="3">
        <v>25</v>
      </c>
      <c r="G21" s="3">
        <v>16.579999999999998</v>
      </c>
      <c r="H21" s="33">
        <f t="shared" ref="H21:H27" si="2">G21/F21</f>
        <v>0.6631999999999999</v>
      </c>
      <c r="I21" s="36" t="s">
        <v>66</v>
      </c>
      <c r="J21" s="7"/>
    </row>
    <row r="22" spans="1:10" s="14" customFormat="1" ht="34.5" customHeight="1" x14ac:dyDescent="0.25">
      <c r="A22" s="17" t="s">
        <v>67</v>
      </c>
      <c r="B22" s="4" t="s">
        <v>57</v>
      </c>
      <c r="C22" s="25" t="s">
        <v>16</v>
      </c>
      <c r="D22" s="3">
        <v>2018</v>
      </c>
      <c r="E22" s="4" t="s">
        <v>9</v>
      </c>
      <c r="F22" s="5">
        <v>0.01</v>
      </c>
      <c r="G22" s="10">
        <v>9.8600000000000007E-3</v>
      </c>
      <c r="H22" s="13">
        <f t="shared" si="2"/>
        <v>0.9860000000000001</v>
      </c>
      <c r="I22" s="8" t="s">
        <v>68</v>
      </c>
      <c r="J22" s="7"/>
    </row>
    <row r="23" spans="1:10" s="14" customFormat="1" ht="38.25" customHeight="1" x14ac:dyDescent="0.2">
      <c r="A23" s="17" t="s">
        <v>69</v>
      </c>
      <c r="B23" s="4" t="s">
        <v>57</v>
      </c>
      <c r="C23" s="37" t="s">
        <v>16</v>
      </c>
      <c r="D23" s="3">
        <v>2018</v>
      </c>
      <c r="E23" s="4" t="s">
        <v>9</v>
      </c>
      <c r="F23" s="5">
        <v>1</v>
      </c>
      <c r="G23" s="10">
        <v>0.91878000000000004</v>
      </c>
      <c r="H23" s="33">
        <f t="shared" si="2"/>
        <v>0.91878000000000004</v>
      </c>
      <c r="I23" s="8" t="s">
        <v>70</v>
      </c>
      <c r="J23" s="7"/>
    </row>
    <row r="24" spans="1:10" s="14" customFormat="1" ht="38.25" customHeight="1" x14ac:dyDescent="0.25">
      <c r="A24" s="17" t="s">
        <v>71</v>
      </c>
      <c r="B24" s="4" t="s">
        <v>57</v>
      </c>
      <c r="C24" s="25" t="s">
        <v>16</v>
      </c>
      <c r="D24" s="3">
        <v>2018</v>
      </c>
      <c r="E24" s="4" t="s">
        <v>9</v>
      </c>
      <c r="F24" s="5">
        <v>0.01</v>
      </c>
      <c r="G24" s="10">
        <v>9.9000000000000008E-3</v>
      </c>
      <c r="H24" s="33">
        <f t="shared" si="2"/>
        <v>0.9900000000000001</v>
      </c>
      <c r="I24" s="8" t="s">
        <v>70</v>
      </c>
      <c r="J24" s="7"/>
    </row>
    <row r="25" spans="1:10" s="14" customFormat="1" ht="50.45" customHeight="1" x14ac:dyDescent="0.2">
      <c r="A25" s="16" t="s">
        <v>56</v>
      </c>
      <c r="B25" s="28" t="s">
        <v>11</v>
      </c>
      <c r="C25" s="25" t="s">
        <v>16</v>
      </c>
      <c r="D25" s="3">
        <v>2018</v>
      </c>
      <c r="E25" s="4" t="s">
        <v>9</v>
      </c>
      <c r="F25" s="5">
        <v>1</v>
      </c>
      <c r="G25" s="10">
        <v>0.92905000000000004</v>
      </c>
      <c r="H25" s="33">
        <f t="shared" si="2"/>
        <v>0.92905000000000004</v>
      </c>
      <c r="I25" s="15" t="s">
        <v>26</v>
      </c>
      <c r="J25" s="7"/>
    </row>
    <row r="26" spans="1:10" s="14" customFormat="1" ht="36.75" customHeight="1" x14ac:dyDescent="0.2">
      <c r="A26" s="17" t="s">
        <v>48</v>
      </c>
      <c r="B26" s="28" t="s">
        <v>11</v>
      </c>
      <c r="C26" s="25" t="s">
        <v>13</v>
      </c>
      <c r="D26" s="3">
        <v>2018</v>
      </c>
      <c r="E26" s="4" t="s">
        <v>9</v>
      </c>
      <c r="F26" s="5">
        <v>1</v>
      </c>
      <c r="G26" s="10">
        <v>0.99978999999999996</v>
      </c>
      <c r="H26" s="33">
        <f t="shared" si="2"/>
        <v>0.99978999999999996</v>
      </c>
      <c r="I26" s="15" t="s">
        <v>27</v>
      </c>
      <c r="J26" s="7"/>
    </row>
    <row r="27" spans="1:10" s="14" customFormat="1" ht="50.45" customHeight="1" x14ac:dyDescent="0.2">
      <c r="A27" s="17" t="s">
        <v>49</v>
      </c>
      <c r="B27" s="28" t="s">
        <v>11</v>
      </c>
      <c r="C27" s="25" t="s">
        <v>14</v>
      </c>
      <c r="D27" s="3">
        <v>2018</v>
      </c>
      <c r="E27" s="4" t="s">
        <v>9</v>
      </c>
      <c r="F27" s="5">
        <v>0.75</v>
      </c>
      <c r="G27" s="11">
        <v>0.25</v>
      </c>
      <c r="H27" s="27">
        <f t="shared" si="2"/>
        <v>0.33333333333333331</v>
      </c>
      <c r="I27" s="15" t="s">
        <v>28</v>
      </c>
      <c r="J27" s="7"/>
    </row>
    <row r="28" spans="1:10" s="14" customFormat="1" ht="28.5" customHeight="1" x14ac:dyDescent="0.25">
      <c r="A28" s="17" t="s">
        <v>54</v>
      </c>
      <c r="B28" s="4" t="s">
        <v>35</v>
      </c>
      <c r="C28" s="25" t="s">
        <v>16</v>
      </c>
      <c r="D28" s="3">
        <v>2018</v>
      </c>
      <c r="E28" s="4" t="s">
        <v>9</v>
      </c>
      <c r="F28" s="5">
        <v>1</v>
      </c>
      <c r="G28" s="5">
        <v>1</v>
      </c>
      <c r="H28" s="6">
        <f>+G28/F28</f>
        <v>1</v>
      </c>
      <c r="I28" s="8" t="s">
        <v>36</v>
      </c>
      <c r="J28" s="7"/>
    </row>
    <row r="29" spans="1:10" s="14" customFormat="1" ht="51" x14ac:dyDescent="0.25">
      <c r="A29" s="17" t="s">
        <v>55</v>
      </c>
      <c r="B29" s="4" t="s">
        <v>35</v>
      </c>
      <c r="C29" s="25" t="s">
        <v>14</v>
      </c>
      <c r="D29" s="3">
        <v>2018</v>
      </c>
      <c r="E29" s="35" t="s">
        <v>9</v>
      </c>
      <c r="F29" s="11">
        <v>0.15</v>
      </c>
      <c r="G29" s="11">
        <v>0.2</v>
      </c>
      <c r="H29" s="22">
        <v>1</v>
      </c>
      <c r="I29" s="8" t="s">
        <v>37</v>
      </c>
      <c r="J29" s="7"/>
    </row>
    <row r="30" spans="1:10" ht="178.5" customHeight="1" x14ac:dyDescent="0.2">
      <c r="A30" s="16" t="s">
        <v>47</v>
      </c>
      <c r="B30" s="25" t="s">
        <v>25</v>
      </c>
      <c r="C30" s="25" t="s">
        <v>14</v>
      </c>
      <c r="D30" s="3">
        <v>2018</v>
      </c>
      <c r="E30" s="4" t="s">
        <v>9</v>
      </c>
      <c r="F30" s="9">
        <v>1</v>
      </c>
      <c r="G30" s="9">
        <v>1</v>
      </c>
      <c r="H30" s="22">
        <v>1</v>
      </c>
      <c r="I30" s="15" t="s">
        <v>24</v>
      </c>
    </row>
    <row r="31" spans="1:10" x14ac:dyDescent="0.2">
      <c r="B31" s="2"/>
      <c r="F31" s="2"/>
      <c r="I31" s="2"/>
    </row>
    <row r="32" spans="1:10" s="20" customFormat="1" x14ac:dyDescent="0.2">
      <c r="J32" s="1"/>
    </row>
    <row r="33" spans="2:10" s="20" customFormat="1" x14ac:dyDescent="0.2">
      <c r="J33" s="1"/>
    </row>
    <row r="34" spans="2:10" x14ac:dyDescent="0.2">
      <c r="B34" s="2"/>
      <c r="F34" s="2"/>
      <c r="I34" s="2"/>
    </row>
    <row r="35" spans="2:10" x14ac:dyDescent="0.2">
      <c r="B35" s="2"/>
      <c r="F35" s="2"/>
      <c r="I35" s="2"/>
    </row>
  </sheetData>
  <autoFilter ref="B2:I35"/>
  <mergeCells count="1">
    <mergeCell ref="A1:I1"/>
  </mergeCells>
  <hyperlinks>
    <hyperlink ref="H30" r:id="rId1" display="http://192.168.1.231/sig/lib/indicadores/ver_comentarios_indicador.php?id_indicador=1079&amp;periodo=1&amp;anio=2018&amp;porcentaje_que_sobrepaso=300"/>
  </hyperlinks>
  <pageMargins left="0.70866141732283472" right="0.70866141732283472" top="0.74803149606299213" bottom="0.74803149606299213" header="0.31496062992125984" footer="0.31496062992125984"/>
  <pageSetup scale="1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Indicadores 31Marzo</vt:lpstr>
      <vt:lpstr>'Indicadores 31Marzo'!Títulos_a_imprimir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Alexandra Chaparro Sanchez</dc:creator>
  <cp:lastModifiedBy>Fredy Alayon Garcia</cp:lastModifiedBy>
  <dcterms:created xsi:type="dcterms:W3CDTF">2018-05-07T19:24:53Z</dcterms:created>
  <dcterms:modified xsi:type="dcterms:W3CDTF">2018-09-19T17:01:47Z</dcterms:modified>
</cp:coreProperties>
</file>