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dyalayon\Documents\Indicadores\Indicadores 2018\Proceso\"/>
    </mc:Choice>
  </mc:AlternateContent>
  <bookViews>
    <workbookView xWindow="0" yWindow="0" windowWidth="21600" windowHeight="10215"/>
  </bookViews>
  <sheets>
    <sheet name="Indicadores 31Junio" sheetId="2" r:id="rId1"/>
  </sheets>
  <definedNames>
    <definedName name="_xlnm._FilterDatabase" localSheetId="0" hidden="1">'Indicadores 31Junio'!$B$2:$I$43</definedName>
    <definedName name="_xlnm.Print_Titles" localSheetId="0">'Indicadores 31Junio'!$1:$2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K39" i="2" l="1"/>
  <c r="M21" i="2"/>
  <c r="H11" i="2" l="1"/>
  <c r="H32" i="2" l="1"/>
  <c r="H31" i="2"/>
  <c r="H30" i="2"/>
  <c r="H36" i="2"/>
  <c r="H38" i="2"/>
  <c r="H24" i="2"/>
  <c r="H22" i="2"/>
  <c r="H21" i="2"/>
  <c r="H20" i="2"/>
  <c r="H35" i="2"/>
  <c r="H28" i="2"/>
  <c r="H27" i="2"/>
  <c r="H26" i="2"/>
  <c r="H13" i="2"/>
  <c r="H34" i="2" l="1"/>
  <c r="H8" i="2"/>
  <c r="H25" i="2"/>
  <c r="H33" i="2"/>
  <c r="H3" i="2"/>
  <c r="H40" i="2" l="1"/>
</calcChain>
</file>

<file path=xl/sharedStrings.xml><?xml version="1.0" encoding="utf-8"?>
<sst xmlns="http://schemas.openxmlformats.org/spreadsheetml/2006/main" count="205" uniqueCount="107">
  <si>
    <t>INDICADOR - FUENTE</t>
  </si>
  <si>
    <t>PROCESO</t>
  </si>
  <si>
    <t>TIPO</t>
  </si>
  <si>
    <t>AÑO</t>
  </si>
  <si>
    <t>PERIODO</t>
  </si>
  <si>
    <t>META</t>
  </si>
  <si>
    <t>AVANCE CUANTITATIVO</t>
  </si>
  <si>
    <t>% DE AVANCE</t>
  </si>
  <si>
    <t>AVANCE CUALITATIVO</t>
  </si>
  <si>
    <t>Identificación y Priorización</t>
  </si>
  <si>
    <t>Gestión Administrativa</t>
  </si>
  <si>
    <t>Gestión de Tecnologías de la Información</t>
  </si>
  <si>
    <t>Gestión de Comunicaciones</t>
  </si>
  <si>
    <t>Efectividad</t>
  </si>
  <si>
    <t>Preparación y Formulación</t>
  </si>
  <si>
    <t>S1</t>
  </si>
  <si>
    <t>Evaluación, Control y Mejoramiento</t>
  </si>
  <si>
    <t>Gestión Contractual</t>
  </si>
  <si>
    <r>
      <t>Indicador</t>
    </r>
    <r>
      <rPr>
        <sz val="10"/>
        <color rgb="FF000000"/>
        <rFont val="Arial"/>
        <family val="2"/>
      </rPr>
      <t>:Acciones de mejora en ejecución</t>
    </r>
  </si>
  <si>
    <t>Producto de las auditorías de gestión se generan 13 hallazgos para los procesos de gestión contractual y gestión financiera, a saber: Gestión contractual: (8) con las acciones 5243-5244-5245-5246-5247-5248-5249 resultante de la auditoría a contratos y 5217 de auditoría financiera. Gestión financiera (5) con las acciones 5213-5214-5215-5216-5219 resultante de la auditoría financiera.</t>
  </si>
  <si>
    <r>
      <t>Indicador:</t>
    </r>
    <r>
      <rPr>
        <sz val="10"/>
        <color theme="1"/>
        <rFont val="Arial Narrow"/>
        <family val="2"/>
      </rPr>
      <t>Alineación de recursos de los cooperantes que tienen estrategia pais</t>
    </r>
  </si>
  <si>
    <t>El indicador se ha comportado de manera estable, se registraron recursos que cambiaron la alineación pero esta se mantiene en el nivel normal.</t>
  </si>
  <si>
    <r>
      <t>Indicador:</t>
    </r>
    <r>
      <rPr>
        <sz val="10"/>
        <color theme="1"/>
        <rFont val="Arial Narrow"/>
        <family val="2"/>
      </rPr>
      <t>Disponibilidad de los servicios de TI.</t>
    </r>
  </si>
  <si>
    <t>Durante el segundo trimestre de 2018, la disponibilidad de los servicios de TI estuvo dentro de los niveles óptimos, debido a que no se presentaron fallas de los mismos, con excepción de los servicios de impresión en los cuales se presentó una falla atribuible a la implementación de un nuevo software para el conteo de páginas y registro de impresión que se realizó el 27 de junio por espacio de una hora. El valor de la disponibilidad del trimestre es del 99,98%.</t>
  </si>
  <si>
    <r>
      <t>Indicador</t>
    </r>
    <r>
      <rPr>
        <sz val="10"/>
        <color theme="1"/>
        <rFont val="Arial Narrow"/>
        <family val="2"/>
      </rPr>
      <t>:Indice de Desempeño del Sistema de Control Interno</t>
    </r>
  </si>
  <si>
    <t>C1</t>
  </si>
  <si>
    <t>Se realiza la medición del comportamiento del Sistema de Control Interno, por medio del informe pormenorizado. Se evalúan los componentes del MECI (ambiente de control, gestión de los riesgos institucionales, actividades de control, información y comunicación y monitoreo o supervisión continua) en relación con lo definido en el Modelo Integrado de Planeación y Gestión. A continuación se presentan las recomendaciones para cada componente del MECI, con el propósito de ser analizadas y se generan las estrategias para su implementación: AMBIENTE DE CONTROL: Control Interno recomienda que desde el proceso de Gestión de Talento Humano se informe en el Comité Institucional de Gestión y Desempeño el análisis de los resultados de la evaluación de desempeño correspondiente al primer semestre de 2018, que facilite la toma de decisiones a que haya lugar. Control Interno recomienda al proceso de Gestión de Talento Humano y a los gerentes públicos de APC- Colombia, reportar los acuerdos de gestión, en cumplimiento de lo establecido por la Ley 909 de 2004 Numeral 3 Art. 50 y el Decreto 1083 de 2015 Art. 2.2.13.1.7 Concertación, Art. 2.2.13.1.8 Responsables, Art. 2.2.13.1.11 Evaluación. Control Interno recomienda al proceso de Gestión de Talento Humano, con participación del proceso de Direccionamiento Estratégico y Planeación, que se generen las estrategias a emplear en la entidad, para promover la integridad en el servicio público, independiente del tipo de vinculación del servidor. Lo anterior no está supeditado al establecimiento del Código de Integridad y Buen Gobierno. GESTIÓN DE LOS RIESGOS INSTITUCIONALES Control Interno recomienda, producto de la evaluación del sistema de control interno contable, realizada en el mes de febrero de 2018 de Realizar de autoevaluaciones periódicas para determinar la efectividad de los controles contables tal y como lo establece el numeral 16 del manual de políticas contables (autoevaluación del proceso contable). Control Interno recomienda que en el aplicativo Brújula se reporte el avance en la implementación de los controles definidos para cada riesgo, con evidencias pertinentes y suficientes, adicional al reporte evidenciado que se viene realizando de las tareas o acciones definidas como plan de contingencia. Control Interno recomienda que se realice el seguimiento a los riesgos en la totalidad de los contratos, por parte de los supervisores e interventores e informar las alertas respectivas.   ACTIVIDADES DE CONTROL Control Interno recomienda al proceso de Direccionamiento Estratégico y Planeación, evidenciar la política de operación para hacer seguimiento periódico a la gestión del riesgo por parte de los responsables en los procesos y Planeación en donde se revisará de manera general la formulación de los riesgos y la correspondiente aplicación de los controles y las acciones definidas. Control Interno recomienda que el seguimiento y control de las actividades para los procesos de apoyo se fortalezca, en razón a la materialización de riesgos presentada por ausencia de control. La anterior recomendación se realiza, independientemente que se encuentra en curso la formulación e implementación del plan de mejoramiento correspondiente por los hallazgos identificados. INFORMACIÓN Y COMUNICACIÓN Control Interno recomienda la articulación efectiva entre comunicación interna y externa para asegurar que entre los procesos fluya información relevante y oportuna, así como hacia los ciudadanos, organismos de control y otros externos. MONITOREO O SUPERVISIÓN CONTINUA Control Interno recomienda al proceso de Direccionamiento estratégico y Planeación, suministrar información a la alta dirección sobre el monitoreo llevado a cabo a los indicadores de gestión, determinando si el logro de los objetivos está dentro de las tolerancias de riesgo establecidas.</t>
  </si>
  <si>
    <r>
      <t>Indicador:</t>
    </r>
    <r>
      <rPr>
        <sz val="10"/>
        <color theme="1"/>
        <rFont val="Arial Narrow"/>
        <family val="2"/>
      </rPr>
      <t>Optimización de la ejecución financiera</t>
    </r>
  </si>
  <si>
    <t>Gestión Financiera</t>
  </si>
  <si>
    <r>
      <t>Indicador:</t>
    </r>
    <r>
      <rPr>
        <sz val="10"/>
        <color theme="1"/>
        <rFont val="Arial Narrow"/>
        <family val="2"/>
      </rPr>
      <t>Posicionamiento de temas priorizados en nuestras redes sociales</t>
    </r>
  </si>
  <si>
    <t>T2</t>
  </si>
  <si>
    <t>Con corte al 30 de junio de 2018, la ejecución presupuestal es inferior en un 79,98% en comparación con la ejecución a la misma fecha de corte de la vigencia 2017, al pasar de una ejecución en 2017 del 53,45% a una ejecución en el 2018 del 10,70%. La apropiación vigente en el 2018 es superior en el 405,49%, al pasar de 40.505,9 millones en 2017 a 164.248,2 millones en 2018, con una diferencia de 123.742,3 millones. El 98,95% de esa diferencia se explica en el incremento de los recursos propios que fue de 122.444,2 millones con respecto a 2017. El 1,05% restante es un incremento en los recursos de fuente nación, equivalente a 1.298,19 millones. El incremento de los recursos propios obedece a que en la vigencia 2018 se planea ejecutar parte del proyecto de desminado terrestre en algunas regiones del país afectadas por el conflicto armado, proyecto este que es financiado por una donación efectuada por la Fundación Howard Buffet como resultado de un convenio de cooperación firmado con APC Colombia. De otra parte, se ha empezado 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en consecuencia favorecer su inclusión social y económica, en el marco de un convenio de cooperación internacional suscrito por la entidad con el Banco Interamericano de Desarrollo – BID. En relación con los gastos de funcionamiento, la ejecución en 2018 está retrasada en relación con la de 2017 en el 18,18%. A pesar de una considerable mejora con respecto del primer trimestre, la ejecución está retrasada con respecto al año 2017 y se explica en la baja ejecución en las transferencias corrientes, específicamente en los recursos del Fondo de Cooperación y Asistencia Internacional – FOCAI y obedece, de una parte, a los cambios normativos que obligan a la entidad a realizar licitaciones públicas en todos sus procesos contractuales, a diferencia del año pasado que se podían celebrar convenios de asociación con entidades sin ánimo de lucro en forma directa y, de otra parte, a la entrada en vigencia en enero de la ley de garantías electorales que ha retrasado el proceso contractual de la entidad. La apropiación para gastos generales fue adicionada en 1.000 millones en 2018 con respecto a la de 2017. En términos porcentuales, la ejecución de los gastos de inversión está retrasada con respecto del año 2017 en un 94,10% y obedece principalmente a que, por efectos de la ley de garantías electorales, no se logró suscribir un convenio derivado del convenio de cooperación internacional suscrito con la Fundación Howard Buffet, cuyo propósito es financiar el proyecto de desminado terrestre en algunas regiones del país afectadas por el conflicto armado. Se espera que una vez terminado el efecto de la Ley de Garantías Electorales, a partir del segundo semestre la entidad, de acuerdo con su comportamiento histórico, empiece la ejecución normal de su presupuesto.</t>
  </si>
  <si>
    <r>
      <t>Indicador:</t>
    </r>
    <r>
      <rPr>
        <sz val="10"/>
        <color theme="1"/>
        <rFont val="Arial Narrow"/>
        <family val="2"/>
      </rPr>
      <t>Proyectos aprobados en el marco de las nuevas oportunidades de cooperación</t>
    </r>
  </si>
  <si>
    <t>De los 7 proyectos de los que a la fecha ya se conoce respuesta del cooperante y que han sido presentados durante 2018 a oportunidades de cooperación, 4 han sido aprobados y 3 rechazados</t>
  </si>
  <si>
    <r>
      <t>Indicador:</t>
    </r>
    <r>
      <rPr>
        <sz val="10"/>
        <color theme="1"/>
        <rFont val="Arial Narrow"/>
        <family val="2"/>
      </rPr>
      <t>Satisfacción en la prestación de los servicios de TI</t>
    </r>
  </si>
  <si>
    <t>Durante el primer semestre de 2018 se presentaron 1185 casos, de los cuales el 100% fueron calificados como MUY SATISFACTORIOS, lo cual representa el comportamiento ideal de este indicador.</t>
  </si>
  <si>
    <r>
      <t>Indicador:</t>
    </r>
    <r>
      <rPr>
        <sz val="10"/>
        <color theme="1"/>
        <rFont val="Arial Narrow"/>
        <family val="2"/>
      </rPr>
      <t>Solicitudes de insumos y servicios atendidos efectivamente</t>
    </r>
  </si>
  <si>
    <t>Junio</t>
  </si>
  <si>
    <t>Durante el mes de junio se recibieron 290 solicitudes de servicios generales al proceso de Gestión Administrativa, de las cuales se atendieron efectivamente el 90% el porcentaje restante de solicitudes no fue posible atenderlas puesto que no cumplían los criterios mínimos para su trámite.</t>
  </si>
  <si>
    <r>
      <t>Indicador:</t>
    </r>
    <r>
      <rPr>
        <sz val="10"/>
        <color theme="1"/>
        <rFont val="Arial Narrow"/>
        <family val="2"/>
      </rPr>
      <t>Suscripción de convenios y contratos solicitados</t>
    </r>
  </si>
  <si>
    <t>AGENCIA PRESIDENCIAL DE COOPERACIÓN APC-COLOMBIA
INDICADORES DE DESEMPEÑO - SEGUIMIENTO 30 DE JUNIO DE 2018</t>
  </si>
  <si>
    <r>
      <t>Indicador:</t>
    </r>
    <r>
      <rPr>
        <sz val="10"/>
        <color theme="1"/>
        <rFont val="Arial Narrow"/>
        <family val="2"/>
      </rPr>
      <t>Actividades y/u oportunidades implementadas</t>
    </r>
  </si>
  <si>
    <t>Implementación y Seguimiento</t>
  </si>
  <si>
    <t>Eficacia</t>
  </si>
  <si>
    <r>
      <t>Indicador:</t>
    </r>
    <r>
      <rPr>
        <sz val="10"/>
        <color theme="1"/>
        <rFont val="Arial Narrow"/>
        <family val="2"/>
      </rPr>
      <t>Contratos y convenios liquidados o archivados</t>
    </r>
  </si>
  <si>
    <t>Al ser este un indicador que mide la eficacia del Proceso de Gestión Contractual, se puede establecer que el proceso está cumpliendo con la meta planteada al principio del año ya que para el segundo trimestre del 2018 se tenía previsto un total de 20 liquidaciones y en la realidad se llevaron acabo 31 entre contratos, convenios y órdenes de compra por lo que es claro que el los logros obtenidos fueron superiores a los esperados. En razón de lo anterior no es necesario realizar ningún tipo de acción de mejora.</t>
  </si>
  <si>
    <r>
      <t>Indicador:</t>
    </r>
    <r>
      <rPr>
        <sz val="10"/>
        <color theme="1"/>
        <rFont val="Arial Narrow"/>
        <family val="2"/>
      </rPr>
      <t>Cumplimiento de plan de acción de control interno</t>
    </r>
  </si>
  <si>
    <t>Se ejecuta el 96% de las acciones previstas para el trimestre (abril a junio de 2018) en los diferentes roles de Control Interno: A. ROL DE EVALUACIÓN Y SEGUIMIENTO-AUDITORÍA: Se realiza la verificación del cumplimiento de las acciones propuestas dentro de los planes de mejoramiento de las evaluaciones independientes realizadas a las Direcciones y demás dependencias de la APC (1) B. ROL RELACIÓN CON ENTES EXTERNOS DE CONTROL-INFORMES DE LEY: Se realizan 11 verificaciones e informes de ley en los siguientes temas: 1. Seguimiento a proyectos de inversión. 2. Reporte mensual de contratos de cooperación y asistencia técnica con organismos internacionales. 3. Informe de seguimiento y evaluación al Plan Anticorrupción y Atención al Ciudadano. 4. Informe sobre las medidas de austeridad en el gasto público. 5. Seguimiento al reporte a través del SIRECI de Gestión Contractual. 6. Seguimiento al Sistema de Información y Gestión del Empleo Público- SIGEP. 7. Informe Pormenorizado sobre el Estado de Control Interno de la entidad. 8. Seguimiento al Reporte Obligatorio- Acuerdos de Gestión. C. ROL EVALUACIÓN DE LA GESTIÓN DEL RIESGO y D ROL ENFOQUE HACIA LA PREVENCIÓN: Se realizan mesas de autocontrol con 9 procesos de: Identificación y Priorización, Preparación y Formulación, Gestión Financiera, Gestión Administrativa, Gestión de Talento Humano, Gestión Contractual, Gestión de Tecnologías de Información, Direccionamiento Estratégico y Planeación y Gestión Jurídica, con participación de Control Interno. Se presenta la contextualización de las mesas de autocontrol, los resultados de la evaluación por dependencias 2017, seguimiento a planes de mejoramiento, riesgos y al plan de acción. En el proceso de Implementación y Seguimiento y los procesos liderados por la Dirección Administrativa y Financiera se realizó mesa de seguimiento a los compromisos establecidos en la primera mesa de autocontrol. Se participa en la inducción del talento humano realizada el 1 de abril de 2018, con el objetivo de fortalecer la cultura del control y sensibilizar sobre el rol de cada funcionario en el sistema de control interno. E. ROL LIDERAZGO ESTRATÉGICO: Como resultado de las verificaciones mensuales practicadas a los reportes presentados a la DIAN por APC-Colombia, en los que se registra la contratación derivada a Convenios de Asistencia Técnica de Cooperación, el Asesor con Funciones de Control Interno informó en Comité de Dirección al Dr. Sergio Londoño, Director General, sobre los errores que se estaban presentando en la información a la DIAN, los posibles efectos que se podría ocasionar a la Entidad por las posibles inexactitudes y las sanciones de tipo fiscal que se originarían. El Director General tomó la decisión de emitir una Circular advirtiendo sobre la situación a los responsables de proveer información y a los directores técnicos de generar controles antes del envío de la información y solicitó a Control Interno apoyo a los responsables del registro de la información. Debido al porcentaje de desempeño del proceso no aplican acciones de mejora, sin embargo teniendo en cuenta que no se recibió la información por parte de la Dependencia encargada de suministrarla, para efectuar la verificación correspondiente por parte de Control Interno, se adoptarán medidas para evitar se repita lo presentado.</t>
  </si>
  <si>
    <r>
      <t>Indicador:</t>
    </r>
    <r>
      <rPr>
        <sz val="10"/>
        <color theme="1"/>
        <rFont val="Arial Narrow"/>
        <family val="2"/>
      </rPr>
      <t>Cumplimiento en la ejecución de los planes de Talento Humano</t>
    </r>
    <r>
      <rPr>
        <b/>
        <sz val="10"/>
        <color theme="1"/>
        <rFont val="Arial Narrow"/>
        <family val="2"/>
      </rPr>
      <t xml:space="preserve">
</t>
    </r>
  </si>
  <si>
    <t>Gestión de Talento Humano</t>
  </si>
  <si>
    <t>Se obtuvo como resultado en el segundo semestre de la vigencia 2018, el cumplimiento del 93,65%, con referencia a los Planes de Talento Humano (SG-SST, PIC y PEI), frente a las actividades ejecutadas sobre las actividades proyectadas. * PEI: se ejecutó el 100% de 36 actividades ejecutadas sobre 36 actividades programadas. * SGSST: se ejecutó el 94.3% de 33 actividades ejecutadas, sobre 35 actividades programadas, no se ejecutó 2 actividades. * PIC: se ejecutó el 86,6% de 13 actividades ejecutadas, sobre 15 actividades programadas, no se ejecutó 2 actividades. * Incumplimiento del 6,35% que no se ejecutó, corresponde a la no ejecución de 4 actividades programadas en el SGSST y en el PIC, así: * SGSST: a continuación se indican las novedades presentadas: - Desarrollar la revisión por la Dirección de conformidad con lo establecido en el Decreto 1072 de 2015 - Se hace necesario convocar a la representante de la Dirección ante el SGSST. - Jornada de Vacunación - Realización de Exámenes periódicos - Efectuar la adquisición de elementos de seguridad como señalización y elementos para dotar la brigada y los botiquines - No se cuenta con el Contrato de suministro a la fecha. - Difundir los cambios en materia de la Política de SGSST, objetivos, peligros y controles - Se realizará dentro de las actividades del MIPG, según programación con Comunicaciones Internas. - En el mes de marzo, se reprogramaron para el mes de abril, porque 2 dependen de la agenda de la ARL y 1 depende del trabajo en equipo con Comunicaciones Internas, para diseñar la campaña de lanzamiento (correo electrónico aprobado por el Coordinador T.H. que se reprogramara la actividad). * PIC: a continuación se indican las novedades presentadas: Implementación de las NICSP en APC-Colombia y Prospectiva de la Cooperación - Fortalecimiento en proyectos de Cooperación - En razón a que aún no se tiene el Contrato firmado.</t>
  </si>
  <si>
    <r>
      <t>Indicador:</t>
    </r>
    <r>
      <rPr>
        <sz val="10"/>
        <color theme="1"/>
        <rFont val="Arial Narrow"/>
        <family val="2"/>
      </rPr>
      <t>Ejecución Plan anual de caja</t>
    </r>
  </si>
  <si>
    <t>Para el mes de junio la ejecución del PAC fue del 98,99%, desagregada por rubro así: gastos de personal 98,23%, gastos generales 99,92%, transferencias corrientes 99,89% e inversión ordinaria 100%, lo cual comparado con la meta del 99% establecida para este mes, solo el 0.01% quedó pendiente de ejecutar para alcanzarla y fue debido a que no se realizó un pago de honorarios por el rubro de gastos de personal, porque el contratista no radicó su cuenta por pagar dentro del mismo mes.</t>
  </si>
  <si>
    <r>
      <t>Indicador:</t>
    </r>
    <r>
      <rPr>
        <sz val="10"/>
        <color theme="1"/>
        <rFont val="Arial Narrow"/>
        <family val="2"/>
      </rPr>
      <t>Ejecución presupuesto compromisos</t>
    </r>
  </si>
  <si>
    <r>
      <t>Indicador:</t>
    </r>
    <r>
      <rPr>
        <sz val="10"/>
        <color theme="1"/>
        <rFont val="Arial Narrow"/>
        <family val="2"/>
      </rPr>
      <t>Ejecución presupuesto obligaciones</t>
    </r>
  </si>
  <si>
    <t>Indicador: Ejecución Obligaciones / Apropiación Vigente. Indicador: 7.959,2 / 164.248,2 = 4,85%. La ejecución presupuestal de la entidad fue del 4,85% equivalente 7.959,2 millones, frente a una meta del 9,06%, con un déficit de 6.914,97 millones, el cual se explica así: 1) Déficit en la ejecución de gastos de personal por 282,2 millones debido a que hay algunas vacantes no cubiertas en la planta de personal. 2) Déficit en la ejecución de los gastos generales por 310,5 millones. 3) Déficit en la ejecución de transferencias corrientes del FOCAI por 1.630,98 millones, debido a: i) Se encuentran en proceso de contratación los siguientes proyectos: a) Voluntariado juvenil con enfoque territorial en Chile y Colombia por 1.000 millones b) Curso de Español para 60 diplomáticos y servidores públicos, por 559 millones c) Difusión del programa Madre Canguro como buena práctica colombiana, en hospitales priorizados de América Latina, por 280 millones d) Convenio con la FAO por 200 millones. De otra parte, el programa ELE FOCALAE para la enseñanza de español a estudiantes de países de Asia Pacífico, recién se adjudicó en mayo e) Se recibió solicitud de ayuda humanitaria por 155 millones de una proyección de 1.530 millones. La ejecución en inversión tiene déficit de 4.691,3 millones, debido a que no fue posible firmar antes de que entrara en vigencia la ley de garantías, un convenio derivado del convenio de subvención firmado con la Fundación Howard Buffet que tiene como objeto la financiación del proyecto de desminado terrestre en Colombia. La ejecución en funcionamiento se distribuyó así: 1) Gastos de personal con el 62,90% 2) Transferencias corrientes con el 20,45% correspondientes a los gastos del Fondo de Cooperación y Asistencia Internacional – FOCAI 3) Gastos generales con el 16,65%. La ejecución en inversión se distribuyó así: 1) Administración de Recursos de Cooperación el 85,72% equivalente a 1.017,6 millones 2) El proyecto del Sistema de Información el 7,66% con 90,9 millones 3) El proyecto de Contrapartidas el 6,62% con 78,6 millones. Por el proyecto de Administración de recursos de cooperación, se ejecutaron 1.017,6 millones distribuidos así: 1) 635,7 millones del proyecto Inclusión Social de Personas con Discapacidad mediante el Deporte: Fortalecimiento de Estructuras Nacionales Paralímpicas nacionales en Colombia, Ecuador, Perú, Nicaragua y El Salvador y la integración regional para facilitar el acceso de las personas con discapacidad a la práctica deportiva, favoreciendo su inclusión social y económica 2) 315,3 millones de los proyectos financiados por la Unión Europea, distribuidos así: i) 210,1 millones para honorarios del personal que gestiona los proyectos ii) 60,8 millones para el primer pago por cuenta del convenio firmado con la Cámara de Comercio de Nicaragua, cuyo propósito es la ejecución de los proyectos de la estrategia regional de emprendimiento iii) 21,7 millones para el arriendo de las oficinas para el personal iv) 9,5 millones para la auditoría a la ejecución de los proyectos v) 7,5 millones para compra de computadores para el equipo de trabajo vi) 4,97 millones en gastos de viaje 3) 66,6 millones para la compra de combustible para los vehículos de la brigada de ingenieros del Ministerio de Defensa encargada de las actividades de desminado terrestre en el marco del convenio firmado con la Fundación Howard Buffet. A través del proyecto de contrapartidas se efectuó el primer pago por cuenta del convenio con la Fundación Dividendo por Colombia por valor de 78,6 millones para desarrollar el proyecto Centro de Excelencia en Educación Inicial, en el corregimiento de Pasacaballos en Cartagena. A través del proyecto del Sistema de Información se ejecutaron recursos por 90,9 millones para los servicios profesionales para la gestión del proyecto.</t>
  </si>
  <si>
    <r>
      <t>Indicador:</t>
    </r>
    <r>
      <rPr>
        <sz val="10"/>
        <color theme="1"/>
        <rFont val="Arial Narrow"/>
        <family val="2"/>
      </rPr>
      <t>Implementación de la política de prevención de daño antijuridico</t>
    </r>
  </si>
  <si>
    <t>Gestión Jurídica</t>
  </si>
  <si>
    <t>Este indicador se encarga de medir la eficacia del Proceso de Gestión Contractual. De acuerdo al plan definido para la implementación de la Política de Prevención del Daño Antijurídico en el segundo trimestre del 2018 se han desarrollado 3 de las 5 tareas presupuestadas para todo el año, lo que quiere decir que se cumple con la meta de un avance del 30% en la implementación. El plan de acción de esta política cuenta con 5 actividades dos que recaen en cabeza del área de talento humano y tres en el área contractual, dentro de los archivos adjuntos se encuentra una tabla donde se evidencia el progreso de cada una de estas actividades, especificada de manera clara y adicionalmente se incluye una carpeta donde están los soporte del cumplimiento de las tareas a cargo del área contractual (C) y en otras las del área de talento humano (TH).</t>
  </si>
  <si>
    <r>
      <t>Indicador:</t>
    </r>
    <r>
      <rPr>
        <sz val="10"/>
        <color theme="1"/>
        <rFont val="Arial Narrow"/>
        <family val="2"/>
      </rPr>
      <t>Implementación del Sistema de Seguridad de la Información</t>
    </r>
  </si>
  <si>
    <t>En el segundo trimestre se han aprobado la documentación relacionado con la seguridad de la información en el que se encuentra incluido el plan de seguridad y privacidad de la información para lo cual se han desarrollado en materia de sensiblizacion y capacitación cursos de seguridad en la plataforma de moodle, aunque ya están creados no han sido lanzados, teniendo en cuenta que para lograr que los funcionarios tuvieran contacto con la plataforma que se utilizaría para la capacitación se haría primero a través de la actividad que se viene desarrollando por la Copa Mundial APC, es decir que siendo la segunda semana de esta actividad se ha coordinado con comunicaciones internas la publicación de los cursos.</t>
  </si>
  <si>
    <r>
      <t>Indicador:</t>
    </r>
    <r>
      <rPr>
        <sz val="10"/>
        <color theme="1"/>
        <rFont val="Arial Narrow"/>
        <family val="2"/>
      </rPr>
      <t>Oportunidades de cooperación internacional aprovechadas</t>
    </r>
  </si>
  <si>
    <t>Durante el segundo trimestre de 2018 se logró presentar iniciativas a las 7 oportunidades de cooperación priorizadas</t>
  </si>
  <si>
    <r>
      <t>Indicador:</t>
    </r>
    <r>
      <rPr>
        <sz val="10"/>
        <color theme="1"/>
        <rFont val="Arial Narrow"/>
        <family val="2"/>
      </rPr>
      <t>Plan anual de adquisiciones - PAA</t>
    </r>
    <r>
      <rPr>
        <b/>
        <sz val="10"/>
        <color theme="1"/>
        <rFont val="Arial Narrow"/>
        <family val="2"/>
      </rPr>
      <t xml:space="preserve">
</t>
    </r>
  </si>
  <si>
    <t>De las 20 actividades planeadas para el segundo trimestre se dejaron de contratar 6 actividades así: Se aplazaron las siguientes contrataciones por inconvenientes presentados en los estudios previos entre ellos encontramos, convenio para la aceleración de la expansión e complementación del Método Madre Canguro (MMC) en Ecuador, Convenio para la implementación de un proyecto de formación con enfoque territorial, en Chile para jóvenes lideres de cambio de las zonas PDET, Convenio para alianza del pacifico, Compraventa switch, acces point etc, mantenimiento preventivo y correctivo de equipos de computo y contrato de arrendamiento de la sede.</t>
  </si>
  <si>
    <r>
      <t>Indicador:</t>
    </r>
    <r>
      <rPr>
        <sz val="10"/>
        <color theme="1"/>
        <rFont val="Arial Narrow"/>
        <family val="2"/>
      </rPr>
      <t>Transferencias documentales primarias</t>
    </r>
  </si>
  <si>
    <r>
      <t>Indicador:</t>
    </r>
    <r>
      <rPr>
        <sz val="10"/>
        <color theme="1"/>
        <rFont val="Arial Narrow"/>
        <family val="2"/>
      </rPr>
      <t>Visitas a contenidos de la sección de transparencia y acceso a la información pública</t>
    </r>
  </si>
  <si>
    <t>Frente al primer trimestre el numero de visitas a la sección de transparencia, se incremento en 1.068 visitas al llegar a 3.587. Lo que representa una mayor tasa de usuarios que acceden a los contenidos de la sección.</t>
  </si>
  <si>
    <r>
      <t>Indicador:</t>
    </r>
    <r>
      <rPr>
        <sz val="10"/>
        <color theme="1"/>
        <rFont val="Arial Narrow"/>
        <family val="2"/>
      </rPr>
      <t>Ahorro consumo de agua</t>
    </r>
    <r>
      <rPr>
        <b/>
        <sz val="10"/>
        <color theme="1"/>
        <rFont val="Arial Narrow"/>
        <family val="2"/>
      </rPr>
      <t xml:space="preserve">
</t>
    </r>
  </si>
  <si>
    <t>Eficiencia</t>
  </si>
  <si>
    <t>Se logró dentro del semestre reportado que el consumo no superará el máximo permitido, aún cuando se presentó un inconveniente en la planta física de la entidad (daño en llave de lavamanos), lo cual causó un aumento de 3 mts cubicos respecto de la medición del mismo periodo del año anterior.</t>
  </si>
  <si>
    <r>
      <t>Indicador:</t>
    </r>
    <r>
      <rPr>
        <i/>
        <sz val="10"/>
        <color theme="1"/>
        <rFont val="Arial Narrow"/>
        <family val="2"/>
      </rPr>
      <t>Ahorro consumo resmas de papel</t>
    </r>
  </si>
  <si>
    <t>Durante el segundo trimestre del 2018 el consumo de resmas de papel bajó respecto del consumo del trimestre anterior, toda vez que se normalizaron las actividades adelantadas en la agencia de igual manera, se implementó la impresión por ambas caras de manera predeterminada en las impresoras de la entidad, lo cual nos permitió regular de forma más eficiente el uso de los recursos.</t>
  </si>
  <si>
    <r>
      <t>Indicador:</t>
    </r>
    <r>
      <rPr>
        <sz val="10"/>
        <color theme="1"/>
        <rFont val="Arial Narrow"/>
        <family val="2"/>
      </rPr>
      <t>Ahorro en consumo de energía</t>
    </r>
  </si>
  <si>
    <t>Se logró dentro del semestre reportado que el consumo no superará el máximo permitido se adelantarán acciones orientadas a promover el uso eficiente del recurso energético. Respecto de la medición del mismo periodo del año anterior, se disminuyó el consumo en 4987 KWT.</t>
  </si>
  <si>
    <t>De donde se interpreta que el nivel de apalancameinto es de un 1326% correspondiente a la concentracion de pasivos, en el reconocimiento de los recursos provenientes de la donacion de la fundacion Howard Buffet, esta situacion corresponde al poner en marcha el nuevo marco contable.</t>
  </si>
  <si>
    <r>
      <t>Indicador:</t>
    </r>
    <r>
      <rPr>
        <sz val="10"/>
        <color theme="1"/>
        <rFont val="Arial Narrow"/>
        <family val="2"/>
      </rPr>
      <t>Aprovechamiento del presupuesto de actividades de estímulos e incentivos</t>
    </r>
  </si>
  <si>
    <t>APC-Colombia, a través del Plan de Estímulos e Incentivos - PEI, programó 136 actividades para ejecutar en la vigencia 2018, el comportamiento de la eficacia en el primer semestre, fue de: • Presupuesto ejecutado $0 • Actividades ejecutadas 58 • Actividades programadas 58 • Participación y asistencia 83 servidores públicos adscritos a la planta global de la Agencia</t>
  </si>
  <si>
    <r>
      <t>Indicador:</t>
    </r>
    <r>
      <rPr>
        <sz val="10"/>
        <color theme="1"/>
        <rFont val="Arial Narrow"/>
        <family val="2"/>
      </rPr>
      <t>Aprovechamiento del presupuesto de capacitaciones</t>
    </r>
  </si>
  <si>
    <t>Durante el primer semestre de la vigencia 2018, se contrató y ejecutó el contrato de capacitación y entrenamiento en el idioma inglés con la participación de 29 funcionarios de 32 cupos ofrecidos. Cabe resaltar que al momento de la rendición de la información no se tuvo en cuenta un cupo de Phonne Lesson, lo que ampliará el porcentaje de aprovechamiento del presupuesto para esta capacitación, en el 93.75%, superando el mismo periodo de la vigencia anterior. Esto podría ser atribuible a la temprana contratación y ejecución de la capacitación ofrecida.</t>
  </si>
  <si>
    <r>
      <t>Indicador:</t>
    </r>
    <r>
      <rPr>
        <sz val="10"/>
        <color theme="1"/>
        <rFont val="Arial Narrow"/>
        <family val="2"/>
      </rPr>
      <t>Conceptos jurídicos emitidos oportunamente</t>
    </r>
  </si>
  <si>
    <t>Este indicador está diseñado para medir la eficiencia del Proceso de Gestión Jurídica. En el segundo trimestre del 2018 llegaron 13 solicitudes de conceptos jurídicos, estos al tramitarse como consulta tiene 30 días calendario para que la respuesta se entregada de manera oportuna. En esta ocasión se respondieron las 13 solicitudes de manera oportuna en un promedio de 12 días calendario, lo que quiere decir que el Proceso de Gestión Jurídica está siendo eficiente. En el archivo adjunto se pueden encontrar los 13 conceptos solicitados en este trimestre resaltados de amarillo en la tabla de Excel.</t>
  </si>
  <si>
    <r>
      <t>Indicador:</t>
    </r>
    <r>
      <rPr>
        <sz val="10"/>
        <color theme="1"/>
        <rFont val="Arial Narrow"/>
        <family val="2"/>
      </rPr>
      <t>Cumplimiento de los acuerdos de nivel de servicio</t>
    </r>
  </si>
  <si>
    <t>Durante el segundo trimestre de 2018, se solicitaron 734 solicitudes al proceso de gestión de TI. De estas 695 fueron resueltas en los tiempos prometidos de servicio, lo cual significa un cumplimiento del 95% de los acuerdos de nivel de servicio, lo que constituye muy buen comportamiento del indicador, y se encuentra en los promedios de los últimos dos años, y superior al del primer trimestre</t>
  </si>
  <si>
    <r>
      <t>Indicador:</t>
    </r>
    <r>
      <rPr>
        <sz val="10"/>
        <color theme="1"/>
        <rFont val="Arial Narrow"/>
        <family val="2"/>
      </rPr>
      <t>Oportunidad de situaciones administrativas de personal.</t>
    </r>
  </si>
  <si>
    <t>De un total de 17 situaciones administrativas, solamente tres se tramitaron extemporáneamente, ayudando así al cumplimiento del objetivo</t>
  </si>
  <si>
    <r>
      <t>Indicador:</t>
    </r>
    <r>
      <rPr>
        <sz val="10"/>
        <color theme="1"/>
        <rFont val="Arial Narrow"/>
        <family val="2"/>
      </rPr>
      <t>Prueba acida</t>
    </r>
  </si>
  <si>
    <t>Se interpreta que, por cada peso que tiene la agencia de deuda, tiene un 0.94 para hacerle frente a las obligaciones de corto plazo, esta situacion en donde los pasivos son mas altos que los activos menos los inventarios, correspondea la concentracion de pasivos diferios y al cambion de regimen contable.</t>
  </si>
  <si>
    <r>
      <t>Indicador:</t>
    </r>
    <r>
      <rPr>
        <sz val="10"/>
        <color theme="1"/>
        <rFont val="Arial Narrow"/>
        <family val="2"/>
      </rPr>
      <t>Razón de Endeudamiento</t>
    </r>
  </si>
  <si>
    <t>De donde se interpreta que el nivel de endeudameinto correponde a un 92,99% la concentracion de pasivos se da por el ajustes realizado a lo recuros provenientes de la donacion de la fundacion Howard Buffet, esta situacion corresponde al poner en marcha el nuevo marco contable.</t>
  </si>
  <si>
    <r>
      <t>Indicador:</t>
    </r>
    <r>
      <rPr>
        <sz val="10"/>
        <color theme="1"/>
        <rFont val="Arial Narrow"/>
        <family val="2"/>
      </rPr>
      <t>Razón de Liquidez</t>
    </r>
  </si>
  <si>
    <t>Se interpreta que, por cada peso que tiene la agencia de deuda, tiene un 0.98 para hacerle frente a las obligaciones de corto plazo, esta situacion en donde los pasivos son mas altos que los activos, corresponde al valor mas representado en la cuenta pasivos diferidos, y al cambio de regimen contable para la vigencia 2018.</t>
  </si>
  <si>
    <r>
      <t>Indicador:</t>
    </r>
    <r>
      <rPr>
        <sz val="10"/>
        <color theme="1"/>
        <rFont val="Arial Narrow"/>
        <family val="2"/>
      </rPr>
      <t>Visitas a contenidos que agregan valor en el sitio web</t>
    </r>
  </si>
  <si>
    <t>La tendencia se ha mantenido a los contenidos que muestran la gestión. Sigue primando las visitas a cursos y convocatorias, que son de los contenidos prioritarios.</t>
  </si>
  <si>
    <r>
      <t>Indicador:</t>
    </r>
    <r>
      <rPr>
        <sz val="10"/>
        <color theme="1"/>
        <rFont val="Arial Narrow"/>
        <family val="2"/>
      </rPr>
      <t>Lineamientos para el fortalecimiento organizacional adoptados</t>
    </r>
  </si>
  <si>
    <t>Direccionamiento Estratégico y Planeación</t>
  </si>
  <si>
    <t>Se formularon 2 lineamientos durante el primer semestre del año en curso, a saber: lineamientos para actualizar la documentación de los procesos de la Entidad y lineamientos para realizar seguimiento y verificación a los riesgos definidos. En cuanto a la adopción, para los lineamientos de la documentación se inicio la adopción de los mismos, al interior de los procesos, teniendo en cuenta las fechas establecidas para su gestión. Sin embargo, en cuanto a los lineamientos formulados para la gestión de riesgos, aún no se han adoptado debido a que las fechas de programación para los seguimientos corresponden a la semana del 16 al 19 de julio y del 12 al 16 de noviembre. Esperamos al final de la vigencia que se hayan formulado y adoptado 8 lineamientos básicos: Actualización portafolio de productos y servicios, medición de la Calidad del Servicio, medición de la Satisfacción del Usuario, Identificación y control del producto y servicio no conforme, Metodología para la formulación del plan de acción 2019, Seguimiento y verificación de la gestión del riesgos, Actualización de la documentación del SGI y Lineamientos para la gestión de contrapartidas.</t>
  </si>
  <si>
    <r>
      <t>Indicador:</t>
    </r>
    <r>
      <rPr>
        <sz val="10"/>
        <color theme="1"/>
        <rFont val="Arial Narrow"/>
        <family val="2"/>
      </rPr>
      <t>Porcentaje de infromes con valor agregado analizados con involucrados</t>
    </r>
  </si>
  <si>
    <t>Indicador: Ejecución Compromisos / Apropiación Vigente. Indicador: 17.576,8 / 164.248,2 = 10,70%. La ejecución presupuestal de la entidad fue del 10,70% equivalente 17.576,8 millones, frente a una meta del 62,58%, con un déficit de 85.202,7 millones, el cual se explica así: 1) Déficit en ejecución de gastos de personal por 438,5 millones debido a que hay algunas vacantes no cubiertas en la planta de personal. 2) Déficit en ejecución de gastos generales por 73,8 millones. 3) Déficit en ejecución de transferencias corrientes por 5.238,2 millones, debido a: i) Se encuentran en proceso de contratación los siguientes proyectos: a) Voluntariado juvenil con enfoque territorial en Chile y Colombia por 1.000 millones b) Curso de Español para 60 diplomáticos y servidores públicos, por 559 millones c) Difusión del programa Madre Canguro como buena práctica colombiana, en hospitales priorizados de América Latina, por 280 millones d) Convenio con la FAO por 200 millones. El programa ELE FOCALAE para la enseñanza de Español a estudiantes de países de Asia Pacífico, se contrató por 1.536 millones menos de lo proyectado e) Se recibió solicitud de ayuda humanitaria por 155 millones de una proyección de 1.530 millones. La ejecución en inversión tiene déficit de 79.452,2 millones, debido a que no fue posible firmar antes de que entrara en vigencia la ley de garantías, un convenio derivado del convenio de subvención firmado con la Fundación Howard Buffet que tiene como objeto la financiación del proyecto de desminado terrestre en Colombia. La ejecución en funcionamiento se distribuyó así: 1) Transferencias corrientes con el 55,16% correspondientes a los gastos del FOCAI 2) Gastos de personal con el 30,98% 3) Gastos generales con el 13,85%. La ejecución en inversión se distribuyó así: 1) Administración de Recursos de Cooperación con el 87,87% equivalente a 2.463,2 millones 2) El proyecto del Sistema de Información con el 6,52% con 182,8 millones 3) Proyecto de Contrapartidas con el 5,61% con 157,2 millones. Por el proyecto de administración de recursos de cooperación, se ejecutaron 2.463,2 millones distribuidos así: 1) 1.481,2 millones de los proyectos financiados por la Unión Europea, distribuidos así: i) 652,0 millones en apoyo logístico ii) 424,2 millones en honorarios del personal que gestiona los proyectos iii) 306,6 millones en la firma de tres convenios con las Cámaras de Comercio de Bogotá, Cartagena y Nicaragua, cuyo objeto es la ejecución de los proyectos de la estrategia regional de emprendimiento iv) 47,3 millones para la auditoría a la ejecución de los proyectos v) 38,1 millones en el arriendo de las oficinas vi) 7,9 millones para compra de computadores para el equipo de trabajo vii) 4,98 millones en gastos de viaje. 2) 810,8 millones del proyecto Inclusión Social de Personas con Discapacidad mediante el Deporte: Fortalecimiento de Estructuras Nacionales Paralímpicas en Colombia, Ecuador, Perú, Nicaragua y El Salvador y la integración regional para facilitar el acceso de las personas con discapacidad a la práctica deportiva, favoreciendo su inclusión social y económica. 3) 167,8 millones en la compra de combustible para los vehículos de la brigada de ingenieros del Ministerio de Defensa encargada de las actividades de desminado terrestre en el marco del convenio firmado con la Fundación Howard Buffet. 4) 3,5 millones en la auditoría al proyecto Intercambios de conocimiento y buenas prácticas entre territorios, a partir de casos emblemáticos de Cooperación Col-Col, financiado por AECID. A través del proyecto de contrapartidas se firmó un convenio con la Fundación Dividendo por Colombia por valor de 157,2 millones para desarrollar el proyecto Centro de Excelencia en Educación Inicial, en el corregimiento de Pasacaballos en Cartagena. Por el proyecto del Sistema de Información se ejecutaron 182,8 millones para los servicios profesionales para la gestión del proyecto.</t>
  </si>
  <si>
    <t xml:space="preserve">Con corte a 30 de junio se tienen implementadas 138 actividades de las 664 programadas para la vigencia 2018, distribuidas en I y II trimestre, de acuerdo con la destinación de recursos que se ha dado para tales fines y las prioridades definidas por la alta dirección. </t>
  </si>
  <si>
    <t>Este indicador mide la efectividad del Proceso de Gestión Contractual. En el segundo trimestre del 2018, se solicitó la suscripción de 13 contratos, los cuales se celebraron todos con el cumplimiento de los requisitos legales. En esta ocasión no se solicitó la celebración de ningún convenio. Lo anterior quiere decir que el proceso está siendo 100% efectivo. En el archivo adjunto encontrará resaltado de amarillo los 13 contratos celebrados.</t>
  </si>
  <si>
    <t xml:space="preserve">Durante el primer semestre de 2018 se esperaba recibir 205 transferencias documentales primarias, entregadas por el Grupo de Gestión Financiera y el Grupo de Talento Humano sin embargo solo se recibieron 145 transferencias. </t>
  </si>
  <si>
    <r>
      <t>Indicador:</t>
    </r>
    <r>
      <rPr>
        <sz val="10"/>
        <color theme="1"/>
        <rFont val="Arial Narrow"/>
        <family val="2"/>
      </rPr>
      <t>Razón de Apalancamiento financiero</t>
    </r>
  </si>
  <si>
    <r>
      <t>Indicador:</t>
    </r>
    <r>
      <rPr>
        <sz val="10"/>
        <color theme="1"/>
        <rFont val="Arial Narrow"/>
        <family val="2"/>
      </rPr>
      <t>Actividades con informe técnico de seguimiento</t>
    </r>
  </si>
  <si>
    <t>SIN REPORTE PARA EL PERIODO</t>
  </si>
  <si>
    <t>Se consolidaron los informes de avance de plan de acción a 31 de marzo, en conjunto con los indicadores de resultado y se socializo con la alta dirección, sin embargo, no se tomaron medidas porque no se ha llevado aún el tema al comité directivo. Por otra parte, se consolido el informe correspondiente al primer trimestre del comité sectorial, sin embargo por los tiempos de programación del comité no se logró revisar y socializar el informe en el Comité Sectorial antes de que finalizará el mes de abril.</t>
  </si>
  <si>
    <t>A corte de 30 de Junio se realizaron y finalizaron un total de 139 actividades, de las cuales 28 tienen informes técnicos de seguimiento, representando el 20% del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</si>
</sst>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
  </numFmts>
  <fonts count="10"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b/>
      <i/>
      <sz val="10"/>
      <color theme="1"/>
      <name val="Arial Narrow"/>
      <family val="2"/>
    </font>
    <font>
      <b/>
      <i/>
      <sz val="10"/>
      <name val="Arial Narrow"/>
      <family val="2"/>
    </font>
    <font>
      <sz val="10"/>
      <color rgb="FF000000"/>
      <name val="Arial"/>
      <family val="2"/>
    </font>
    <font>
      <i/>
      <sz val="10"/>
      <color theme="1"/>
      <name val="Arial Narrow"/>
      <family val="2"/>
    </font>
    <font>
      <sz val="9"/>
      <color theme="1"/>
      <name val="Arial Narrow"/>
      <family val="2"/>
    </font>
    <font>
      <sz val="8"/>
      <color theme="1"/>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3" fillId="0" borderId="0" xfId="0" applyFont="1" applyFill="1" applyBorder="1" applyAlignment="1">
      <alignment wrapText="1"/>
    </xf>
    <xf numFmtId="0" fontId="3" fillId="0" borderId="0" xfId="0" applyFont="1" applyAlignment="1">
      <alignment wrapText="1"/>
    </xf>
    <xf numFmtId="0" fontId="3" fillId="0" borderId="0" xfId="0" applyFont="1" applyAlignment="1">
      <alignment vertical="center" wrapText="1"/>
    </xf>
    <xf numFmtId="0" fontId="2" fillId="0" borderId="0" xfId="0" applyFont="1" applyAlignment="1">
      <alignment wrapText="1"/>
    </xf>
    <xf numFmtId="0" fontId="4" fillId="0" borderId="2" xfId="0" applyFont="1" applyFill="1" applyBorder="1" applyAlignment="1">
      <alignment horizontal="center" vertical="center" wrapText="1"/>
    </xf>
    <xf numFmtId="9" fontId="3" fillId="0" borderId="2" xfId="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9"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2"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9" fontId="3" fillId="0" borderId="2" xfId="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9" fontId="3" fillId="0" borderId="2" xfId="1" applyNumberFormat="1" applyFont="1" applyBorder="1" applyAlignment="1">
      <alignment horizontal="center" vertical="center" wrapText="1"/>
    </xf>
    <xf numFmtId="164" fontId="3" fillId="0" borderId="2" xfId="1" applyNumberFormat="1" applyFont="1" applyFill="1" applyBorder="1" applyAlignment="1">
      <alignment horizontal="center" vertical="center" wrapText="1"/>
    </xf>
    <xf numFmtId="9" fontId="3" fillId="0" borderId="2" xfId="2"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9" fillId="0" borderId="9" xfId="0" applyFont="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10" fontId="3" fillId="0" borderId="11" xfId="0" applyNumberFormat="1" applyFont="1" applyFill="1" applyBorder="1" applyAlignment="1">
      <alignment horizontal="center" vertical="center" wrapText="1"/>
    </xf>
    <xf numFmtId="164" fontId="3" fillId="0" borderId="11" xfId="1" applyNumberFormat="1" applyFont="1" applyFill="1" applyBorder="1" applyAlignment="1">
      <alignment horizontal="center" vertical="center" wrapText="1"/>
    </xf>
    <xf numFmtId="0" fontId="8" fillId="0" borderId="12" xfId="0" applyFont="1" applyFill="1" applyBorder="1" applyAlignment="1">
      <alignment horizontal="lef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47625</xdr:rowOff>
    </xdr:from>
    <xdr:to>
      <xdr:col>1</xdr:col>
      <xdr:colOff>805286</xdr:colOff>
      <xdr:row>0</xdr:row>
      <xdr:rowOff>866775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23016" r="50803" b="10846"/>
        <a:stretch>
          <a:fillRect/>
        </a:stretch>
      </xdr:blipFill>
      <xdr:spPr bwMode="auto">
        <a:xfrm>
          <a:off x="161925" y="47625"/>
          <a:ext cx="2634086"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Normal="100" workbookViewId="0">
      <selection activeCell="F34" sqref="F34"/>
    </sheetView>
  </sheetViews>
  <sheetFormatPr baseColWidth="10" defaultColWidth="11.42578125" defaultRowHeight="12.75" x14ac:dyDescent="0.2"/>
  <cols>
    <col min="1" max="1" width="29.85546875" style="2" customWidth="1"/>
    <col min="2" max="2" width="15.5703125" style="4" customWidth="1"/>
    <col min="3" max="3" width="11" style="2" customWidth="1"/>
    <col min="4" max="4" width="7.5703125" style="2" customWidth="1"/>
    <col min="5" max="5" width="8.5703125" style="2" customWidth="1"/>
    <col min="6" max="6" width="8.42578125" style="2" customWidth="1"/>
    <col min="7" max="7" width="14.85546875" style="2" customWidth="1"/>
    <col min="8" max="8" width="11.28515625" style="2" customWidth="1"/>
    <col min="9" max="9" width="78.42578125" style="3" customWidth="1"/>
    <col min="10" max="10" width="11.42578125" style="1"/>
    <col min="11" max="16384" width="11.42578125" style="2"/>
  </cols>
  <sheetData>
    <row r="1" spans="1:9" ht="72" customHeight="1" thickBot="1" x14ac:dyDescent="0.25">
      <c r="A1" s="10" t="s">
        <v>40</v>
      </c>
      <c r="B1" s="11"/>
      <c r="C1" s="11"/>
      <c r="D1" s="11"/>
      <c r="E1" s="11"/>
      <c r="F1" s="11"/>
      <c r="G1" s="11"/>
      <c r="H1" s="11"/>
      <c r="I1" s="12"/>
    </row>
    <row r="2" spans="1:9" ht="25.5" x14ac:dyDescent="0.2">
      <c r="A2" s="31" t="s">
        <v>0</v>
      </c>
      <c r="B2" s="9" t="s">
        <v>1</v>
      </c>
      <c r="C2" s="9" t="s">
        <v>2</v>
      </c>
      <c r="D2" s="9" t="s">
        <v>3</v>
      </c>
      <c r="E2" s="9" t="s">
        <v>4</v>
      </c>
      <c r="F2" s="9" t="s">
        <v>5</v>
      </c>
      <c r="G2" s="9" t="s">
        <v>6</v>
      </c>
      <c r="H2" s="32" t="s">
        <v>7</v>
      </c>
      <c r="I2" s="33" t="s">
        <v>8</v>
      </c>
    </row>
    <row r="3" spans="1:9" ht="25.5" x14ac:dyDescent="0.2">
      <c r="A3" s="34" t="s">
        <v>20</v>
      </c>
      <c r="B3" s="13" t="s">
        <v>9</v>
      </c>
      <c r="C3" s="13" t="s">
        <v>13</v>
      </c>
      <c r="D3" s="14">
        <v>2018</v>
      </c>
      <c r="E3" s="13" t="s">
        <v>30</v>
      </c>
      <c r="F3" s="15">
        <v>0.9</v>
      </c>
      <c r="G3" s="16">
        <v>0.81206</v>
      </c>
      <c r="H3" s="17">
        <f>G3/F3</f>
        <v>0.90228888888888892</v>
      </c>
      <c r="I3" s="35" t="s">
        <v>21</v>
      </c>
    </row>
    <row r="4" spans="1:9" ht="38.25" x14ac:dyDescent="0.2">
      <c r="A4" s="34" t="s">
        <v>32</v>
      </c>
      <c r="B4" s="13" t="s">
        <v>14</v>
      </c>
      <c r="C4" s="13" t="s">
        <v>13</v>
      </c>
      <c r="D4" s="14">
        <v>2018</v>
      </c>
      <c r="E4" s="13" t="s">
        <v>30</v>
      </c>
      <c r="F4" s="15">
        <v>0.56000000000000005</v>
      </c>
      <c r="G4" s="16">
        <v>0.57142999999999999</v>
      </c>
      <c r="H4" s="17">
        <v>1</v>
      </c>
      <c r="I4" s="35" t="s">
        <v>33</v>
      </c>
    </row>
    <row r="5" spans="1:9" ht="25.5" x14ac:dyDescent="0.2">
      <c r="A5" s="34" t="s">
        <v>61</v>
      </c>
      <c r="B5" s="13" t="s">
        <v>14</v>
      </c>
      <c r="C5" s="8" t="s">
        <v>43</v>
      </c>
      <c r="D5" s="14">
        <v>2018</v>
      </c>
      <c r="E5" s="13" t="s">
        <v>30</v>
      </c>
      <c r="F5" s="15">
        <v>1</v>
      </c>
      <c r="G5" s="16">
        <v>1</v>
      </c>
      <c r="H5" s="17">
        <v>1</v>
      </c>
      <c r="I5" s="35" t="s">
        <v>62</v>
      </c>
    </row>
    <row r="6" spans="1:9" ht="25.5" x14ac:dyDescent="0.2">
      <c r="A6" s="34" t="s">
        <v>103</v>
      </c>
      <c r="B6" s="8" t="s">
        <v>42</v>
      </c>
      <c r="C6" s="8" t="s">
        <v>13</v>
      </c>
      <c r="D6" s="14">
        <v>2018</v>
      </c>
      <c r="E6" s="13" t="s">
        <v>30</v>
      </c>
      <c r="F6" s="15">
        <v>0.2</v>
      </c>
      <c r="G6" s="18">
        <v>0.19855999999999999</v>
      </c>
      <c r="H6" s="7">
        <f>G6/F6</f>
        <v>0.9927999999999999</v>
      </c>
      <c r="I6" s="36" t="s">
        <v>106</v>
      </c>
    </row>
    <row r="7" spans="1:9" ht="38.25" x14ac:dyDescent="0.2">
      <c r="A7" s="37" t="s">
        <v>41</v>
      </c>
      <c r="B7" s="8" t="s">
        <v>42</v>
      </c>
      <c r="C7" s="8" t="s">
        <v>43</v>
      </c>
      <c r="D7" s="19">
        <v>2018</v>
      </c>
      <c r="E7" s="8" t="s">
        <v>15</v>
      </c>
      <c r="F7" s="20">
        <v>0.23</v>
      </c>
      <c r="G7" s="18">
        <v>0.24954999999999999</v>
      </c>
      <c r="H7" s="7">
        <v>1</v>
      </c>
      <c r="I7" s="36" t="s">
        <v>99</v>
      </c>
    </row>
    <row r="8" spans="1:9" ht="25.5" x14ac:dyDescent="0.2">
      <c r="A8" s="34" t="s">
        <v>29</v>
      </c>
      <c r="B8" s="13" t="s">
        <v>12</v>
      </c>
      <c r="C8" s="13" t="s">
        <v>13</v>
      </c>
      <c r="D8" s="14">
        <v>2018</v>
      </c>
      <c r="E8" s="13" t="s">
        <v>30</v>
      </c>
      <c r="F8" s="15">
        <v>0.6</v>
      </c>
      <c r="G8" s="16">
        <v>0</v>
      </c>
      <c r="H8" s="17">
        <f>G8/F8</f>
        <v>0</v>
      </c>
      <c r="I8" s="38" t="s">
        <v>104</v>
      </c>
    </row>
    <row r="9" spans="1:9" ht="38.25" x14ac:dyDescent="0.2">
      <c r="A9" s="34" t="s">
        <v>66</v>
      </c>
      <c r="B9" s="13" t="s">
        <v>12</v>
      </c>
      <c r="C9" s="8" t="s">
        <v>43</v>
      </c>
      <c r="D9" s="14">
        <v>2018</v>
      </c>
      <c r="E9" s="13" t="s">
        <v>30</v>
      </c>
      <c r="F9" s="21">
        <v>1000</v>
      </c>
      <c r="G9" s="22">
        <v>1068</v>
      </c>
      <c r="H9" s="17">
        <v>1</v>
      </c>
      <c r="I9" s="35" t="s">
        <v>67</v>
      </c>
    </row>
    <row r="10" spans="1:9" ht="25.5" x14ac:dyDescent="0.2">
      <c r="A10" s="34" t="s">
        <v>92</v>
      </c>
      <c r="B10" s="13" t="s">
        <v>12</v>
      </c>
      <c r="C10" s="13" t="s">
        <v>69</v>
      </c>
      <c r="D10" s="14">
        <v>2018</v>
      </c>
      <c r="E10" s="13" t="s">
        <v>30</v>
      </c>
      <c r="F10" s="23">
        <v>55</v>
      </c>
      <c r="G10" s="17">
        <v>0.61509999999999998</v>
      </c>
      <c r="H10" s="17">
        <v>1</v>
      </c>
      <c r="I10" s="36" t="s">
        <v>93</v>
      </c>
    </row>
    <row r="11" spans="1:9" ht="140.25" x14ac:dyDescent="0.2">
      <c r="A11" s="34" t="s">
        <v>94</v>
      </c>
      <c r="B11" s="13" t="s">
        <v>95</v>
      </c>
      <c r="C11" s="13" t="s">
        <v>13</v>
      </c>
      <c r="D11" s="14">
        <v>2018</v>
      </c>
      <c r="E11" s="13" t="s">
        <v>15</v>
      </c>
      <c r="F11" s="24">
        <v>0.8</v>
      </c>
      <c r="G11" s="17">
        <v>0.5</v>
      </c>
      <c r="H11" s="17">
        <f>G11/F11</f>
        <v>0.625</v>
      </c>
      <c r="I11" s="35" t="s">
        <v>96</v>
      </c>
    </row>
    <row r="12" spans="1:9" ht="63.75" x14ac:dyDescent="0.2">
      <c r="A12" s="39" t="s">
        <v>97</v>
      </c>
      <c r="B12" s="8" t="s">
        <v>95</v>
      </c>
      <c r="C12" s="8" t="s">
        <v>43</v>
      </c>
      <c r="D12" s="5">
        <v>2018</v>
      </c>
      <c r="E12" s="8" t="s">
        <v>25</v>
      </c>
      <c r="F12" s="6">
        <v>0.5</v>
      </c>
      <c r="G12" s="7">
        <v>0.5</v>
      </c>
      <c r="H12" s="7">
        <v>1</v>
      </c>
      <c r="I12" s="36" t="s">
        <v>105</v>
      </c>
    </row>
    <row r="13" spans="1:9" ht="239.25" customHeight="1" x14ac:dyDescent="0.2">
      <c r="A13" s="34" t="s">
        <v>48</v>
      </c>
      <c r="B13" s="13" t="s">
        <v>49</v>
      </c>
      <c r="C13" s="8" t="s">
        <v>43</v>
      </c>
      <c r="D13" s="14">
        <v>2018</v>
      </c>
      <c r="E13" s="13" t="s">
        <v>30</v>
      </c>
      <c r="F13" s="15">
        <v>0.95</v>
      </c>
      <c r="G13" s="16">
        <v>0.93650999999999995</v>
      </c>
      <c r="H13" s="17">
        <f>G13/F13</f>
        <v>0.98580000000000001</v>
      </c>
      <c r="I13" s="35" t="s">
        <v>50</v>
      </c>
    </row>
    <row r="14" spans="1:9" ht="51" x14ac:dyDescent="0.2">
      <c r="A14" s="34" t="s">
        <v>76</v>
      </c>
      <c r="B14" s="13" t="s">
        <v>49</v>
      </c>
      <c r="C14" s="13" t="s">
        <v>69</v>
      </c>
      <c r="D14" s="14">
        <v>2018</v>
      </c>
      <c r="E14" s="13" t="s">
        <v>15</v>
      </c>
      <c r="F14" s="24">
        <v>0.9</v>
      </c>
      <c r="G14" s="17">
        <v>1</v>
      </c>
      <c r="H14" s="17">
        <v>1</v>
      </c>
      <c r="I14" s="35" t="s">
        <v>77</v>
      </c>
    </row>
    <row r="15" spans="1:9" ht="63.75" x14ac:dyDescent="0.2">
      <c r="A15" s="34" t="s">
        <v>78</v>
      </c>
      <c r="B15" s="13" t="s">
        <v>49</v>
      </c>
      <c r="C15" s="13" t="s">
        <v>69</v>
      </c>
      <c r="D15" s="14">
        <v>2018</v>
      </c>
      <c r="E15" s="13" t="s">
        <v>15</v>
      </c>
      <c r="F15" s="24">
        <v>0.85</v>
      </c>
      <c r="G15" s="17">
        <v>0.90625</v>
      </c>
      <c r="H15" s="17">
        <v>1</v>
      </c>
      <c r="I15" s="35" t="s">
        <v>79</v>
      </c>
    </row>
    <row r="16" spans="1:9" ht="25.5" x14ac:dyDescent="0.2">
      <c r="A16" s="34" t="s">
        <v>84</v>
      </c>
      <c r="B16" s="13" t="s">
        <v>49</v>
      </c>
      <c r="C16" s="13" t="s">
        <v>69</v>
      </c>
      <c r="D16" s="14">
        <v>2018</v>
      </c>
      <c r="E16" s="13" t="s">
        <v>37</v>
      </c>
      <c r="F16" s="24">
        <v>0.2</v>
      </c>
      <c r="G16" s="17">
        <v>0.17646999999999999</v>
      </c>
      <c r="H16" s="17">
        <v>1</v>
      </c>
      <c r="I16" s="35" t="s">
        <v>85</v>
      </c>
    </row>
    <row r="17" spans="1:13" ht="51" x14ac:dyDescent="0.2">
      <c r="A17" s="34" t="s">
        <v>39</v>
      </c>
      <c r="B17" s="13" t="s">
        <v>17</v>
      </c>
      <c r="C17" s="13" t="s">
        <v>13</v>
      </c>
      <c r="D17" s="14">
        <v>2018</v>
      </c>
      <c r="E17" s="13" t="s">
        <v>30</v>
      </c>
      <c r="F17" s="25">
        <v>0.9</v>
      </c>
      <c r="G17" s="16">
        <v>1</v>
      </c>
      <c r="H17" s="17">
        <v>1</v>
      </c>
      <c r="I17" s="35" t="s">
        <v>100</v>
      </c>
    </row>
    <row r="18" spans="1:13" ht="63.75" x14ac:dyDescent="0.2">
      <c r="A18" s="34" t="s">
        <v>44</v>
      </c>
      <c r="B18" s="13" t="s">
        <v>17</v>
      </c>
      <c r="C18" s="8" t="s">
        <v>43</v>
      </c>
      <c r="D18" s="14">
        <v>2018</v>
      </c>
      <c r="E18" s="13" t="s">
        <v>30</v>
      </c>
      <c r="F18" s="22">
        <v>20</v>
      </c>
      <c r="G18" s="22">
        <v>31</v>
      </c>
      <c r="H18" s="26">
        <v>1</v>
      </c>
      <c r="I18" s="35" t="s">
        <v>45</v>
      </c>
    </row>
    <row r="19" spans="1:13" ht="38.25" x14ac:dyDescent="0.2">
      <c r="A19" s="34" t="s">
        <v>36</v>
      </c>
      <c r="B19" s="13" t="s">
        <v>10</v>
      </c>
      <c r="C19" s="13" t="s">
        <v>13</v>
      </c>
      <c r="D19" s="14">
        <v>2018</v>
      </c>
      <c r="E19" s="13" t="s">
        <v>37</v>
      </c>
      <c r="F19" s="15">
        <v>0.9</v>
      </c>
      <c r="G19" s="16">
        <v>0.90690000000000004</v>
      </c>
      <c r="H19" s="27">
        <v>1</v>
      </c>
      <c r="I19" s="35" t="s">
        <v>38</v>
      </c>
    </row>
    <row r="20" spans="1:13" ht="89.25" x14ac:dyDescent="0.2">
      <c r="A20" s="34" t="s">
        <v>63</v>
      </c>
      <c r="B20" s="13" t="s">
        <v>10</v>
      </c>
      <c r="C20" s="8" t="s">
        <v>43</v>
      </c>
      <c r="D20" s="14">
        <v>2018</v>
      </c>
      <c r="E20" s="13" t="s">
        <v>30</v>
      </c>
      <c r="F20" s="15">
        <v>0.85</v>
      </c>
      <c r="G20" s="16">
        <v>0.7</v>
      </c>
      <c r="H20" s="26">
        <f>G20/F20</f>
        <v>0.82352941176470584</v>
      </c>
      <c r="I20" s="35" t="s">
        <v>64</v>
      </c>
    </row>
    <row r="21" spans="1:13" ht="38.25" x14ac:dyDescent="0.2">
      <c r="A21" s="34" t="s">
        <v>65</v>
      </c>
      <c r="B21" s="13" t="s">
        <v>10</v>
      </c>
      <c r="C21" s="8" t="s">
        <v>43</v>
      </c>
      <c r="D21" s="14">
        <v>2018</v>
      </c>
      <c r="E21" s="13" t="s">
        <v>15</v>
      </c>
      <c r="F21" s="15">
        <v>1</v>
      </c>
      <c r="G21" s="16">
        <v>0.72682999999999998</v>
      </c>
      <c r="H21" s="26">
        <f>G21/F21</f>
        <v>0.72682999999999998</v>
      </c>
      <c r="I21" s="36" t="s">
        <v>101</v>
      </c>
      <c r="M21" s="2">
        <f>205/100*72.68</f>
        <v>148.994</v>
      </c>
    </row>
    <row r="22" spans="1:13" ht="38.25" x14ac:dyDescent="0.2">
      <c r="A22" s="34" t="s">
        <v>68</v>
      </c>
      <c r="B22" s="13" t="s">
        <v>10</v>
      </c>
      <c r="C22" s="13" t="s">
        <v>69</v>
      </c>
      <c r="D22" s="14">
        <v>2018</v>
      </c>
      <c r="E22" s="13" t="s">
        <v>15</v>
      </c>
      <c r="F22" s="23">
        <v>323</v>
      </c>
      <c r="G22" s="23">
        <v>294</v>
      </c>
      <c r="H22" s="26">
        <f>G22/F22</f>
        <v>0.91021671826625383</v>
      </c>
      <c r="I22" s="35" t="s">
        <v>70</v>
      </c>
    </row>
    <row r="23" spans="1:13" ht="51" x14ac:dyDescent="0.2">
      <c r="A23" s="34" t="s">
        <v>71</v>
      </c>
      <c r="B23" s="13" t="s">
        <v>10</v>
      </c>
      <c r="C23" s="13" t="s">
        <v>69</v>
      </c>
      <c r="D23" s="14">
        <v>2018</v>
      </c>
      <c r="E23" s="13" t="s">
        <v>30</v>
      </c>
      <c r="F23" s="23">
        <v>60</v>
      </c>
      <c r="G23" s="23">
        <v>48</v>
      </c>
      <c r="H23" s="28">
        <v>1</v>
      </c>
      <c r="I23" s="35" t="s">
        <v>72</v>
      </c>
    </row>
    <row r="24" spans="1:13" ht="38.25" x14ac:dyDescent="0.2">
      <c r="A24" s="34" t="s">
        <v>73</v>
      </c>
      <c r="B24" s="13" t="s">
        <v>10</v>
      </c>
      <c r="C24" s="13" t="s">
        <v>69</v>
      </c>
      <c r="D24" s="14">
        <v>2018</v>
      </c>
      <c r="E24" s="13" t="s">
        <v>15</v>
      </c>
      <c r="F24" s="23">
        <v>42945</v>
      </c>
      <c r="G24" s="23">
        <v>42292</v>
      </c>
      <c r="H24" s="17">
        <f>G24/F24</f>
        <v>0.98479450459890561</v>
      </c>
      <c r="I24" s="35" t="s">
        <v>74</v>
      </c>
    </row>
    <row r="25" spans="1:13" ht="326.25" customHeight="1" x14ac:dyDescent="0.2">
      <c r="A25" s="34" t="s">
        <v>27</v>
      </c>
      <c r="B25" s="13" t="s">
        <v>28</v>
      </c>
      <c r="C25" s="13" t="s">
        <v>13</v>
      </c>
      <c r="D25" s="14">
        <v>2018</v>
      </c>
      <c r="E25" s="13" t="s">
        <v>30</v>
      </c>
      <c r="F25" s="25">
        <v>0.5</v>
      </c>
      <c r="G25" s="16">
        <v>0.20019000000000001</v>
      </c>
      <c r="H25" s="26">
        <f>G25/F25</f>
        <v>0.40038000000000001</v>
      </c>
      <c r="I25" s="40" t="s">
        <v>31</v>
      </c>
    </row>
    <row r="26" spans="1:13" ht="63.75" x14ac:dyDescent="0.2">
      <c r="A26" s="34" t="s">
        <v>51</v>
      </c>
      <c r="B26" s="13" t="s">
        <v>28</v>
      </c>
      <c r="C26" s="8" t="s">
        <v>43</v>
      </c>
      <c r="D26" s="14">
        <v>2018</v>
      </c>
      <c r="E26" s="13" t="s">
        <v>37</v>
      </c>
      <c r="F26" s="25">
        <v>0.99</v>
      </c>
      <c r="G26" s="16">
        <v>0.98992999999999998</v>
      </c>
      <c r="H26" s="17">
        <f>G26/F26</f>
        <v>0.99992929292929289</v>
      </c>
      <c r="I26" s="35" t="s">
        <v>52</v>
      </c>
    </row>
    <row r="27" spans="1:13" ht="409.5" customHeight="1" x14ac:dyDescent="0.2">
      <c r="A27" s="34" t="s">
        <v>53</v>
      </c>
      <c r="B27" s="13" t="s">
        <v>28</v>
      </c>
      <c r="C27" s="8" t="s">
        <v>43</v>
      </c>
      <c r="D27" s="14">
        <v>2018</v>
      </c>
      <c r="E27" s="13" t="s">
        <v>37</v>
      </c>
      <c r="F27" s="25">
        <v>0.62580000000000002</v>
      </c>
      <c r="G27" s="16">
        <v>0.10700999999999999</v>
      </c>
      <c r="H27" s="26">
        <f>G27/F27</f>
        <v>0.17099712368168743</v>
      </c>
      <c r="I27" s="40" t="s">
        <v>98</v>
      </c>
    </row>
    <row r="28" spans="1:13" ht="381.75" customHeight="1" x14ac:dyDescent="0.2">
      <c r="A28" s="34" t="s">
        <v>54</v>
      </c>
      <c r="B28" s="13" t="s">
        <v>28</v>
      </c>
      <c r="C28" s="8" t="s">
        <v>43</v>
      </c>
      <c r="D28" s="14">
        <v>2018</v>
      </c>
      <c r="E28" s="13" t="s">
        <v>37</v>
      </c>
      <c r="F28" s="15">
        <v>9.06E-2</v>
      </c>
      <c r="G28" s="16">
        <v>4.8460000000000003E-2</v>
      </c>
      <c r="H28" s="26">
        <f>G28/F28</f>
        <v>0.53487858719646808</v>
      </c>
      <c r="I28" s="40" t="s">
        <v>55</v>
      </c>
    </row>
    <row r="29" spans="1:13" ht="55.5" customHeight="1" x14ac:dyDescent="0.2">
      <c r="A29" s="34" t="s">
        <v>102</v>
      </c>
      <c r="B29" s="13" t="s">
        <v>28</v>
      </c>
      <c r="C29" s="13" t="s">
        <v>69</v>
      </c>
      <c r="D29" s="14">
        <v>2018</v>
      </c>
      <c r="E29" s="13" t="s">
        <v>30</v>
      </c>
      <c r="F29" s="24">
        <v>0.01</v>
      </c>
      <c r="G29" s="24">
        <v>13.262</v>
      </c>
      <c r="H29" s="29">
        <v>1</v>
      </c>
      <c r="I29" s="35" t="s">
        <v>75</v>
      </c>
    </row>
    <row r="30" spans="1:13" ht="38.25" x14ac:dyDescent="0.2">
      <c r="A30" s="34" t="s">
        <v>86</v>
      </c>
      <c r="B30" s="13" t="s">
        <v>28</v>
      </c>
      <c r="C30" s="13" t="s">
        <v>69</v>
      </c>
      <c r="D30" s="14">
        <v>2018</v>
      </c>
      <c r="E30" s="13" t="s">
        <v>30</v>
      </c>
      <c r="F30" s="24">
        <v>0.01</v>
      </c>
      <c r="G30" s="26">
        <v>9.3900000000000008E-3</v>
      </c>
      <c r="H30" s="26">
        <f>G30/F30</f>
        <v>0.93900000000000006</v>
      </c>
      <c r="I30" s="35" t="s">
        <v>87</v>
      </c>
    </row>
    <row r="31" spans="1:13" ht="38.25" x14ac:dyDescent="0.2">
      <c r="A31" s="34" t="s">
        <v>88</v>
      </c>
      <c r="B31" s="13" t="s">
        <v>28</v>
      </c>
      <c r="C31" s="13" t="s">
        <v>69</v>
      </c>
      <c r="D31" s="14">
        <v>2018</v>
      </c>
      <c r="E31" s="13" t="s">
        <v>30</v>
      </c>
      <c r="F31" s="24">
        <v>1</v>
      </c>
      <c r="G31" s="17">
        <v>0.92988000000000004</v>
      </c>
      <c r="H31" s="17">
        <f>G31/F31</f>
        <v>0.92988000000000004</v>
      </c>
      <c r="I31" s="35" t="s">
        <v>89</v>
      </c>
    </row>
    <row r="32" spans="1:13" ht="38.25" x14ac:dyDescent="0.2">
      <c r="A32" s="34" t="s">
        <v>90</v>
      </c>
      <c r="B32" s="13" t="s">
        <v>28</v>
      </c>
      <c r="C32" s="13" t="s">
        <v>69</v>
      </c>
      <c r="D32" s="14">
        <v>2018</v>
      </c>
      <c r="E32" s="13" t="s">
        <v>30</v>
      </c>
      <c r="F32" s="23">
        <v>1</v>
      </c>
      <c r="G32" s="30">
        <v>0.98099999999999998</v>
      </c>
      <c r="H32" s="26">
        <f>G32/F32</f>
        <v>0.98099999999999998</v>
      </c>
      <c r="I32" s="35" t="s">
        <v>91</v>
      </c>
    </row>
    <row r="33" spans="1:11" ht="63.75" x14ac:dyDescent="0.2">
      <c r="A33" s="34" t="s">
        <v>22</v>
      </c>
      <c r="B33" s="13" t="s">
        <v>11</v>
      </c>
      <c r="C33" s="13" t="s">
        <v>13</v>
      </c>
      <c r="D33" s="14">
        <v>2018</v>
      </c>
      <c r="E33" s="13" t="s">
        <v>30</v>
      </c>
      <c r="F33" s="15">
        <v>1</v>
      </c>
      <c r="G33" s="16">
        <v>0.99978999999999996</v>
      </c>
      <c r="H33" s="17">
        <f>+G33/F33</f>
        <v>0.99978999999999996</v>
      </c>
      <c r="I33" s="35" t="s">
        <v>23</v>
      </c>
    </row>
    <row r="34" spans="1:11" ht="38.25" x14ac:dyDescent="0.2">
      <c r="A34" s="34" t="s">
        <v>34</v>
      </c>
      <c r="B34" s="13" t="s">
        <v>11</v>
      </c>
      <c r="C34" s="13" t="s">
        <v>13</v>
      </c>
      <c r="D34" s="14">
        <v>2018</v>
      </c>
      <c r="E34" s="13" t="s">
        <v>15</v>
      </c>
      <c r="F34" s="15">
        <v>1</v>
      </c>
      <c r="G34" s="16">
        <v>1</v>
      </c>
      <c r="H34" s="26">
        <f>G34/F34</f>
        <v>1</v>
      </c>
      <c r="I34" s="35" t="s">
        <v>35</v>
      </c>
    </row>
    <row r="35" spans="1:11" ht="89.25" x14ac:dyDescent="0.2">
      <c r="A35" s="37" t="s">
        <v>59</v>
      </c>
      <c r="B35" s="8" t="s">
        <v>11</v>
      </c>
      <c r="C35" s="8" t="s">
        <v>43</v>
      </c>
      <c r="D35" s="19">
        <v>2018</v>
      </c>
      <c r="E35" s="8" t="s">
        <v>30</v>
      </c>
      <c r="F35" s="20">
        <v>0.8</v>
      </c>
      <c r="G35" s="18">
        <v>0.625</v>
      </c>
      <c r="H35" s="28">
        <f t="shared" ref="H35" si="0">G35/F35</f>
        <v>0.78125</v>
      </c>
      <c r="I35" s="36" t="s">
        <v>60</v>
      </c>
    </row>
    <row r="36" spans="1:11" ht="51" x14ac:dyDescent="0.2">
      <c r="A36" s="34" t="s">
        <v>82</v>
      </c>
      <c r="B36" s="13" t="s">
        <v>11</v>
      </c>
      <c r="C36" s="13" t="s">
        <v>69</v>
      </c>
      <c r="D36" s="14">
        <v>2018</v>
      </c>
      <c r="E36" s="13" t="s">
        <v>30</v>
      </c>
      <c r="F36" s="24">
        <v>1</v>
      </c>
      <c r="G36" s="17">
        <v>0.94686999999999999</v>
      </c>
      <c r="H36" s="17">
        <f>G36/F36</f>
        <v>0.94686999999999999</v>
      </c>
      <c r="I36" s="35" t="s">
        <v>83</v>
      </c>
    </row>
    <row r="37" spans="1:11" ht="102" x14ac:dyDescent="0.2">
      <c r="A37" s="37" t="s">
        <v>56</v>
      </c>
      <c r="B37" s="8" t="s">
        <v>57</v>
      </c>
      <c r="C37" s="8" t="s">
        <v>43</v>
      </c>
      <c r="D37" s="19">
        <v>2018</v>
      </c>
      <c r="E37" s="8" t="s">
        <v>30</v>
      </c>
      <c r="F37" s="20">
        <v>0.3</v>
      </c>
      <c r="G37" s="18">
        <v>0.4</v>
      </c>
      <c r="H37" s="28">
        <v>1</v>
      </c>
      <c r="I37" s="36" t="s">
        <v>58</v>
      </c>
    </row>
    <row r="38" spans="1:11" ht="76.5" x14ac:dyDescent="0.2">
      <c r="A38" s="34" t="s">
        <v>80</v>
      </c>
      <c r="B38" s="13" t="s">
        <v>57</v>
      </c>
      <c r="C38" s="13" t="s">
        <v>69</v>
      </c>
      <c r="D38" s="14">
        <v>2018</v>
      </c>
      <c r="E38" s="13" t="s">
        <v>30</v>
      </c>
      <c r="F38" s="24">
        <v>1</v>
      </c>
      <c r="G38" s="24">
        <v>1</v>
      </c>
      <c r="H38" s="26">
        <f>G38/F38</f>
        <v>1</v>
      </c>
      <c r="I38" s="35" t="s">
        <v>81</v>
      </c>
    </row>
    <row r="39" spans="1:11" ht="174.75" customHeight="1" x14ac:dyDescent="0.2">
      <c r="A39" s="34" t="s">
        <v>24</v>
      </c>
      <c r="B39" s="13" t="s">
        <v>16</v>
      </c>
      <c r="C39" s="13" t="s">
        <v>13</v>
      </c>
      <c r="D39" s="14">
        <v>2018</v>
      </c>
      <c r="E39" s="13" t="s">
        <v>25</v>
      </c>
      <c r="F39" s="25">
        <v>0.76900000000000002</v>
      </c>
      <c r="G39" s="16">
        <v>0.79600000000000004</v>
      </c>
      <c r="H39" s="26">
        <v>1</v>
      </c>
      <c r="I39" s="35" t="s">
        <v>26</v>
      </c>
      <c r="K39" s="2">
        <f>1.6/3</f>
        <v>0.53333333333333333</v>
      </c>
    </row>
    <row r="40" spans="1:11" ht="51" x14ac:dyDescent="0.2">
      <c r="A40" s="34" t="s">
        <v>18</v>
      </c>
      <c r="B40" s="13" t="s">
        <v>16</v>
      </c>
      <c r="C40" s="13" t="s">
        <v>13</v>
      </c>
      <c r="D40" s="14">
        <v>2018</v>
      </c>
      <c r="E40" s="13" t="s">
        <v>15</v>
      </c>
      <c r="F40" s="15">
        <v>1</v>
      </c>
      <c r="G40" s="15">
        <v>1</v>
      </c>
      <c r="H40" s="24">
        <f>G40/F40</f>
        <v>1</v>
      </c>
      <c r="I40" s="35" t="s">
        <v>19</v>
      </c>
    </row>
    <row r="41" spans="1:11" ht="386.25" customHeight="1" thickBot="1" x14ac:dyDescent="0.25">
      <c r="A41" s="41" t="s">
        <v>46</v>
      </c>
      <c r="B41" s="42" t="s">
        <v>16</v>
      </c>
      <c r="C41" s="42" t="s">
        <v>43</v>
      </c>
      <c r="D41" s="43">
        <v>2018</v>
      </c>
      <c r="E41" s="42" t="s">
        <v>30</v>
      </c>
      <c r="F41" s="44">
        <v>0.5</v>
      </c>
      <c r="G41" s="45">
        <v>0.96153999999999995</v>
      </c>
      <c r="H41" s="46">
        <v>0.96153999999999995</v>
      </c>
      <c r="I41" s="47" t="s">
        <v>47</v>
      </c>
    </row>
    <row r="42" spans="1:11" x14ac:dyDescent="0.2">
      <c r="B42" s="2"/>
      <c r="I42" s="2"/>
    </row>
    <row r="43" spans="1:11" x14ac:dyDescent="0.2">
      <c r="B43" s="2"/>
      <c r="I43" s="2"/>
    </row>
  </sheetData>
  <mergeCells count="1">
    <mergeCell ref="A1:I1"/>
  </mergeCells>
  <pageMargins left="0.70866141732283472" right="0.70866141732283472" top="0.74803149606299213" bottom="0.74803149606299213" header="0.31496062992125984" footer="0.31496062992125984"/>
  <pageSetup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Indicadores 31Junio</vt:lpstr>
      <vt:lpstr>'Indicadores 31Junio'!Títulos_a_imprimir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Alexandra Chaparro Sanchez</dc:creator>
  <cp:lastModifiedBy>Fredy Alayon Garcia</cp:lastModifiedBy>
  <dcterms:created xsi:type="dcterms:W3CDTF">2018-05-07T19:24:53Z</dcterms:created>
  <dcterms:modified xsi:type="dcterms:W3CDTF">2018-09-19T17:20:26Z</dcterms:modified>
</cp:coreProperties>
</file>