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71.08 Planeacion Estrategica Sectorial\2020\04 Documento Plan Estratégico Sectorial\02 Versión PES 03\"/>
    </mc:Choice>
  </mc:AlternateContent>
  <bookViews>
    <workbookView xWindow="360" yWindow="270" windowWidth="14940" windowHeight="9150"/>
  </bookViews>
  <sheets>
    <sheet name="Versión 03" sheetId="1" r:id="rId1"/>
    <sheet name="DAPRE" sheetId="8" state="hidden" r:id="rId2"/>
    <sheet name="APC" sheetId="9" state="hidden" r:id="rId3"/>
    <sheet name="ART" sheetId="10" state="hidden" r:id="rId4"/>
    <sheet name="ARN" sheetId="11" state="hidden" r:id="rId5"/>
    <sheet name="ANIVBV" sheetId="12" state="hidden" r:id="rId6"/>
    <sheet name="UNGRD" sheetId="13" state="hidden" r:id="rId7"/>
    <sheet name="Hoja1" sheetId="14" state="hidden" r:id="rId8"/>
  </sheets>
  <definedNames>
    <definedName name="_Emprendimiento">Hoja1!$P$3:$P$19</definedName>
    <definedName name="_Equidad">Hoja1!$Q$3:$Q$19</definedName>
    <definedName name="_xlnm._FilterDatabase" localSheetId="5" hidden="1">ANIVBV!$A$3:$L$161</definedName>
    <definedName name="_xlnm._FilterDatabase" localSheetId="2" hidden="1">APC!$A$3:$L$161</definedName>
    <definedName name="_xlnm._FilterDatabase" localSheetId="4" hidden="1">ARN!$A$3:$L$161</definedName>
    <definedName name="_xlnm._FilterDatabase" localSheetId="3" hidden="1">ART!$A$3:$L$161</definedName>
    <definedName name="_xlnm._FilterDatabase" localSheetId="1" hidden="1">DAPRE!$A$3:$M$163</definedName>
    <definedName name="_xlnm._FilterDatabase" localSheetId="6" hidden="1">UNGRD!$A$3:$L$161</definedName>
    <definedName name="_xlnm._FilterDatabase" localSheetId="0" hidden="1">'Versión 03'!$A$4:$P$208</definedName>
    <definedName name="_Legalidad">Hoja1!$O$3:$O$19</definedName>
    <definedName name="_Pacto_por_el_transporte_y_la_logística">Hoja1!$E$3:$E$6</definedName>
    <definedName name="_Pacto_por_la_Ciencia_la_Tecnología_y_la_Innovación">Hoja1!$M$3:$M$7</definedName>
    <definedName name="_Pacto_por_la_construcción_de_paz">Hoja1!$F$3:$F$6</definedName>
    <definedName name="_Pacto_por_la_Descentralización">Hoja1!$D$3:$D$16</definedName>
    <definedName name="_Pacto_por_la_equidad_de_las_mujeres">Hoja1!$G$3:$G$13</definedName>
    <definedName name="_Pacto_por_la_equidad_de_oportunidades">Hoja1!$J$3:$J$16</definedName>
    <definedName name="_Pacto_por_la_inclusión_de_todas_las_personas_con_discapacidad">Hoja1!$K$3:$K$13</definedName>
    <definedName name="_Pacto_por_la_protección_y_promoción">Hoja1!$L$3:$L$7</definedName>
    <definedName name="_Pacto_por_la_Sostenibilidad">Hoja1!$C$3:$C$15</definedName>
    <definedName name="_Pacto_por_la_Transformación_digítal_de_Colombia">Hoja1!$I$3:$I$9</definedName>
    <definedName name="_Pacto_por_una_gestión_pública_efectiva">Hoja1!$H$3:$H$8</definedName>
    <definedName name="_Pacto_Región_Océanos">Hoja1!$N$3:$N$5</definedName>
    <definedName name="Pactos">Hoja1!$B$3:$B$17</definedName>
    <definedName name="Z_41437E70_DD6A_4446_A876_71F85A4E0519_.wvu.FilterData" localSheetId="5" hidden="1">ANIVBV!$A$3:$L$161</definedName>
    <definedName name="Z_41437E70_DD6A_4446_A876_71F85A4E0519_.wvu.FilterData" localSheetId="2" hidden="1">APC!$A$3:$L$161</definedName>
    <definedName name="Z_41437E70_DD6A_4446_A876_71F85A4E0519_.wvu.FilterData" localSheetId="4" hidden="1">ARN!$A$3:$L$161</definedName>
    <definedName name="Z_41437E70_DD6A_4446_A876_71F85A4E0519_.wvu.FilterData" localSheetId="3" hidden="1">ART!$A$3:$L$161</definedName>
    <definedName name="Z_41437E70_DD6A_4446_A876_71F85A4E0519_.wvu.FilterData" localSheetId="1" hidden="1">DAPRE!$A$3:$M$163</definedName>
    <definedName name="Z_41437E70_DD6A_4446_A876_71F85A4E0519_.wvu.FilterData" localSheetId="6" hidden="1">UNGRD!$A$3:$L$161</definedName>
    <definedName name="Z_41437E70_DD6A_4446_A876_71F85A4E0519_.wvu.FilterData" localSheetId="0" hidden="1">'Versión 03'!$A$4:$L$208</definedName>
    <definedName name="Z_A5E9040F_B5BC_44A4_B173_1BE0B10F6DC3_.wvu.FilterData" localSheetId="5" hidden="1">ANIVBV!$A$3:$L$161</definedName>
    <definedName name="Z_A5E9040F_B5BC_44A4_B173_1BE0B10F6DC3_.wvu.FilterData" localSheetId="2" hidden="1">APC!$A$3:$L$161</definedName>
    <definedName name="Z_A5E9040F_B5BC_44A4_B173_1BE0B10F6DC3_.wvu.FilterData" localSheetId="4" hidden="1">ARN!$A$3:$L$161</definedName>
    <definedName name="Z_A5E9040F_B5BC_44A4_B173_1BE0B10F6DC3_.wvu.FilterData" localSheetId="3" hidden="1">ART!$A$3:$L$161</definedName>
    <definedName name="Z_A5E9040F_B5BC_44A4_B173_1BE0B10F6DC3_.wvu.FilterData" localSheetId="1" hidden="1">DAPRE!$A$3:$M$163</definedName>
    <definedName name="Z_A5E9040F_B5BC_44A4_B173_1BE0B10F6DC3_.wvu.FilterData" localSheetId="6" hidden="1">UNGRD!$A$3:$L$161</definedName>
    <definedName name="Z_A5E9040F_B5BC_44A4_B173_1BE0B10F6DC3_.wvu.FilterData" localSheetId="0" hidden="1">'Versión 03'!$A$4:$L$208</definedName>
    <definedName name="Z_C0742460_9DC3_47D1_AB62_E1EDE2D943DD_.wvu.FilterData" localSheetId="5" hidden="1">ANIVBV!$A$3:$L$161</definedName>
    <definedName name="Z_C0742460_9DC3_47D1_AB62_E1EDE2D943DD_.wvu.FilterData" localSheetId="2" hidden="1">APC!$A$3:$L$161</definedName>
    <definedName name="Z_C0742460_9DC3_47D1_AB62_E1EDE2D943DD_.wvu.FilterData" localSheetId="4" hidden="1">ARN!$A$3:$L$161</definedName>
    <definedName name="Z_C0742460_9DC3_47D1_AB62_E1EDE2D943DD_.wvu.FilterData" localSheetId="3" hidden="1">ART!$A$3:$L$161</definedName>
    <definedName name="Z_C0742460_9DC3_47D1_AB62_E1EDE2D943DD_.wvu.FilterData" localSheetId="1" hidden="1">DAPRE!$A$3:$M$163</definedName>
    <definedName name="Z_C0742460_9DC3_47D1_AB62_E1EDE2D943DD_.wvu.FilterData" localSheetId="6" hidden="1">UNGRD!$A$3:$L$161</definedName>
    <definedName name="Z_C0742460_9DC3_47D1_AB62_E1EDE2D943DD_.wvu.FilterData" localSheetId="0" hidden="1">'Versión 03'!$A$4:$L$208</definedName>
    <definedName name="Z_E7D7E319_07D3_4657_8281_8E9CC8AB81F4_.wvu.FilterData" localSheetId="5" hidden="1">ANIVBV!$A$3:$L$161</definedName>
    <definedName name="Z_E7D7E319_07D3_4657_8281_8E9CC8AB81F4_.wvu.FilterData" localSheetId="2" hidden="1">APC!$A$3:$L$161</definedName>
    <definedName name="Z_E7D7E319_07D3_4657_8281_8E9CC8AB81F4_.wvu.FilterData" localSheetId="4" hidden="1">ARN!$A$3:$L$161</definedName>
    <definedName name="Z_E7D7E319_07D3_4657_8281_8E9CC8AB81F4_.wvu.FilterData" localSheetId="3" hidden="1">ART!$A$3:$L$161</definedName>
    <definedName name="Z_E7D7E319_07D3_4657_8281_8E9CC8AB81F4_.wvu.FilterData" localSheetId="1" hidden="1">DAPRE!$A$3:$M$163</definedName>
    <definedName name="Z_E7D7E319_07D3_4657_8281_8E9CC8AB81F4_.wvu.FilterData" localSheetId="6" hidden="1">UNGRD!$A$3:$L$161</definedName>
    <definedName name="Z_E7D7E319_07D3_4657_8281_8E9CC8AB81F4_.wvu.FilterData" localSheetId="0" hidden="1">'Versión 03'!$A$4:$L$208</definedName>
    <definedName name="Z_EB5E099D_0C64_4B89_98F6_3F0ABA69CBD5_.wvu.FilterData" localSheetId="5" hidden="1">ANIVBV!$A$3:$L$161</definedName>
    <definedName name="Z_EB5E099D_0C64_4B89_98F6_3F0ABA69CBD5_.wvu.FilterData" localSheetId="2" hidden="1">APC!$A$3:$L$161</definedName>
    <definedName name="Z_EB5E099D_0C64_4B89_98F6_3F0ABA69CBD5_.wvu.FilterData" localSheetId="4" hidden="1">ARN!$A$3:$L$161</definedName>
    <definedName name="Z_EB5E099D_0C64_4B89_98F6_3F0ABA69CBD5_.wvu.FilterData" localSheetId="3" hidden="1">ART!$A$3:$L$161</definedName>
    <definedName name="Z_EB5E099D_0C64_4B89_98F6_3F0ABA69CBD5_.wvu.FilterData" localSheetId="1" hidden="1">DAPRE!$A$3:$M$163</definedName>
    <definedName name="Z_EB5E099D_0C64_4B89_98F6_3F0ABA69CBD5_.wvu.FilterData" localSheetId="6" hidden="1">UNGRD!$A$3:$L$161</definedName>
    <definedName name="Z_EB5E099D_0C64_4B89_98F6_3F0ABA69CBD5_.wvu.FilterData" localSheetId="0" hidden="1">'Versión 03'!$A$4:$L$208</definedName>
  </definedNames>
  <calcPr calcId="162913"/>
  <customWorkbookViews>
    <customWorkbookView name="Javier Sanabria Salazar - Vista personalizada" guid="{EB5E099D-0C64-4B89-98F6-3F0ABA69CBD5}" mergeInterval="0" personalView="1" maximized="1" xWindow="-8" yWindow="-8" windowWidth="1936" windowHeight="1056" activeSheetId="2"/>
    <customWorkbookView name="Niry Yovana Andrade Tamayo - Vista personalizada" guid="{41437E70-DD6A-4446-A876-71F85A4E0519}" mergeInterval="0" personalView="1" maximized="1" xWindow="-8" yWindow="-8" windowWidth="1936" windowHeight="1056" activeSheetId="1"/>
    <customWorkbookView name="Pedro Pablo Ariza Castillo - Vista personalizada" guid="{A5E9040F-B5BC-44A4-B173-1BE0B10F6DC3}" mergeInterval="0" personalView="1" maximized="1" xWindow="1912" yWindow="-8" windowWidth="1296" windowHeight="1000" activeSheetId="1"/>
    <customWorkbookView name="María del Rocio Lesmes Rubio - Vista personalizada" guid="{C0742460-9DC3-47D1-AB62-E1EDE2D943DD}" mergeInterval="0" personalView="1" maximized="1" xWindow="-8" yWindow="-8" windowWidth="1936" windowHeight="1056" activeSheetId="6"/>
    <customWorkbookView name="Javier Andrés Patarroyo Villalba - Vista personalizada" guid="{E7D7E319-07D3-4657-8281-8E9CC8AB81F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26" i="1" l="1"/>
  <c r="K108" i="1" l="1"/>
  <c r="K96" i="1"/>
  <c r="K42" i="1"/>
  <c r="K41" i="1"/>
  <c r="K101" i="1" l="1"/>
  <c r="L12" i="1" l="1"/>
  <c r="M12" i="1"/>
  <c r="N12" i="1"/>
  <c r="O12" i="1"/>
  <c r="K7" i="1"/>
  <c r="K8" i="1"/>
  <c r="K9" i="1"/>
  <c r="K10" i="1"/>
  <c r="K11" i="1"/>
  <c r="K6" i="1"/>
  <c r="M5" i="1"/>
  <c r="N5" i="1"/>
  <c r="O5" i="1"/>
  <c r="L5" i="1"/>
  <c r="K139" i="1"/>
  <c r="K140" i="1"/>
  <c r="K141" i="1"/>
  <c r="K142" i="1"/>
  <c r="K143" i="1"/>
  <c r="K138" i="1"/>
  <c r="M137" i="1"/>
  <c r="N137" i="1"/>
  <c r="O137" i="1"/>
  <c r="L137" i="1"/>
  <c r="L165" i="1"/>
  <c r="M165" i="1"/>
  <c r="N165" i="1"/>
  <c r="O165" i="1"/>
  <c r="K171" i="1"/>
  <c r="M158" i="1"/>
  <c r="N158" i="1"/>
  <c r="O158" i="1"/>
  <c r="L158" i="1"/>
  <c r="K160" i="1"/>
  <c r="K161" i="1"/>
  <c r="K162" i="1"/>
  <c r="K163" i="1"/>
  <c r="K164" i="1"/>
  <c r="K159" i="1"/>
  <c r="L172" i="1"/>
  <c r="K40" i="1"/>
  <c r="K39" i="1"/>
  <c r="K38" i="1"/>
  <c r="K37" i="1"/>
  <c r="K27" i="1"/>
  <c r="L151" i="1"/>
  <c r="M151" i="1"/>
  <c r="N151" i="1"/>
  <c r="O151" i="1"/>
  <c r="K154" i="1"/>
  <c r="K153" i="1"/>
  <c r="K152" i="1"/>
  <c r="L144" i="1"/>
  <c r="M144" i="1"/>
  <c r="N144" i="1"/>
  <c r="O144" i="1"/>
  <c r="K147" i="1"/>
  <c r="K146" i="1"/>
  <c r="K145" i="1"/>
  <c r="L24" i="11"/>
  <c r="K49" i="1"/>
  <c r="L67" i="1"/>
  <c r="M67" i="1"/>
  <c r="N67" i="1"/>
  <c r="O67" i="1"/>
  <c r="K67" i="1"/>
  <c r="M130" i="1"/>
  <c r="N130" i="1"/>
  <c r="O130" i="1"/>
  <c r="K130" i="1"/>
  <c r="L73" i="1"/>
  <c r="L60" i="1"/>
  <c r="M60" i="1"/>
  <c r="N60" i="1"/>
  <c r="O60" i="1"/>
  <c r="L88" i="1"/>
  <c r="M88" i="1"/>
  <c r="N88" i="1"/>
  <c r="O88" i="1"/>
  <c r="K91" i="1"/>
  <c r="K90" i="1"/>
  <c r="K89" i="1"/>
  <c r="L81" i="1"/>
  <c r="M81" i="1"/>
  <c r="N81" i="1"/>
  <c r="O81" i="1"/>
  <c r="K84" i="1"/>
  <c r="K83" i="1"/>
  <c r="K82" i="1"/>
  <c r="L100" i="1"/>
  <c r="M100" i="1"/>
  <c r="N100" i="1"/>
  <c r="O100" i="1"/>
  <c r="K103" i="1"/>
  <c r="K102" i="1"/>
  <c r="L107" i="1"/>
  <c r="M107" i="1"/>
  <c r="N107" i="1"/>
  <c r="O107" i="1"/>
  <c r="L95" i="1"/>
  <c r="M95" i="1"/>
  <c r="N95" i="1"/>
  <c r="O95" i="1"/>
  <c r="K127" i="1"/>
  <c r="L121" i="1"/>
  <c r="M121" i="1"/>
  <c r="N121" i="1"/>
  <c r="O121" i="1"/>
  <c r="K124" i="1"/>
  <c r="K123" i="1"/>
  <c r="K122" i="1"/>
  <c r="M191" i="1"/>
  <c r="N191" i="1"/>
  <c r="O191" i="1"/>
  <c r="K191" i="1"/>
  <c r="L191" i="1"/>
  <c r="K201" i="1"/>
  <c r="K200" i="1"/>
  <c r="K186" i="1"/>
  <c r="K187" i="1"/>
  <c r="K204" i="1"/>
  <c r="K203" i="1"/>
  <c r="K202" i="1"/>
  <c r="K190" i="1"/>
  <c r="K189" i="1"/>
  <c r="K188" i="1"/>
  <c r="K184" i="1"/>
  <c r="K183" i="1"/>
  <c r="K178" i="1"/>
  <c r="K177" i="1"/>
  <c r="K176" i="1"/>
  <c r="K170" i="1"/>
  <c r="K157" i="1"/>
  <c r="K156" i="1"/>
  <c r="K155" i="1"/>
  <c r="K150" i="1"/>
  <c r="K149" i="1"/>
  <c r="K148" i="1"/>
  <c r="K129" i="1"/>
  <c r="K128" i="1"/>
  <c r="K126" i="1"/>
  <c r="K125" i="1"/>
  <c r="K120" i="1"/>
  <c r="K119" i="1"/>
  <c r="K118" i="1"/>
  <c r="K113" i="1"/>
  <c r="K112" i="1"/>
  <c r="K110" i="1"/>
  <c r="K106" i="1"/>
  <c r="K105" i="1"/>
  <c r="K104" i="1"/>
  <c r="L19" i="1"/>
  <c r="M19" i="1"/>
  <c r="N19" i="1"/>
  <c r="O19" i="1"/>
  <c r="K99" i="1"/>
  <c r="K98" i="1"/>
  <c r="K97" i="1"/>
  <c r="K76" i="1"/>
  <c r="K75" i="1"/>
  <c r="K74" i="1"/>
  <c r="K94" i="1"/>
  <c r="K93" i="1"/>
  <c r="K92" i="1"/>
  <c r="K87" i="1"/>
  <c r="K86" i="1"/>
  <c r="K85" i="1"/>
  <c r="K79" i="1"/>
  <c r="K78" i="1"/>
  <c r="K77" i="1"/>
  <c r="K65" i="1"/>
  <c r="K64" i="1"/>
  <c r="K59" i="1"/>
  <c r="K56" i="1"/>
  <c r="K55" i="1"/>
  <c r="K54" i="1"/>
  <c r="K53" i="1"/>
  <c r="K52" i="1"/>
  <c r="K47" i="1"/>
  <c r="K24" i="1"/>
  <c r="K23" i="1"/>
  <c r="K15" i="1"/>
  <c r="K14" i="1"/>
  <c r="K18" i="1"/>
  <c r="K17" i="1"/>
  <c r="K16" i="1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48" i="8"/>
  <c r="L161" i="10"/>
  <c r="L160" i="10"/>
  <c r="L158" i="10"/>
  <c r="L157" i="10"/>
  <c r="L156" i="10"/>
  <c r="L155" i="10"/>
  <c r="L154" i="10"/>
  <c r="L153" i="10"/>
  <c r="L152" i="10"/>
  <c r="L150" i="10"/>
  <c r="L149" i="10"/>
  <c r="L148" i="10"/>
  <c r="L147" i="10"/>
  <c r="L145" i="10"/>
  <c r="L144" i="10"/>
  <c r="L143" i="10"/>
  <c r="L142" i="10"/>
  <c r="L141" i="10"/>
  <c r="L140" i="10"/>
  <c r="L139" i="10"/>
  <c r="L137" i="10"/>
  <c r="L136" i="10"/>
  <c r="L135" i="10"/>
  <c r="L133" i="10"/>
  <c r="L132" i="10"/>
  <c r="L131" i="10"/>
  <c r="L130" i="10"/>
  <c r="L128" i="10"/>
  <c r="L127" i="10"/>
  <c r="L126" i="10"/>
  <c r="L125" i="10"/>
  <c r="L124" i="10"/>
  <c r="L123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2" i="10"/>
  <c r="L100" i="10"/>
  <c r="L99" i="10"/>
  <c r="L98" i="10"/>
  <c r="L97" i="10"/>
  <c r="L96" i="10"/>
  <c r="L95" i="10"/>
  <c r="L94" i="10"/>
  <c r="L93" i="10"/>
  <c r="L92" i="10"/>
  <c r="L90" i="10"/>
  <c r="L89" i="10"/>
  <c r="L87" i="10"/>
  <c r="L86" i="10"/>
  <c r="L85" i="10"/>
  <c r="L84" i="10"/>
  <c r="L83" i="10"/>
  <c r="L82" i="10"/>
  <c r="L81" i="10"/>
  <c r="L80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5" i="10"/>
  <c r="L64" i="10"/>
  <c r="L63" i="10"/>
  <c r="L61" i="10"/>
  <c r="L60" i="10"/>
  <c r="L59" i="10"/>
  <c r="L58" i="10"/>
  <c r="L57" i="10"/>
  <c r="L56" i="10"/>
  <c r="L55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7" i="10"/>
  <c r="L16" i="10"/>
  <c r="L15" i="10"/>
  <c r="L14" i="10"/>
  <c r="L13" i="10"/>
  <c r="L12" i="10"/>
  <c r="L11" i="10"/>
  <c r="L10" i="10"/>
  <c r="L9" i="10"/>
  <c r="L8" i="10"/>
  <c r="L5" i="10"/>
  <c r="L4" i="10"/>
  <c r="L160" i="9"/>
  <c r="L159" i="9"/>
  <c r="L158" i="9"/>
  <c r="L157" i="9"/>
  <c r="L156" i="9"/>
  <c r="L154" i="9"/>
  <c r="L153" i="9"/>
  <c r="L152" i="9"/>
  <c r="L151" i="9"/>
  <c r="L150" i="9"/>
  <c r="L149" i="9"/>
  <c r="L148" i="9"/>
  <c r="L147" i="9"/>
  <c r="L146" i="9"/>
  <c r="L145" i="9"/>
  <c r="L143" i="9"/>
  <c r="L142" i="9"/>
  <c r="L141" i="9"/>
  <c r="L140" i="9"/>
  <c r="L139" i="9"/>
  <c r="L138" i="9"/>
  <c r="L137" i="9"/>
  <c r="L136" i="9"/>
  <c r="L134" i="9"/>
  <c r="L133" i="9"/>
  <c r="L132" i="9"/>
  <c r="L131" i="9"/>
  <c r="L129" i="9"/>
  <c r="L128" i="9"/>
  <c r="L127" i="9"/>
  <c r="L126" i="9"/>
  <c r="L125" i="9"/>
  <c r="L123" i="9"/>
  <c r="L122" i="9"/>
  <c r="L121" i="9"/>
  <c r="L120" i="9"/>
  <c r="L119" i="9"/>
  <c r="L117" i="9"/>
  <c r="L116" i="9"/>
  <c r="L115" i="9"/>
  <c r="L114" i="9"/>
  <c r="L112" i="9"/>
  <c r="L111" i="9"/>
  <c r="L110" i="9"/>
  <c r="L109" i="9"/>
  <c r="L108" i="9"/>
  <c r="L107" i="9"/>
  <c r="L106" i="9"/>
  <c r="L105" i="9"/>
  <c r="L103" i="9"/>
  <c r="L102" i="9"/>
  <c r="L101" i="9"/>
  <c r="L99" i="9"/>
  <c r="L98" i="9"/>
  <c r="L97" i="9"/>
  <c r="L96" i="9"/>
  <c r="L95" i="9"/>
  <c r="L94" i="9"/>
  <c r="L92" i="9"/>
  <c r="L91" i="9"/>
  <c r="L90" i="9"/>
  <c r="L89" i="9"/>
  <c r="L88" i="9"/>
  <c r="L86" i="9"/>
  <c r="L85" i="9"/>
  <c r="L84" i="9"/>
  <c r="L82" i="9"/>
  <c r="L80" i="9"/>
  <c r="L79" i="9"/>
  <c r="L77" i="9"/>
  <c r="L76" i="9"/>
  <c r="L75" i="9"/>
  <c r="L74" i="9"/>
  <c r="L73" i="9"/>
  <c r="L72" i="9"/>
  <c r="L70" i="9"/>
  <c r="L69" i="9"/>
  <c r="L68" i="9"/>
  <c r="L67" i="9"/>
  <c r="L66" i="9"/>
  <c r="L65" i="9"/>
  <c r="L63" i="9"/>
  <c r="L62" i="9"/>
  <c r="L61" i="9"/>
  <c r="L60" i="9"/>
  <c r="L59" i="9"/>
  <c r="L58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1" i="9"/>
  <c r="L20" i="9"/>
  <c r="L19" i="9"/>
  <c r="L18" i="9"/>
  <c r="L17" i="9"/>
  <c r="L16" i="9"/>
  <c r="L14" i="9"/>
  <c r="L13" i="9"/>
  <c r="L12" i="9"/>
  <c r="L11" i="9"/>
  <c r="L10" i="9"/>
  <c r="L8" i="9"/>
  <c r="L7" i="9"/>
  <c r="L6" i="9"/>
  <c r="L5" i="9"/>
  <c r="L4" i="9"/>
  <c r="L163" i="8"/>
  <c r="L162" i="8"/>
  <c r="L161" i="8"/>
  <c r="L160" i="8"/>
  <c r="L159" i="8"/>
  <c r="L158" i="8"/>
  <c r="L157" i="8"/>
  <c r="L156" i="8"/>
  <c r="L155" i="8"/>
  <c r="L153" i="8"/>
  <c r="L151" i="8"/>
  <c r="L150" i="8"/>
  <c r="L149" i="8"/>
  <c r="L148" i="8"/>
  <c r="L147" i="8"/>
  <c r="L146" i="8"/>
  <c r="L144" i="8"/>
  <c r="L143" i="8"/>
  <c r="L142" i="8"/>
  <c r="L141" i="8"/>
  <c r="L140" i="8"/>
  <c r="L139" i="8"/>
  <c r="L137" i="8"/>
  <c r="L136" i="8"/>
  <c r="L135" i="8"/>
  <c r="L134" i="8"/>
  <c r="L133" i="8"/>
  <c r="L132" i="8"/>
  <c r="L131" i="8"/>
  <c r="L129" i="8"/>
  <c r="L127" i="8"/>
  <c r="L126" i="8"/>
  <c r="L125" i="8"/>
  <c r="L124" i="8"/>
  <c r="L123" i="8"/>
  <c r="L121" i="8"/>
  <c r="L120" i="8"/>
  <c r="L119" i="8"/>
  <c r="L118" i="8"/>
  <c r="L116" i="8"/>
  <c r="L115" i="8"/>
  <c r="L114" i="8"/>
  <c r="L112" i="8"/>
  <c r="L111" i="8"/>
  <c r="L110" i="8"/>
  <c r="L109" i="8"/>
  <c r="L108" i="8"/>
  <c r="L106" i="8"/>
  <c r="L105" i="8"/>
  <c r="L104" i="8"/>
  <c r="L103" i="8"/>
  <c r="L102" i="8"/>
  <c r="L101" i="8"/>
  <c r="L100" i="8"/>
  <c r="L98" i="8"/>
  <c r="L97" i="8"/>
  <c r="L96" i="8"/>
  <c r="L95" i="8"/>
  <c r="L93" i="8"/>
  <c r="L92" i="8"/>
  <c r="L91" i="8"/>
  <c r="L90" i="8"/>
  <c r="L89" i="8"/>
  <c r="L87" i="8"/>
  <c r="L86" i="8"/>
  <c r="L85" i="8"/>
  <c r="L84" i="8"/>
  <c r="L83" i="8"/>
  <c r="L82" i="8"/>
  <c r="L81" i="8"/>
  <c r="L80" i="8"/>
  <c r="L79" i="8"/>
  <c r="L78" i="8"/>
  <c r="L76" i="8"/>
  <c r="L75" i="8"/>
  <c r="L74" i="8"/>
  <c r="L73" i="8"/>
  <c r="L71" i="8"/>
  <c r="L70" i="8"/>
  <c r="L69" i="8"/>
  <c r="L68" i="8"/>
  <c r="L67" i="8"/>
  <c r="L66" i="8"/>
  <c r="L64" i="8"/>
  <c r="L62" i="8"/>
  <c r="L61" i="8"/>
  <c r="L60" i="8"/>
  <c r="L59" i="8"/>
  <c r="L58" i="8"/>
  <c r="L56" i="8"/>
  <c r="L55" i="8"/>
  <c r="L54" i="8"/>
  <c r="L53" i="8"/>
  <c r="L51" i="8"/>
  <c r="L41" i="8"/>
  <c r="L36" i="8"/>
  <c r="L35" i="8"/>
  <c r="L34" i="8"/>
  <c r="L27" i="8"/>
  <c r="L26" i="8"/>
  <c r="L25" i="8"/>
  <c r="L24" i="8"/>
  <c r="L22" i="8"/>
  <c r="L21" i="8"/>
  <c r="L20" i="8"/>
  <c r="L19" i="8"/>
  <c r="L18" i="8"/>
  <c r="L17" i="8"/>
  <c r="L16" i="8"/>
  <c r="L15" i="8"/>
  <c r="L14" i="8"/>
  <c r="L13" i="8"/>
  <c r="L12" i="8"/>
  <c r="L10" i="8"/>
  <c r="L9" i="8"/>
  <c r="L7" i="8"/>
  <c r="L6" i="8"/>
  <c r="L5" i="8"/>
  <c r="K165" i="1" l="1"/>
  <c r="K60" i="1"/>
  <c r="K95" i="1"/>
  <c r="K172" i="1"/>
  <c r="K88" i="1"/>
  <c r="K73" i="1"/>
  <c r="K19" i="1"/>
  <c r="K12" i="1"/>
  <c r="K100" i="1"/>
  <c r="K144" i="1"/>
  <c r="K107" i="1"/>
  <c r="K151" i="1"/>
  <c r="K81" i="1"/>
  <c r="K121" i="1"/>
</calcChain>
</file>

<file path=xl/sharedStrings.xml><?xml version="1.0" encoding="utf-8"?>
<sst xmlns="http://schemas.openxmlformats.org/spreadsheetml/2006/main" count="8676" uniqueCount="387">
  <si>
    <t>Fecha de consulta:  Fecha inicial: 01/ene/2019 00:00  Fecha final: 05/nov/2019 16:49</t>
  </si>
  <si>
    <t>Indicadores Sectoriales 2019</t>
  </si>
  <si>
    <t>05/nov/2019 16:50:25</t>
  </si>
  <si>
    <t>Pacto Plan Nacional de Desarrollo 2018 - 2022</t>
  </si>
  <si>
    <t>Dimensiones MIPG</t>
  </si>
  <si>
    <t>Política de Gestión y Desempeño Institucional</t>
  </si>
  <si>
    <t>Nombre de la estrategia</t>
  </si>
  <si>
    <t>Nombre</t>
  </si>
  <si>
    <t>Frecuencia</t>
  </si>
  <si>
    <t>Actual meta</t>
  </si>
  <si>
    <t>Último meta</t>
  </si>
  <si>
    <t>Dependencia</t>
  </si>
  <si>
    <t>Pacto por la Ciencia la Tecnología y la Innovación</t>
  </si>
  <si>
    <t>GESTIÓN CON VALORES PARA EL RESULTADO</t>
  </si>
  <si>
    <t>11. Gobierno Digital antes Gobierno en Línea</t>
  </si>
  <si>
    <t>Estrategia 2- Coordinar la implementación de los criterios de Gobierno Digital 2019</t>
  </si>
  <si>
    <t>Sello de Excelencia en Gobierno Digital - PES 2019</t>
  </si>
  <si>
    <t>Anual</t>
  </si>
  <si>
    <t/>
  </si>
  <si>
    <t>ÁREA DE TECNOLOGÍAS Y SISTEMAS DE INFORMACIÓN</t>
  </si>
  <si>
    <t>Implementar la política de gobierno digital, arquitectura y servicios ciudadanos digitales</t>
  </si>
  <si>
    <t>Sello de excelencia en Gobierno Digital ANIVB</t>
  </si>
  <si>
    <t>Entidad Agencia Nacional Inmobiliaria</t>
  </si>
  <si>
    <t>Sello de excelencia en Gobierno Digital ART</t>
  </si>
  <si>
    <t>Entidad Agencia Nacional del Territorio</t>
  </si>
  <si>
    <t>Documento de diagnóstico de la Política de Gobierno Digital ART</t>
  </si>
  <si>
    <t>Recertificación en Norma ISO 27001:2013 DAPRE - PES 2019</t>
  </si>
  <si>
    <t>Documento de diagnóstico de la Política de Gobierno Digital APC</t>
  </si>
  <si>
    <t>Entidad Agencia Presidencial Cooperación Internal</t>
  </si>
  <si>
    <t>Documento de diagnóstico de la Política de Gobierno Digital ARN</t>
  </si>
  <si>
    <t>Entidad Agencia para la Reincorporación - ARN</t>
  </si>
  <si>
    <t>Documento de diagnóstico de la Política de Gobierno Digital DAPRE - PES 2019</t>
  </si>
  <si>
    <t>Documento de diagnóstico de la Política de Gobierno Digital UNGRD</t>
  </si>
  <si>
    <t>Entidad Unidad Nacional Gestión Riesgo Desastres</t>
  </si>
  <si>
    <t>Sello de excelencia en Gobierno Digital ARN</t>
  </si>
  <si>
    <t>Documento de diagnóstico de la Política de Gobierno Digital ANIVB</t>
  </si>
  <si>
    <t>Sello de excelencia en Gobierno Digital APC</t>
  </si>
  <si>
    <t>Sello de excelencia en Gobierno Digital UNGRD</t>
  </si>
  <si>
    <t>Implementación del Modelo de Seguridad y Privacidad de la Información - MSPI</t>
  </si>
  <si>
    <t>Porcentaje de avance en la adopción del Modelo de Seguridad y Privacidad de la Información - ANIVB</t>
  </si>
  <si>
    <t>Semestral</t>
  </si>
  <si>
    <t>GESTIÓN DEL CONOCIMIENTO Y LA INNOVACIÓN</t>
  </si>
  <si>
    <t>9. Gestión del conocimiento y la innovación</t>
  </si>
  <si>
    <t>Mantener el sistema integrado de gestión</t>
  </si>
  <si>
    <t>Ejercicio de Innovación Implementado ART</t>
  </si>
  <si>
    <t>Ejercicio de Innovación Implementado ARN</t>
  </si>
  <si>
    <t>Ejercicio de Innovación Implementado ANIVBV</t>
  </si>
  <si>
    <t>Ejercicio de Innovación Implementado UNGRD</t>
  </si>
  <si>
    <t>Ejercicio de Innovación Implementado APC</t>
  </si>
  <si>
    <t>Mantener el Sistema Integrado de Gestión de la Presidencia de la República 2019 - Oficina de Planeación</t>
  </si>
  <si>
    <t>Ejercicio de Innovación Implementado DAPRE</t>
  </si>
  <si>
    <t>OFICINA DE PLANEACIÓN</t>
  </si>
  <si>
    <t>Pacto por la Construcción de Paz</t>
  </si>
  <si>
    <t>EVALUACIÓN DE RESULTADOS</t>
  </si>
  <si>
    <t>2. Seguimiento y evaluación del desempeño institucional</t>
  </si>
  <si>
    <t>Acompañar integralmente a la población objeto en el desarrollo de su proceso</t>
  </si>
  <si>
    <t>Porcentaje de excombatientes con estado de avance de reincorporación al 50% de aquellos que se encuentran activos en el proceso de reincorporación</t>
  </si>
  <si>
    <t>Trimestral</t>
  </si>
  <si>
    <t>Personas que culminan el proceso de reintegración ARN</t>
  </si>
  <si>
    <t>Fortalecimiento de la construcción de Paz a través de la Reintegración y la Estabilización</t>
  </si>
  <si>
    <t>Obras de Infraestructura Comunitaria en municipios PDET, Ejectutadas</t>
  </si>
  <si>
    <t>Porcentaje de personas atendidas en los procesos que lidera la ARN</t>
  </si>
  <si>
    <t>Fortalecer la coordinación y articulación para la planificación y seguimiento en Acción Integral contra Minas Antipersonal (AICMA) - 2019</t>
  </si>
  <si>
    <t>Intervenciones de Educación en el riesgo de minas en zonas afectadas</t>
  </si>
  <si>
    <t>OFICINA DEL ALTO COMISIONADO PARA LA PAZ</t>
  </si>
  <si>
    <t>Fortalecer la coordinación y articulación para la planificación y seguimiento en Acción Integral contra Minas Antipersonal (AICMA)</t>
  </si>
  <si>
    <t>Porcentaje de víctimas civiles de map y muse orientadas en la ruta de asistencia, atención y reparación a víctimas</t>
  </si>
  <si>
    <t>Porcentaje de municipios libres de sospecha de minas antipersonal</t>
  </si>
  <si>
    <t>Intervenciones en asistencia técnica a las entidades territoriales para la implementación y seguimiento de la acción integral contra minas antipersonal (aicma)</t>
  </si>
  <si>
    <t>Pacto por la descentralización</t>
  </si>
  <si>
    <t>Gestionar proyectos integrales de infraestructura para las sedes administrativas o misionales de las entidades públicas que lo requieran</t>
  </si>
  <si>
    <t>Área construida de proyectos inmobiliarios desarrollados</t>
  </si>
  <si>
    <t>3. Defensa jurídica</t>
  </si>
  <si>
    <t>Número de proyectos inmobiliarios ejecutados</t>
  </si>
  <si>
    <t>M2 de suelo habilitados por la Agencia</t>
  </si>
  <si>
    <t>Pacto por la equidad</t>
  </si>
  <si>
    <t>Desarrollar herramientas para fortalecer los talentos y habilidades de la población joven 2019</t>
  </si>
  <si>
    <t>Jóvenes beneficiados de la estrategia SACÚDETE</t>
  </si>
  <si>
    <t>CONSEJERÍA PRESIDENCIAL PARA LA JUVENTUD</t>
  </si>
  <si>
    <t>Nodos Sacúdete creados</t>
  </si>
  <si>
    <t>1. Planeación Institucional</t>
  </si>
  <si>
    <t>Priorizar los asuntos de juventud en la agenda pública 2019</t>
  </si>
  <si>
    <t>Asistencias Técnicas a Entidades Territoriales realizadas</t>
  </si>
  <si>
    <t>Pacto por la equidad de las mujeres</t>
  </si>
  <si>
    <t>Mejorar la incorporación de los enfoques de género e interseccionalidad en los procesos de planeación de las entidades del nivel nacional y territorial 2019</t>
  </si>
  <si>
    <t>Política Pública para la Equidad de la Mujer formulada. PND</t>
  </si>
  <si>
    <t>CONSEJERÍA PRESIDENCIAL PARA EQUIDAD DE LA MUJER</t>
  </si>
  <si>
    <t>Pacto por la Legalidad</t>
  </si>
  <si>
    <t>INFORMACIÓN Y COMUNICACIÓN</t>
  </si>
  <si>
    <t>4. Transparencia acceso a la información pública y lucha contra la corrupción</t>
  </si>
  <si>
    <t>Promover el acceso a la información, la participación ciudadana y rendición de cuentas</t>
  </si>
  <si>
    <t>Porcentaje de implementación del Plan Anticorrupción y Atención Ciudadana ANIVBV</t>
  </si>
  <si>
    <t>Pacto por la legalidad</t>
  </si>
  <si>
    <t>Fortalecer las herramientas de gestión pública y de medición para la política de transparencia, acceso a la información y lucha contra la corrupción 2019</t>
  </si>
  <si>
    <t>Porcentaje de denuncias con atención priorizada recibidas a través de los mecanismos de denuncia</t>
  </si>
  <si>
    <t>Mensual</t>
  </si>
  <si>
    <t>SECRETARÍA DE TRANSPARENCIA</t>
  </si>
  <si>
    <t>Fortalecer las líneas de acción estatal frente a la prevención de acciones que atenten contra los DDHH (DDHH y DIH) 2019</t>
  </si>
  <si>
    <t>Mapas de riesgos de vulneraciones de Derechos Humanos publicados</t>
  </si>
  <si>
    <t>CONSEJERÍA PRESIDENCIAL PARA LOS DERECHOS HUMANOS Y ASUNTOS INTERNACIONALES</t>
  </si>
  <si>
    <t>Aumentar la coordinación de las entidades que facilitan el cumplimiento de obligaciones internacionales (DDHH y DIH) 2019</t>
  </si>
  <si>
    <t>Medidas de reparación ordenadas por órganos internacionales de derechos humanos atendidas</t>
  </si>
  <si>
    <t>Municipios asistidos en la construcción e implementación de la política de prevención del reclutamiento, uso, utilización y violencia sexual contra niñas, niños y adolescentes por grupos delictivos organizados</t>
  </si>
  <si>
    <t>Municipios que implementan iniciativas comunitarias de fortalecimiento de entornos de protección de niños, niñas y adolescentes</t>
  </si>
  <si>
    <t>Observatorios activados en la Red Nacional de Observatorios de Derechos Humanos y DIH</t>
  </si>
  <si>
    <t>Entidades territoriales asistidas técnicamente en la inclusión del componente de empresas y derechos humanos en los instrumentos de planeación territorial</t>
  </si>
  <si>
    <t>Promover el mejoramiento del acceso y calidad de la información pública para la garantía de la transparencia, acceso a la información y lucha contra la corrupción 2019</t>
  </si>
  <si>
    <t>Porcentaje de sujetos obligados incluidos en el Formulario Único de Reporte de Avances de la Gestión (FURAG) que avanzan en la implementación de la Ley de Transparencia y Acceso a la Información Pública</t>
  </si>
  <si>
    <t>Mapas de riesgo de corrupción sectoriales y territoriales formulados</t>
  </si>
  <si>
    <t>Fortalecimiento de la Defensa Jurídica del Estado</t>
  </si>
  <si>
    <t>Eficacia en la atención Judicial y administrativa de procesos y acciones judiciales ARN</t>
  </si>
  <si>
    <t>Garantizar la adecuada seguridad jurídica del Presidente de la República y del DAPRE 2018</t>
  </si>
  <si>
    <t>Tasa de éxito procesal</t>
  </si>
  <si>
    <t>SECRETARÍA JURÍDICA</t>
  </si>
  <si>
    <t>Eficacia en la atención Judicial y administrativa de procesos y acciones judiciales ANIVBV</t>
  </si>
  <si>
    <t>Eficacia en la atención Judicial y administrativa de procesos y acciones judiciales APC</t>
  </si>
  <si>
    <t>Eficacia en la atención Judicial y administrativa de procesos y acciones judiciales UNGRD</t>
  </si>
  <si>
    <t>Eficacia en la atención Judicial y administrativa de procesos y acciones judiciales ART</t>
  </si>
  <si>
    <t>Gestionar la defensa jurídica y promover la seguridad jurídica del presidente de la República y del Departamento Administrativo de la Presidencia de la República. 2019</t>
  </si>
  <si>
    <t>Eficacia en la atención Judicial y administrativa de procesos y acciones judiciales DAPRE</t>
  </si>
  <si>
    <t>Porcentaje de Cumplimiento de la Ley 1712 de 2014 y sus reglamentarios ANIVBV</t>
  </si>
  <si>
    <t>Porcentaje de Cumplimiento de la Ley 1712 de 2014 y sus reglamentarios APC</t>
  </si>
  <si>
    <t>Porcentaje de cumplimiento de la Ley 1712 de 2014 y sus reglamentarios UNGRD</t>
  </si>
  <si>
    <t>Porcentaje de cumplimiento de la Ley 1712 de 2014 y sus reglamentarios ARN</t>
  </si>
  <si>
    <t>Porcentaje de implementación del Plan Anticorrupción y Atención Ciudadana ARN</t>
  </si>
  <si>
    <t>Promover el acceso a la información, la participación ciudadana y la rendición de cuentas del DAPRE, en el marco de las funciones de la OP. 2019</t>
  </si>
  <si>
    <t>Porcentaje de cumplimiento de la Ley 1712 de 2014 y sus reglamentarios DAPRE</t>
  </si>
  <si>
    <t>Porcentaje de Cumplimiento de la Ley 1712 de 2014 y sus reglamentarios ART</t>
  </si>
  <si>
    <t>Porcentaje de implementación del Plan Anticorrupción y Atención Ciudadana - PAAPC -DAPRE</t>
  </si>
  <si>
    <t>Porcentaje de implementación del Plan Anticorrupción y Atención Ciudadana APC</t>
  </si>
  <si>
    <t>Porcentaje de implementación del Plan Anticorrupción y Atención Ciudadana UNGRD</t>
  </si>
  <si>
    <t>Porcentaje de implementación del Plan Anticorrupción y Atención Ciudadana ART</t>
  </si>
  <si>
    <t>Pacto por la sostenibilidad</t>
  </si>
  <si>
    <t>Fortalecimiento de la gestión del riesgo de desastres en el territorio nacional</t>
  </si>
  <si>
    <t>Programa Nacional de Asistencia Técnica Implementado UNGRD</t>
  </si>
  <si>
    <t>Tasa de personas afectadas a causa de eventos recurrentes (Tasa por cada 100.000 habitantes) UNGRD- PND</t>
  </si>
  <si>
    <t>Porcentaje de inversiones en Conocimiento y Reducción del Riesgo UNGRD</t>
  </si>
  <si>
    <t>Pacto por una gestión pública efectiva</t>
  </si>
  <si>
    <t>CONTROL INTERNO</t>
  </si>
  <si>
    <t>13. Control interno</t>
  </si>
  <si>
    <t>Fortalecer la cultura de la legalidad y la transparencia basados en el autocontrol y la autoevaluación 2019.</t>
  </si>
  <si>
    <t>Campañas referentes al tema anticorrupción DAPRE</t>
  </si>
  <si>
    <t>OFICINA DE CONTROL INTERNO</t>
  </si>
  <si>
    <t>Robustecer las capacidades para prevenir la materialización de riesgos de corrupción pacto de cero tolerancia a la corrupción</t>
  </si>
  <si>
    <t>Campañas referentes al tema anticorrupción APC</t>
  </si>
  <si>
    <t>Campañas referentes al tema anticorrupción UNGRD</t>
  </si>
  <si>
    <t>Robustecer las capacidades para prevenir la materialización de riesgos de corrupción pacto de cero tolerancia a la corrupción.</t>
  </si>
  <si>
    <t>Campañas referentes al tema anticorrupción ANIVB</t>
  </si>
  <si>
    <t>Campañas referentes al tema anticorrupción ARN</t>
  </si>
  <si>
    <t>Fortalecer el Sistema de Control Interno Institucional 2018</t>
  </si>
  <si>
    <t>Cumplimiento del Programa de auditorías del DAPRE</t>
  </si>
  <si>
    <t>Fortalecer el Sistema de Control Interno.</t>
  </si>
  <si>
    <t>Cumplimiento del Programa de auditorías ANIVBV</t>
  </si>
  <si>
    <t>Fortalecer el sistema de Control Interno</t>
  </si>
  <si>
    <t>Cumplimiento del programa de auditorías en la UNGRD</t>
  </si>
  <si>
    <t>Cumplimiento del Programa de auditorías APC</t>
  </si>
  <si>
    <t>Cumplimiento del Programa de auditorías ART</t>
  </si>
  <si>
    <t>Cumplimiento del Programa de auditorías ARN</t>
  </si>
  <si>
    <t>Fortalecimiento de la Gestión de la Cooperación Internacional</t>
  </si>
  <si>
    <t>Estrategia Nacional de Cooperación Internacional 2019-2022 formulada</t>
  </si>
  <si>
    <t>Promover el cumplimiento de los objetivos institucionales 2019</t>
  </si>
  <si>
    <t>Calificación Dimensión de Direccionamiento Estratégico y Planeación UNGRD</t>
  </si>
  <si>
    <t>Calificación Dimensión de Direccionamiento Estratégico y Planeación APC</t>
  </si>
  <si>
    <t>Calificación Dimensión de Direccionamiento Estratégico y Planeación ANIVB</t>
  </si>
  <si>
    <t>Calificación Dimensión de Direccionamiento Estratégico y Planeación ARN</t>
  </si>
  <si>
    <t>Calificación Dimensión de Direccionamiento Estratégico y Planeación DAPRE</t>
  </si>
  <si>
    <t>Porcentaje de Implementación de las actividades bajo responsabilidad de APC Colombia en el marco de la Estrategia Nacional de Cooperación Internacional 2019-2022</t>
  </si>
  <si>
    <t>Calificación Dimensión de Direccionamiento Estratégico y Planeación ART</t>
  </si>
  <si>
    <t>6. Servicio al ciudadano</t>
  </si>
  <si>
    <t>Garantizar los tiempos de respuesta de las PSQRD</t>
  </si>
  <si>
    <t>Atención oportuna a las Peticiones, Sugerencias, Quejas, Reclamos y Denuncias UNGRD</t>
  </si>
  <si>
    <t>Atención oportuna a las Peticiones, Sugerencias, Quejas, Reclamos y Denuncias ANIVB</t>
  </si>
  <si>
    <t>Atención oportuna a las Peticiones, Sugerencias, Quejas, Reclamos y Denuncias ART</t>
  </si>
  <si>
    <t>Fortalecer el servicio de atención de las peticiones, quejas, reclamos, sugerencias o denuncias que se presentan ante la Presidencia de la Republica para generar el mejoramiento de la eficacia en la respuesta a las peticiones recibidas en la entidad 2018</t>
  </si>
  <si>
    <t>Atención oportuna a las Peticiones, Sugerencias, Quejas, Reclamos y Denuncias DAPRE</t>
  </si>
  <si>
    <t>SUBDIRECCIÓN GENERAL</t>
  </si>
  <si>
    <t>Atención oportuna a las Peticiones, Sugerencias, Quejas, Reclamos y Denuncias APC</t>
  </si>
  <si>
    <t>Fortalecimiento de la construcción de paz a través de la reintegración y la estabilización</t>
  </si>
  <si>
    <t>Instrumentos normativos identificados para la implementación de la reintegración y la reincorporación</t>
  </si>
  <si>
    <t>Atención oportuna a las Peticiones, Sugerencias, Quejas, Reclamos y Denuncias ARN</t>
  </si>
  <si>
    <t>16. Gestión presupuestal y eficiencia del gasto público</t>
  </si>
  <si>
    <t>Optimizar la planeación y ejecución financiera</t>
  </si>
  <si>
    <t>Ejecución de recursos entregados en administración y/o patrimonios autónomos UNGRD</t>
  </si>
  <si>
    <t>Fortalecer la ejecución de recursos entregados en administración y/o patrimonios autónomos - 2019</t>
  </si>
  <si>
    <t>Ejecución de recursos entregados en administración y/o patrimonios autónomos - DAPRE</t>
  </si>
  <si>
    <t>ÁREA FINANCIERA</t>
  </si>
  <si>
    <t>Avance en la ejecución presupuestal ANIVB</t>
  </si>
  <si>
    <t>Ejecución de recursos entregados en administración y/o patrimonios autónomos - ANIVBV</t>
  </si>
  <si>
    <t>Avance en la ejecución presupuestal de APC</t>
  </si>
  <si>
    <t>Avance en la ejecución presupuestal de ART</t>
  </si>
  <si>
    <t>Avance en la ejecución presupuestal ARN</t>
  </si>
  <si>
    <t>Mantener el nivel de satisfacción frente a la respuesta a peticiones</t>
  </si>
  <si>
    <t>Nivel de satisfacción del cliente frente a la respuesta a peticiones ART</t>
  </si>
  <si>
    <t>Nivel de satisfacción del cliente frente a la respuesta a peticiones APC.</t>
  </si>
  <si>
    <t>Nivel de satisfacción del cliente frente a la respuesta a peticiones DAPRE</t>
  </si>
  <si>
    <t>Nivel de satisfacción del cliente frente a la respuesta a peticiones - UNGRD</t>
  </si>
  <si>
    <t>Nivel de satisfacción del cliente frente a la respuesta a peticiones ANIVB</t>
  </si>
  <si>
    <t>Nivel de satisfacción del cliente frente a la respuesta a peticiones ARN</t>
  </si>
  <si>
    <t>Optimización de los mecanismos para medir la percepción del cliente externo</t>
  </si>
  <si>
    <t>Satisfacción del cliente externo UNGRD</t>
  </si>
  <si>
    <t>Satisfacción del cliente externo ARN</t>
  </si>
  <si>
    <t>Optimizar los mecanismos para medir la Percepción del Cliente interno y externo del DAPRE 2019</t>
  </si>
  <si>
    <t>Satisfacción del cliente externo DAPRE</t>
  </si>
  <si>
    <t>Satisfacción del cliente externo ANIVBV</t>
  </si>
  <si>
    <t>Satisfacción del cliente externo APC</t>
  </si>
  <si>
    <t>Avance en la ejecución presupuestal UNGRD</t>
  </si>
  <si>
    <t>Fortalecer el monitoreo a la ejecución presupuestal de la vigencia 2019 y la reserva presupuestal - (2018)</t>
  </si>
  <si>
    <t>Avance en la Ejecución Presupuestal DAPRE</t>
  </si>
  <si>
    <t>Ejecución de recursos entregados en administración y/o patrimonios autónomos - ARN</t>
  </si>
  <si>
    <t>Avance en la ejecución del PAC UNGRD</t>
  </si>
  <si>
    <t>Avance en la ejecución del PAC APC</t>
  </si>
  <si>
    <t>Avance en la ejecución del PAC ANIVB</t>
  </si>
  <si>
    <t>Fortalecer el monitoreo de la ejecución del PAC solicitado por cada dependencia con el fin de realizarla en su totalidad y de acuerdo a su destinación una adecuada programación del PAC por parte de las dependencias que tiene ejecución de los recursos - 2019</t>
  </si>
  <si>
    <t>Cumplimiento en la ejecución del PAC - DAPRE</t>
  </si>
  <si>
    <t>Avance en la ejecución del PAC ARN</t>
  </si>
  <si>
    <t>Avance en la ejecución del PAC ART</t>
  </si>
  <si>
    <t>10. Gestión documental</t>
  </si>
  <si>
    <t>Desarrollar competencias para transformar la cultura organizacional en materia de gestión documental</t>
  </si>
  <si>
    <t>Campañas de sensibilización en materia de Gestión Documental ARN</t>
  </si>
  <si>
    <t>Campañas de sensibilización en materia de Gestión Documental APC</t>
  </si>
  <si>
    <t>Identificar el estado actual de la gestión documental de las entidades del Sector</t>
  </si>
  <si>
    <t>Entidad con Diagnóstico Integral de Archivos elaborado o actualizado ANIVB</t>
  </si>
  <si>
    <t>Fortalecer la aplicación de los instrumentos archivísticos del DAPRE 2019</t>
  </si>
  <si>
    <t>Campañas de sensibilización en materia de Gestión Documental DAPRE</t>
  </si>
  <si>
    <t>ÁREA ADMINISTRATIVA</t>
  </si>
  <si>
    <t>Entidad con Diagnóstico Integral de Archivos elaborado o actualizado UNGRD</t>
  </si>
  <si>
    <t>Tabla de Retención elaborada o actualizada conforme a la estructura orgánico-funcional vigente, aprobada en Comité Institucional de Gestión y Desempeño DAPRE</t>
  </si>
  <si>
    <t>Realizar la planeación técnica de los documentos durante su ciclo de vida, creación y valoración</t>
  </si>
  <si>
    <t>Tabla de Retención elaborada o actualizada conforme a la estructura orgánico-funcional vigente, aprobada en Comité Institucional de Gestión y Desempeño ART</t>
  </si>
  <si>
    <t>Tabla de Retención elaborada o actualizada conforme a la estructura orgánico-funcional vigente, aprobada en Comité Institucional de Gestión y Desempeño APC</t>
  </si>
  <si>
    <t>Campañas de sensibilización en materia de Gestión Documental ANIVB</t>
  </si>
  <si>
    <t>Campañas de sensibilización en materia de Gestión Documental UNGRD</t>
  </si>
  <si>
    <t>Tabla de Retención elaborada o actualizada conforme a la estructura orgánico-funcional vigente, aprobada en Comité Institucional de Gestión y Desempeño ANIVB</t>
  </si>
  <si>
    <t>Campañas de sensibilización en materia de Gestión Documental ART</t>
  </si>
  <si>
    <t>Entidad con Diagnóstico Integral de Archivos elaborado o actualizado APC</t>
  </si>
  <si>
    <t>Entidad con Diagnóstico Integral de Archivos elaborado o actualizado DAPRE</t>
  </si>
  <si>
    <t>Entidad con Diagnóstico Integral de Archivos elaborado o actualizado ARN</t>
  </si>
  <si>
    <t>Entidad con Diagnóstico Integral de Archivos elaborado o actualizado ART</t>
  </si>
  <si>
    <t>Tabla de Retención elaborada o actualizada conforme a la estructura orgánico-funcional vigente, aprobada en Comité Institucional de Gestión y Desempeño ARN</t>
  </si>
  <si>
    <t>Realizar la planeación técnica de los documentos durante su ciclo de vida, creación y valoración.</t>
  </si>
  <si>
    <t>Tabla de Retención elaborada o actualizada conforme a la estructura orgánico-funcional vigente, aprobada en Comité Institucional de Gestión y Desempeño UNGRD</t>
  </si>
  <si>
    <t>Fomentar la cultura de gestión documental y administración de archivos en las entidades del sector</t>
  </si>
  <si>
    <t>Calificación en el Nivel de percepción de la gestión documental del ARN</t>
  </si>
  <si>
    <t>Calificación en el Nivel de percepción de la gestión documental del ANIVB</t>
  </si>
  <si>
    <t>Calificación en el Nivel de percepción de la gestión documental del DAPRE</t>
  </si>
  <si>
    <t>Calificación en el Nivel de percepción de la gestión documental del APC</t>
  </si>
  <si>
    <t>Calificación en el Nivel de percepción de la gestión documental de UNGRD</t>
  </si>
  <si>
    <t>Calificación en el Nivel de percepción de la gestión documental del ART</t>
  </si>
  <si>
    <t>TALENTO HUMANO</t>
  </si>
  <si>
    <t>14. Talento Humano</t>
  </si>
  <si>
    <t>Certificar el Sistema de Gestión de la Seguridad y Salud en el Trabajo - SGSST de la Entidad, bajo la Norma ISO 45001:2018. 2019</t>
  </si>
  <si>
    <t>Porcentaje de avance de cumplimiento de los requisitos establecidos en la Norma ISO 45001 de 2018 UNGRD</t>
  </si>
  <si>
    <t>Porcentaje de avance de cumplimiento de los requisitos establecidos en la Norma ISO 45001 de 2018 ANIVB</t>
  </si>
  <si>
    <t>Porcentaje de avance de cumplimiento de los requisitos establecidos en la Norma ISO 45001 de 2018 ARN</t>
  </si>
  <si>
    <t>Porcentaje de avance de cumplimiento de los requisitos establecidos en la Norma ISO 45001 de 2018 DAPRE</t>
  </si>
  <si>
    <t>ÁREA DE TALENTO HUMANO</t>
  </si>
  <si>
    <t>Fortalecimiento del Clima Laboral</t>
  </si>
  <si>
    <t>Resultado de la encuesta de medición del clima laboral ART</t>
  </si>
  <si>
    <t>Contribuir al fortalecimiento de las habilidades, capacidades y competencias de los servidores de la Entidad para el desarrollo de sus funciones, a través de actividades de capacitación y formación. 2019</t>
  </si>
  <si>
    <t>Calificación de encuesta frente a la apropiación del Manual de Integridad y Buen Gobierno DAPRE</t>
  </si>
  <si>
    <t>Fortalecimiento del clima laboral</t>
  </si>
  <si>
    <t>Resultado de la encuesta de medición del clima laboral UNGRD</t>
  </si>
  <si>
    <t>Resultado de la encuesta de medición del clima laboral ARN</t>
  </si>
  <si>
    <t>Promoción de la gestión del Manual de Integridad y Buen Gobierno</t>
  </si>
  <si>
    <t>Calificación de encuesta frente a la apropiación del Manual de Integridad y Buen Gobierno APC</t>
  </si>
  <si>
    <t>Calificación de encuesta frente a la apropiación del Manual de Integridad y Buen Gobierno ARN</t>
  </si>
  <si>
    <t>Calificación de encuesta frente a la apropiación del Manual de Integridad y Buen Gobierno UNGRD</t>
  </si>
  <si>
    <t>Resultado de la encuesta de medición del clima laboral ANIVB</t>
  </si>
  <si>
    <t>Calificación de encuesta frente a la apropiación del Manual de Integridad y Buen Gobierno ART</t>
  </si>
  <si>
    <t>Calificación de encuesta frente a la apropiación del Manual de Integridad y Buen Gobierno ANIVBV</t>
  </si>
  <si>
    <t>Resultado de la encuesta de medición del clima laboral APC</t>
  </si>
  <si>
    <t>Cuatrenio</t>
  </si>
  <si>
    <t>Área de cultivos ilícitos erradicados en el marco de los acuerdos de sustitución</t>
  </si>
  <si>
    <t>Mejorar las capacidades económicas de los pequeños productores y recolectores que transitan a economías lícitas dentro del Programa Nacional Integral de Sustitución de cultivos ilícitos (PNIS). 2019</t>
  </si>
  <si>
    <t>CONSEJERÍA PRESIDENCIAL PARA LA ESTABILIZACIÓN</t>
  </si>
  <si>
    <t>Porcentaje de familias con proceso de sustitución finalizado</t>
  </si>
  <si>
    <t>Resultado de la encuesta de medición del clima laboral</t>
  </si>
  <si>
    <t>Satisfacción del cliente externo ART</t>
  </si>
  <si>
    <t>Implementación Política Gobierno Digital</t>
  </si>
  <si>
    <t>Certificación ISO 27.000</t>
  </si>
  <si>
    <t>NA</t>
  </si>
  <si>
    <t>Campañas referentes al tema anticorrupción SECTOR</t>
  </si>
  <si>
    <t>Cumplimiento del Programa de auditorías SECTOR</t>
  </si>
  <si>
    <t>Entidad Agencia Renovación del Territorio</t>
  </si>
  <si>
    <t>Nivel de satisfacción del cliente frente a la respuesta a peticiones SECTOR</t>
  </si>
  <si>
    <t>Ejecución de recursos entregados en administración y/o patrimonios autónomos SECTOR</t>
  </si>
  <si>
    <t>Atención oportuna a las Peticiones, Sugerencias, Quejas, Reclamos y Denuncias SECTOR</t>
  </si>
  <si>
    <t>Eficacia en la atención Judicial y administrativa de procesos y acciones judiciales SECTOR</t>
  </si>
  <si>
    <t>Documento de diagnóstico de la Política de Gobierno Digital SECTOR</t>
  </si>
  <si>
    <t>Certificación o Recertificación en Norma ISO 27001:2013 SECTOR</t>
  </si>
  <si>
    <t>Sello de Excelencia en Gobierno Digital SECTOR</t>
  </si>
  <si>
    <t>Calificación Dimensión de Direccionamiento Estratégico y Planeación SECTOR</t>
  </si>
  <si>
    <t>Satisfacción del cliente externo SECTOR</t>
  </si>
  <si>
    <t>Avance en la Ejecución Presupuestal SECTOR</t>
  </si>
  <si>
    <t>Cumplimiento en la ejecución del PAC SECTOR</t>
  </si>
  <si>
    <t>Ejercicio de Innovación Implementado SECTOR</t>
  </si>
  <si>
    <t>Porcentaje de cumplimiento de la Ley 1712 de 2014 y sus reglamentarios SECTOR</t>
  </si>
  <si>
    <t>Porcentaje de implementación del Plan Anticorrupción y Atención Ciudadana SECTOR</t>
  </si>
  <si>
    <t>Campañas de sensibilización en materia de Gestión Documental SECTOR</t>
  </si>
  <si>
    <t>Tabla de Retención elaborada o actualizada conforme a la estructura orgánico-funcional vigente, aprobada en Comité Institucional de Gestión y Desempeño SECTOR</t>
  </si>
  <si>
    <t>Entidad con Diagnóstico Integral de Archivos elaborado o actualizado SECTOR</t>
  </si>
  <si>
    <t>Calificación en el Nivel de percepción de la gestión documental SECTOR</t>
  </si>
  <si>
    <t>Porcentaje de avance de cumplimiento de los requisitos establecidos en la Norma ISO 45001 de 2018 SECTOR</t>
  </si>
  <si>
    <t>Calificación de encuesta frente a la apropiación del Manual de Integridad y Buen Gobierno SECTOR</t>
  </si>
  <si>
    <t>Resultado de la encuesta de medición del clima laboral SECTOR</t>
  </si>
  <si>
    <t>Entidades con certificación en la Norma ISO 45001 de 2018 DAPRE</t>
  </si>
  <si>
    <t>Entidades con certificación en la Norma ISO 45001 de 2018 SECTOR</t>
  </si>
  <si>
    <t>Entidades con certificación en la Norma ISO 45001 de 2018 ARN</t>
  </si>
  <si>
    <t>Entidades con certificación en la Norma ISO 45001 de 2018 UNGRD</t>
  </si>
  <si>
    <t>NA: No se registro meta para la vigencia</t>
  </si>
  <si>
    <t>17. Mejora Normativa</t>
  </si>
  <si>
    <t>Certificación en Norma ISO 27001:2013 ART</t>
  </si>
  <si>
    <t>Certificación en Norma ISO 27001:2013 APC</t>
  </si>
  <si>
    <t>Certificación en Norma ISO 27001:2013 ARN</t>
  </si>
  <si>
    <t>Certificación en Norma ISO 27001:2013 UNGRD</t>
  </si>
  <si>
    <t>Se debe cambiar la ficha  en el SIGEPRE</t>
  </si>
  <si>
    <t>Documento del Programa Nacional de Asistencia Técnica</t>
  </si>
  <si>
    <t>Se debe ajustar la fecha de captura en el SIGEPRE</t>
  </si>
  <si>
    <t>Campañas referentes al tema anticorrupción ART</t>
  </si>
  <si>
    <t xml:space="preserve">Porcentaje de iniciativas de los Planes de Desarrollo con Enfoque Territorial, con viabilidad jurídica y técnica, implementadas </t>
  </si>
  <si>
    <t>Sector</t>
  </si>
  <si>
    <t>Pactos</t>
  </si>
  <si>
    <t>_Pacto_por_la_Sostenibilidad</t>
  </si>
  <si>
    <t>_Pacto_por_la_Descentralización</t>
  </si>
  <si>
    <t>_Pacto_por_el_transporte_y_la_logística</t>
  </si>
  <si>
    <t>_Pacto_por_la_construcción_de_paz</t>
  </si>
  <si>
    <t>_Pacto_por_la_equidad_de_las_mujeres</t>
  </si>
  <si>
    <t>_Pacto_por_una_gestión_pública_efectiva</t>
  </si>
  <si>
    <t>_Pacto_por_la_Transformación_digítal_de_Colombia</t>
  </si>
  <si>
    <t>_Pacto_por_la_equidad_de_oportunidades</t>
  </si>
  <si>
    <t>_Pacto_por_la_protección_y_promoción</t>
  </si>
  <si>
    <t>_Pacto_Región_Océanos</t>
  </si>
  <si>
    <t>_Legalidad</t>
  </si>
  <si>
    <t>_Emprendimiento</t>
  </si>
  <si>
    <t>_Equidad</t>
  </si>
  <si>
    <t xml:space="preserve">Fin de la Pobreza </t>
  </si>
  <si>
    <t xml:space="preserve">Fin de la pobreza </t>
  </si>
  <si>
    <t>Salud y Bienestar</t>
  </si>
  <si>
    <t>Eduación de calidad</t>
  </si>
  <si>
    <t>Educación de calidad</t>
  </si>
  <si>
    <t>Industria innoación e infraestructura</t>
  </si>
  <si>
    <t>Hambre Cero</t>
  </si>
  <si>
    <t>Reducción de las desigualdades</t>
  </si>
  <si>
    <t>Trabajo decente y crecimiento económico</t>
  </si>
  <si>
    <t>Acción por el clima</t>
  </si>
  <si>
    <t>Ciudades y comunidades sostenibles</t>
  </si>
  <si>
    <t>Paz, justicia e instituciones sólidas</t>
  </si>
  <si>
    <t>Salud y bienestar</t>
  </si>
  <si>
    <t>Industria, innovación e infraestructura</t>
  </si>
  <si>
    <t>Vida submarina</t>
  </si>
  <si>
    <t>Agua Limpia y Saneamiento</t>
  </si>
  <si>
    <t>Alianzas para lograr los objetivos</t>
  </si>
  <si>
    <t>Energia Asequible y no Contaminante</t>
  </si>
  <si>
    <t>Igualdad de género</t>
  </si>
  <si>
    <t>Agua limpia y saneamiento</t>
  </si>
  <si>
    <t>Producción y consumo responsables</t>
  </si>
  <si>
    <t>Vida de ecosistemas terrestres</t>
  </si>
  <si>
    <t>Plan Estratégico Sectorial 2020</t>
  </si>
  <si>
    <t>Objetivo de Desarrollo Sostenible</t>
  </si>
  <si>
    <t>Versión 3</t>
  </si>
  <si>
    <t>_Pacto_por_la_Ciencia_la_Tecnología_y_la_Innovación</t>
  </si>
  <si>
    <t>_Pacto_por_la_inclusión_de_todas_las_personas_con_discapacidad</t>
  </si>
  <si>
    <t>83.8</t>
  </si>
  <si>
    <t>83.9</t>
  </si>
  <si>
    <t>Sello de Excelencia en Gobierno Digital DAPRE</t>
  </si>
  <si>
    <t>Recertificación en Norma ISO 27001:2013 DAPRE</t>
  </si>
  <si>
    <t>Documento de diagnóstico de la Política de Gobierno Digital DAPRE</t>
  </si>
  <si>
    <t>Índice de Transparencia y Acceso a la Información (ITA) DAPRE</t>
  </si>
  <si>
    <t>DESPACHO DEL JEFE DE GABINETE</t>
  </si>
  <si>
    <r>
      <t>Programa Nacional de Asistencia Técnica Formulado</t>
    </r>
    <r>
      <rPr>
        <b/>
        <sz val="8"/>
        <color rgb="FFFF0000"/>
        <rFont val="Verdana"/>
        <family val="2"/>
      </rPr>
      <t xml:space="preserve"> </t>
    </r>
    <r>
      <rPr>
        <b/>
        <sz val="8"/>
        <color theme="0"/>
        <rFont val="Verdana"/>
        <family val="2"/>
      </rPr>
      <t>UNGRD</t>
    </r>
  </si>
  <si>
    <t>Departamentos y/o sectores con el programa de asistencia técnicca implementado</t>
  </si>
  <si>
    <t>Índice de Transparencia y Acceso a la Información (ITA) APC</t>
  </si>
  <si>
    <t>Índice de Transparencia y Acceso a la Información (ITA) ART</t>
  </si>
  <si>
    <t>Índice de Transparencia y Acceso a la Información (ITA) ARN</t>
  </si>
  <si>
    <t>Índice de Transparencia y Acceso a la Información (ITA) ANIVBV</t>
  </si>
  <si>
    <t>Índice de Transparencia y Acceso a la Información (ITA) UNGRD</t>
  </si>
  <si>
    <t>Objetivo Estratégico Sectorial</t>
  </si>
  <si>
    <t xml:space="preserve">5. Fortalecer la articulación y coordinación entre los actores de la cooperación internacional, de acuerdo con los lineamientos y ejes de acción de la Estrategia Nacional de Cooperación Internacional 2019-2022
</t>
  </si>
  <si>
    <t xml:space="preserve">7. Innovar los procesos de apoyo, a través de los recursos logísticos para fortalecer la gestión de la Entidad con calidad y seguridad de la información.
</t>
  </si>
  <si>
    <t xml:space="preserve">6. Resolver las necesidades de infraestructura física de las entidades públicas del orden nacional y territorial con criterios de sostenibilidad
</t>
  </si>
  <si>
    <t>7. Innovar los procesos de apoyo, a través de los recursos logísticos para fortalecer la gestión de la Entidad con calidad y seguridad de la información.</t>
  </si>
  <si>
    <t xml:space="preserve">4. Implementar estrategias de reactivación económica, social, ambiental, a nivel nacional y territorial, para la implementación de iniciativas derivadas de los Planes de Desarrollo con Enfoque Territorial – PDET
</t>
  </si>
  <si>
    <t xml:space="preserve">2. Fortalecer la comprensión del riesgo de desastres, la incorporación de la Gestión Integral del Riesgo en la cultura de los Colombianos con enfoque de resiliencia y desarrollo sostenible.
</t>
  </si>
  <si>
    <t xml:space="preserve">3.  Fortalecer las capacidades, tanto individuales como colectivas, de las personas en proceso de reincorporación y normalización.
</t>
  </si>
  <si>
    <t xml:space="preserve">1. Asistir al Presidente de la República en el diseño de políticas, planes, programas y disposiciones necesarias destinadas al cumplimiento de los pactos del Plan Nacional de Desarrollo 2018-2019.
</t>
  </si>
  <si>
    <t>Avance en la implementación de la Política de Gobierno Digital</t>
  </si>
  <si>
    <t>Plan Estratégico Sectorial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</si>
</sst>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72"/>
      <name val="Arial"/>
      <family val="2"/>
    </font>
    <font>
      <sz val="8"/>
      <name val="Arial"/>
      <family val="2"/>
    </font>
    <font>
      <b/>
      <sz val="8"/>
      <color indexed="72"/>
      <name val="Verdana"/>
      <family val="2"/>
    </font>
    <font>
      <sz val="8"/>
      <color indexed="72"/>
      <name val="Verdana"/>
      <family val="2"/>
    </font>
    <font>
      <sz val="10"/>
      <name val="Calibri Light"/>
      <family val="2"/>
    </font>
    <font>
      <sz val="8"/>
      <color rgb="FFFF0000"/>
      <name val="Verdana"/>
      <family val="2"/>
    </font>
    <font>
      <b/>
      <sz val="14"/>
      <color rgb="FFC00000"/>
      <name val="Arial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b/>
      <sz val="8"/>
      <color theme="0"/>
      <name val="Arial"/>
      <family val="2"/>
    </font>
    <font>
      <b/>
      <sz val="11"/>
      <color theme="5" tint="0.79998168889431442"/>
      <name val="Arial Narrow"/>
      <family val="2"/>
    </font>
    <font>
      <b/>
      <sz val="10"/>
      <color theme="0"/>
      <name val="Calibri Light"/>
      <family val="2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8"/>
      <color theme="0"/>
      <name val="Arial"/>
      <family val="2"/>
    </font>
    <font>
      <sz val="8"/>
      <color theme="0"/>
      <name val="Verdana"/>
      <family val="2"/>
    </font>
    <font>
      <b/>
      <sz val="18"/>
      <color theme="0"/>
      <name val="Arial Narrow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20"/>
      <color theme="5" tint="0.79998168889431442"/>
      <name val="Work Sans"/>
    </font>
    <font>
      <b/>
      <sz val="14"/>
      <color theme="5" tint="0.79998168889431442"/>
      <name val="Work Sans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double">
        <color theme="7" tint="0.79998168889431442"/>
      </left>
      <right style="double">
        <color theme="7" tint="0.79998168889431442"/>
      </right>
      <top style="double">
        <color theme="7" tint="0.79998168889431442"/>
      </top>
      <bottom style="double">
        <color theme="7" tint="0.79998168889431442"/>
      </bottom>
      <diagonal/>
    </border>
    <border>
      <left/>
      <right/>
      <top/>
      <bottom style="double">
        <color theme="7" tint="0.79998168889431442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theme="7"/>
      </left>
      <right style="thin">
        <color indexed="64"/>
      </right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/>
      <right style="double">
        <color theme="7" tint="0.79998168889431442"/>
      </right>
      <top style="double">
        <color theme="7" tint="0.79998168889431442"/>
      </top>
      <bottom style="double">
        <color theme="7" tint="0.79998168889431442"/>
      </bottom>
      <diagonal/>
    </border>
    <border>
      <left style="double">
        <color theme="7" tint="0.79998168889431442"/>
      </left>
      <right/>
      <top style="double">
        <color theme="7" tint="0.79998168889431442"/>
      </top>
      <bottom style="double">
        <color theme="7" tint="0.79998168889431442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/>
      <top/>
      <bottom style="medium">
        <color theme="7"/>
      </bottom>
      <diagonal/>
    </border>
    <border>
      <left style="medium">
        <color rgb="FFFFC000"/>
      </left>
      <right style="medium">
        <color rgb="FFFFC000"/>
      </right>
      <top style="medium">
        <color theme="7"/>
      </top>
      <bottom/>
      <diagonal/>
    </border>
    <border>
      <left style="medium">
        <color rgb="FFFFC000"/>
      </left>
      <right style="medium">
        <color rgb="FFFFC000"/>
      </right>
      <top style="medium">
        <color theme="7"/>
      </top>
      <bottom style="medium">
        <color rgb="FFFFC00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7" tint="0.79998168889431442"/>
      </top>
      <bottom style="double">
        <color theme="7" tint="0.79998168889431442"/>
      </bottom>
      <diagonal/>
    </border>
    <border>
      <left/>
      <right/>
      <top style="double">
        <color theme="7" tint="0.79998168889431442"/>
      </top>
      <bottom style="double">
        <color theme="7" tint="0.79998168889431442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</cellStyleXfs>
  <cellXfs count="182"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wrapText="1"/>
    </xf>
    <xf numFmtId="0" fontId="7" fillId="4" borderId="0" xfId="1" applyNumberFormat="1" applyFont="1" applyFill="1" applyBorder="1" applyAlignment="1" applyProtection="1">
      <alignment horizontal="center" vertical="center" wrapText="1"/>
    </xf>
    <xf numFmtId="9" fontId="7" fillId="3" borderId="0" xfId="1" applyNumberFormat="1" applyFont="1" applyFill="1" applyBorder="1" applyAlignment="1" applyProtection="1">
      <alignment horizontal="center" vertical="center" wrapText="1"/>
    </xf>
    <xf numFmtId="9" fontId="7" fillId="4" borderId="0" xfId="1" applyNumberFormat="1" applyFont="1" applyFill="1" applyBorder="1" applyAlignment="1" applyProtection="1">
      <alignment horizontal="center" vertical="center" wrapText="1"/>
    </xf>
    <xf numFmtId="10" fontId="7" fillId="4" borderId="0" xfId="1" applyNumberFormat="1" applyFont="1" applyFill="1" applyBorder="1" applyAlignment="1" applyProtection="1">
      <alignment horizontal="center" vertical="center" wrapText="1"/>
    </xf>
    <xf numFmtId="10" fontId="7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9" fontId="7" fillId="4" borderId="0" xfId="3" applyNumberFormat="1" applyFont="1" applyFill="1" applyBorder="1" applyAlignment="1" applyProtection="1">
      <alignment horizontal="center" vertical="center" wrapText="1"/>
    </xf>
    <xf numFmtId="3" fontId="7" fillId="3" borderId="1" xfId="1" applyNumberFormat="1" applyFont="1" applyFill="1" applyBorder="1" applyAlignment="1" applyProtection="1">
      <alignment horizontal="center" vertical="center" wrapText="1"/>
    </xf>
    <xf numFmtId="9" fontId="7" fillId="3" borderId="1" xfId="1" applyNumberFormat="1" applyFont="1" applyFill="1" applyBorder="1" applyAlignment="1" applyProtection="1">
      <alignment horizontal="center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165" fontId="7" fillId="3" borderId="1" xfId="1" applyNumberFormat="1" applyFont="1" applyFill="1" applyBorder="1" applyAlignment="1" applyProtection="1">
      <alignment horizontal="center" vertical="center" wrapText="1"/>
    </xf>
    <xf numFmtId="9" fontId="5" fillId="0" borderId="0" xfId="1" applyNumberFormat="1" applyFont="1" applyFill="1" applyBorder="1" applyAlignment="1">
      <alignment vertical="center"/>
    </xf>
    <xf numFmtId="10" fontId="7" fillId="3" borderId="1" xfId="1" applyNumberFormat="1" applyFont="1" applyFill="1" applyBorder="1" applyAlignment="1" applyProtection="1">
      <alignment horizontal="center" vertical="center" wrapText="1"/>
    </xf>
    <xf numFmtId="9" fontId="7" fillId="3" borderId="1" xfId="3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 applyProtection="1">
      <alignment vertical="center" wrapText="1"/>
    </xf>
    <xf numFmtId="0" fontId="11" fillId="5" borderId="6" xfId="0" applyNumberFormat="1" applyFont="1" applyFill="1" applyBorder="1" applyAlignment="1" applyProtection="1">
      <alignment horizontal="left" vertical="center" wrapText="1"/>
    </xf>
    <xf numFmtId="0" fontId="11" fillId="5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left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3" fontId="7" fillId="0" borderId="6" xfId="1" applyNumberFormat="1" applyFont="1" applyFill="1" applyBorder="1" applyAlignment="1" applyProtection="1">
      <alignment horizontal="center" vertical="center" wrapText="1"/>
    </xf>
    <xf numFmtId="9" fontId="7" fillId="0" borderId="6" xfId="0" applyNumberFormat="1" applyFont="1" applyFill="1" applyBorder="1" applyAlignment="1" applyProtection="1">
      <alignment horizontal="center" vertical="center" wrapText="1"/>
    </xf>
    <xf numFmtId="9" fontId="7" fillId="0" borderId="6" xfId="1" applyNumberFormat="1" applyFont="1" applyFill="1" applyBorder="1" applyAlignment="1" applyProtection="1">
      <alignment horizontal="center" vertical="center" wrapText="1"/>
    </xf>
    <xf numFmtId="1" fontId="7" fillId="0" borderId="6" xfId="0" applyNumberFormat="1" applyFont="1" applyFill="1" applyBorder="1" applyAlignment="1" applyProtection="1">
      <alignment horizontal="center" vertical="center" wrapText="1"/>
    </xf>
    <xf numFmtId="166" fontId="7" fillId="0" borderId="6" xfId="0" applyNumberFormat="1" applyFont="1" applyFill="1" applyBorder="1" applyAlignment="1" applyProtection="1">
      <alignment horizontal="center" vertical="center" wrapText="1"/>
    </xf>
    <xf numFmtId="1" fontId="7" fillId="0" borderId="6" xfId="1" applyNumberFormat="1" applyFont="1" applyFill="1" applyBorder="1" applyAlignment="1" applyProtection="1">
      <alignment horizontal="center" vertical="center" wrapText="1"/>
    </xf>
    <xf numFmtId="166" fontId="7" fillId="0" borderId="6" xfId="1" applyNumberFormat="1" applyFont="1" applyFill="1" applyBorder="1" applyAlignment="1" applyProtection="1">
      <alignment horizontal="center" vertical="center" wrapText="1"/>
    </xf>
    <xf numFmtId="1" fontId="7" fillId="0" borderId="6" xfId="2" applyNumberFormat="1" applyFont="1" applyFill="1" applyBorder="1" applyAlignment="1" applyProtection="1">
      <alignment horizontal="center" vertical="center" wrapText="1"/>
    </xf>
    <xf numFmtId="165" fontId="7" fillId="0" borderId="6" xfId="1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10" fontId="7" fillId="0" borderId="6" xfId="0" applyNumberFormat="1" applyFont="1" applyFill="1" applyBorder="1" applyAlignment="1" applyProtection="1">
      <alignment horizontal="center" vertical="center" wrapText="1"/>
    </xf>
    <xf numFmtId="10" fontId="7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9" fontId="3" fillId="0" borderId="6" xfId="1" applyNumberFormat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horizontal="center" vertical="center" wrapText="1"/>
    </xf>
    <xf numFmtId="9" fontId="7" fillId="0" borderId="6" xfId="3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12" fillId="5" borderId="6" xfId="0" applyNumberFormat="1" applyFont="1" applyFill="1" applyBorder="1" applyAlignment="1" applyProtection="1">
      <alignment horizontal="left" vertical="center" wrapText="1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9" fontId="12" fillId="5" borderId="6" xfId="1" applyNumberFormat="1" applyFont="1" applyFill="1" applyBorder="1" applyAlignment="1" applyProtection="1">
      <alignment horizontal="center" vertical="center" wrapText="1"/>
    </xf>
    <xf numFmtId="9" fontId="13" fillId="5" borderId="6" xfId="0" applyNumberFormat="1" applyFont="1" applyFill="1" applyBorder="1" applyAlignment="1">
      <alignment horizontal="center" vertical="center"/>
    </xf>
    <xf numFmtId="9" fontId="12" fillId="5" borderId="6" xfId="0" applyNumberFormat="1" applyFont="1" applyFill="1" applyBorder="1" applyAlignment="1" applyProtection="1">
      <alignment horizontal="center" vertical="center" wrapText="1"/>
    </xf>
    <xf numFmtId="10" fontId="12" fillId="5" borderId="6" xfId="0" applyNumberFormat="1" applyFont="1" applyFill="1" applyBorder="1" applyAlignment="1" applyProtection="1">
      <alignment horizontal="center" vertical="center" wrapText="1"/>
    </xf>
    <xf numFmtId="0" fontId="12" fillId="5" borderId="6" xfId="1" applyNumberFormat="1" applyFont="1" applyFill="1" applyBorder="1" applyAlignment="1" applyProtection="1">
      <alignment horizontal="left" vertical="center" wrapText="1"/>
    </xf>
    <xf numFmtId="0" fontId="12" fillId="5" borderId="6" xfId="1" applyNumberFormat="1" applyFont="1" applyFill="1" applyBorder="1" applyAlignment="1" applyProtection="1">
      <alignment horizontal="center" vertical="center" wrapText="1"/>
    </xf>
    <xf numFmtId="9" fontId="12" fillId="5" borderId="6" xfId="3" applyNumberFormat="1" applyFont="1" applyFill="1" applyBorder="1" applyAlignment="1" applyProtection="1">
      <alignment horizontal="center" vertical="center" wrapText="1"/>
    </xf>
    <xf numFmtId="3" fontId="12" fillId="5" borderId="6" xfId="1" applyNumberFormat="1" applyFont="1" applyFill="1" applyBorder="1" applyAlignment="1" applyProtection="1">
      <alignment horizontal="center" vertical="center" wrapText="1"/>
    </xf>
    <xf numFmtId="9" fontId="12" fillId="5" borderId="6" xfId="2" applyNumberFormat="1" applyFont="1" applyFill="1" applyBorder="1" applyAlignment="1" applyProtection="1">
      <alignment horizontal="center" vertical="center" wrapText="1"/>
    </xf>
    <xf numFmtId="164" fontId="12" fillId="5" borderId="6" xfId="0" applyNumberFormat="1" applyFont="1" applyFill="1" applyBorder="1" applyAlignment="1" applyProtection="1">
      <alignment horizontal="center" vertical="center" wrapText="1"/>
    </xf>
    <xf numFmtId="2" fontId="11" fillId="5" borderId="6" xfId="2" applyNumberFormat="1" applyFont="1" applyFill="1" applyBorder="1" applyAlignment="1" applyProtection="1">
      <alignment horizontal="center" vertical="center" wrapText="1"/>
    </xf>
    <xf numFmtId="166" fontId="11" fillId="5" borderId="6" xfId="2" applyNumberFormat="1" applyFont="1" applyFill="1" applyBorder="1" applyAlignment="1" applyProtection="1">
      <alignment horizontal="center" vertical="center" wrapText="1"/>
    </xf>
    <xf numFmtId="9" fontId="11" fillId="5" borderId="6" xfId="0" applyNumberFormat="1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7" fillId="0" borderId="0" xfId="0" applyFont="1" applyAlignment="1"/>
    <xf numFmtId="0" fontId="17" fillId="0" borderId="0" xfId="0" applyFo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1" fillId="9" borderId="6" xfId="0" applyNumberFormat="1" applyFont="1" applyFill="1" applyBorder="1" applyAlignment="1" applyProtection="1">
      <alignment horizontal="left" vertical="center" wrapText="1"/>
    </xf>
    <xf numFmtId="0" fontId="12" fillId="9" borderId="6" xfId="0" applyNumberFormat="1" applyFont="1" applyFill="1" applyBorder="1" applyAlignment="1" applyProtection="1">
      <alignment horizontal="left" vertical="center" wrapText="1"/>
    </xf>
    <xf numFmtId="0" fontId="12" fillId="9" borderId="6" xfId="0" applyNumberFormat="1" applyFont="1" applyFill="1" applyBorder="1" applyAlignment="1" applyProtection="1">
      <alignment horizontal="center" vertical="center" wrapText="1"/>
    </xf>
    <xf numFmtId="9" fontId="12" fillId="9" borderId="6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11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/>
    </xf>
    <xf numFmtId="0" fontId="20" fillId="9" borderId="6" xfId="0" applyNumberFormat="1" applyFont="1" applyFill="1" applyBorder="1" applyAlignment="1" applyProtection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7" fillId="10" borderId="6" xfId="1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justify" vertical="center" wrapText="1"/>
    </xf>
    <xf numFmtId="0" fontId="11" fillId="5" borderId="6" xfId="0" applyNumberFormat="1" applyFont="1" applyFill="1" applyBorder="1" applyAlignment="1" applyProtection="1">
      <alignment horizontal="justify" vertical="center" wrapText="1"/>
    </xf>
    <xf numFmtId="0" fontId="12" fillId="5" borderId="6" xfId="1" applyNumberFormat="1" applyFont="1" applyFill="1" applyBorder="1" applyAlignment="1" applyProtection="1">
      <alignment horizontal="justify" vertical="center" wrapText="1"/>
    </xf>
    <xf numFmtId="0" fontId="12" fillId="5" borderId="6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>
      <alignment horizontal="justify" vertical="center"/>
    </xf>
    <xf numFmtId="0" fontId="7" fillId="0" borderId="6" xfId="1" applyNumberFormat="1" applyFont="1" applyFill="1" applyBorder="1" applyAlignment="1" applyProtection="1">
      <alignment horizontal="justify" vertical="center" wrapText="1"/>
    </xf>
    <xf numFmtId="0" fontId="7" fillId="3" borderId="6" xfId="0" applyNumberFormat="1" applyFont="1" applyFill="1" applyBorder="1" applyAlignment="1" applyProtection="1">
      <alignment horizontal="justify" vertical="center" wrapText="1"/>
    </xf>
    <xf numFmtId="0" fontId="3" fillId="0" borderId="6" xfId="0" applyNumberFormat="1" applyFont="1" applyFill="1" applyBorder="1" applyAlignment="1" applyProtection="1">
      <alignment horizontal="justify" vertical="center" wrapText="1"/>
    </xf>
    <xf numFmtId="0" fontId="3" fillId="0" borderId="6" xfId="1" applyNumberFormat="1" applyFont="1" applyFill="1" applyBorder="1" applyAlignment="1" applyProtection="1">
      <alignment horizontal="justify" vertical="center" wrapText="1"/>
    </xf>
    <xf numFmtId="0" fontId="12" fillId="5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12" fillId="5" borderId="6" xfId="1" applyFont="1" applyFill="1" applyBorder="1" applyAlignment="1">
      <alignment horizontal="justify" vertical="center" wrapText="1"/>
    </xf>
    <xf numFmtId="0" fontId="3" fillId="0" borderId="6" xfId="1" applyFont="1" applyFill="1" applyBorder="1" applyAlignment="1">
      <alignment horizontal="justify" vertical="center" wrapText="1"/>
    </xf>
    <xf numFmtId="0" fontId="7" fillId="0" borderId="6" xfId="1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11" fillId="5" borderId="6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12" fillId="5" borderId="6" xfId="4" applyFont="1" applyFill="1" applyBorder="1" applyAlignment="1">
      <alignment horizontal="justify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15" fontId="27" fillId="7" borderId="29" xfId="0" applyNumberFormat="1" applyFont="1" applyFill="1" applyBorder="1" applyAlignment="1">
      <alignment horizontal="center" vertical="center"/>
    </xf>
    <xf numFmtId="15" fontId="27" fillId="7" borderId="30" xfId="0" applyNumberFormat="1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4" fillId="3" borderId="0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10" borderId="4" xfId="1" applyFont="1" applyFill="1" applyBorder="1" applyAlignment="1">
      <alignment horizontal="left" vertical="center" wrapText="1"/>
    </xf>
    <xf numFmtId="0" fontId="7" fillId="10" borderId="5" xfId="1" applyFont="1" applyFill="1" applyBorder="1" applyAlignment="1">
      <alignment horizontal="left" vertical="center" wrapText="1"/>
    </xf>
  </cellXfs>
  <cellStyles count="7">
    <cellStyle name="Normal" xfId="0" builtinId="0"/>
    <cellStyle name="Normal 2" xfId="1"/>
    <cellStyle name="Normal 2 2" xfId="4"/>
    <cellStyle name="Porcentaje" xfId="2" builtinId="5"/>
    <cellStyle name="Porcentaje 2" xfId="3"/>
    <cellStyle name="Porcentaje 2 2" xfId="6"/>
    <cellStyle name="Porcentaje 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D4D0C8"/>
      <rgbColor rgb="00808080"/>
      <rgbColor rgb="009999FF"/>
      <rgbColor rgb="00993366"/>
      <rgbColor rgb="00FFFFCC"/>
      <rgbColor rgb="00F5F9FC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1CBDE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247650</xdr:rowOff>
    </xdr:from>
    <xdr:to>
      <xdr:col>3</xdr:col>
      <xdr:colOff>962025</xdr:colOff>
      <xdr:row>1</xdr:row>
      <xdr:rowOff>647700</xdr:rowOff>
    </xdr:to>
    <xdr:pic>
      <xdr:nvPicPr>
        <xdr:cNvPr id="102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7650"/>
          <a:ext cx="2324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783166</xdr:colOff>
      <xdr:row>2</xdr:row>
      <xdr:rowOff>42333</xdr:rowOff>
    </xdr:from>
    <xdr:to>
      <xdr:col>3</xdr:col>
      <xdr:colOff>391885</xdr:colOff>
      <xdr:row>2</xdr:row>
      <xdr:rowOff>699558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49" y="994833"/>
          <a:ext cx="261438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showGridLines="0" tabSelected="1" topLeftCell="A3" zoomScale="90" zoomScaleNormal="90" workbookViewId="0">
      <pane ySplit="2" topLeftCell="A5" activePane="bottomLeft" state="frozen"/>
      <selection activeCell="B3" sqref="B3"/>
      <selection pane="bottomLeft" activeCell="F6" sqref="F6"/>
    </sheetView>
  </sheetViews>
  <sheetFormatPr baseColWidth="10" defaultColWidth="9.140625" defaultRowHeight="11.25" x14ac:dyDescent="0.2"/>
  <cols>
    <col min="1" max="1" width="2" style="3" customWidth="1"/>
    <col min="2" max="2" width="24.28515625" style="110" customWidth="1"/>
    <col min="3" max="3" width="20.85546875" style="3" customWidth="1"/>
    <col min="4" max="4" width="16.85546875" style="3" bestFit="1" customWidth="1"/>
    <col min="5" max="5" width="23" style="3" customWidth="1"/>
    <col min="6" max="6" width="44.28515625" style="3" customWidth="1"/>
    <col min="7" max="7" width="11.85546875" style="135" bestFit="1" customWidth="1"/>
    <col min="8" max="8" width="30.42578125" style="135" customWidth="1"/>
    <col min="9" max="9" width="11.5703125" style="10" customWidth="1"/>
    <col min="10" max="10" width="18.140625" style="10" customWidth="1"/>
    <col min="11" max="11" width="13" style="3" customWidth="1"/>
    <col min="12" max="12" width="10.28515625" style="3" customWidth="1"/>
    <col min="13" max="15" width="11.7109375" style="3" bestFit="1" customWidth="1"/>
    <col min="16" max="16384" width="9.140625" style="3"/>
  </cols>
  <sheetData>
    <row r="1" spans="1:15" ht="20.100000000000001" customHeight="1" x14ac:dyDescent="0.2">
      <c r="A1" s="2"/>
      <c r="C1" s="44"/>
      <c r="L1" s="2"/>
    </row>
    <row r="2" spans="1:15" ht="56.1" customHeight="1" thickBot="1" x14ac:dyDescent="0.25">
      <c r="A2" s="2"/>
      <c r="C2" s="86"/>
      <c r="D2" s="86"/>
      <c r="E2" s="155" t="s">
        <v>357</v>
      </c>
      <c r="F2" s="155"/>
      <c r="G2" s="155"/>
      <c r="H2" s="155"/>
      <c r="I2" s="155"/>
      <c r="J2" s="155"/>
      <c r="K2" s="155"/>
      <c r="L2" s="155"/>
      <c r="M2" s="155"/>
      <c r="N2" s="155" t="s">
        <v>359</v>
      </c>
      <c r="O2" s="155"/>
    </row>
    <row r="3" spans="1:15" s="125" customFormat="1" ht="56.1" customHeight="1" thickTop="1" thickBot="1" x14ac:dyDescent="0.25">
      <c r="A3" s="2"/>
      <c r="B3" s="124"/>
      <c r="C3" s="124"/>
      <c r="D3" s="124"/>
      <c r="E3" s="150" t="s">
        <v>386</v>
      </c>
      <c r="F3" s="151"/>
      <c r="G3" s="151"/>
      <c r="H3" s="151"/>
      <c r="I3" s="151"/>
      <c r="J3" s="151"/>
      <c r="K3" s="151"/>
      <c r="L3" s="152"/>
      <c r="M3" s="153" t="s">
        <v>359</v>
      </c>
      <c r="N3" s="154"/>
      <c r="O3" s="154"/>
    </row>
    <row r="4" spans="1:15" ht="51.95" customHeight="1" thickTop="1" thickBot="1" x14ac:dyDescent="0.25">
      <c r="A4" s="2"/>
      <c r="B4" s="85" t="s">
        <v>358</v>
      </c>
      <c r="C4" s="85" t="s">
        <v>3</v>
      </c>
      <c r="D4" s="85" t="s">
        <v>4</v>
      </c>
      <c r="E4" s="85" t="s">
        <v>5</v>
      </c>
      <c r="F4" s="85" t="s">
        <v>376</v>
      </c>
      <c r="G4" s="156" t="s">
        <v>7</v>
      </c>
      <c r="H4" s="157"/>
      <c r="I4" s="85" t="s">
        <v>8</v>
      </c>
      <c r="J4" s="85" t="s">
        <v>11</v>
      </c>
      <c r="K4" s="85" t="s">
        <v>271</v>
      </c>
      <c r="L4" s="85">
        <v>2019</v>
      </c>
      <c r="M4" s="85">
        <v>2020</v>
      </c>
      <c r="N4" s="85">
        <v>2021</v>
      </c>
      <c r="O4" s="85">
        <v>2022</v>
      </c>
    </row>
    <row r="5" spans="1:15" ht="68.25" customHeight="1" thickTop="1" x14ac:dyDescent="0.2">
      <c r="B5" s="45" t="s">
        <v>346</v>
      </c>
      <c r="C5" s="128" t="s">
        <v>327</v>
      </c>
      <c r="D5" s="45" t="s">
        <v>138</v>
      </c>
      <c r="E5" s="45" t="s">
        <v>139</v>
      </c>
      <c r="F5" s="132" t="s">
        <v>378</v>
      </c>
      <c r="G5" s="147" t="s">
        <v>281</v>
      </c>
      <c r="H5" s="147"/>
      <c r="I5" s="46" t="s">
        <v>17</v>
      </c>
      <c r="J5" s="71" t="s">
        <v>320</v>
      </c>
      <c r="K5" s="46">
        <v>23</v>
      </c>
      <c r="L5" s="46">
        <f>SUBTOTAL(9,L6:L11)</f>
        <v>5</v>
      </c>
      <c r="M5" s="46">
        <f>SUBTOTAL(9,M6:M11)</f>
        <v>6</v>
      </c>
      <c r="N5" s="46">
        <f>SUBTOTAL(9,N6:N11)</f>
        <v>6</v>
      </c>
      <c r="O5" s="46">
        <f>SUBTOTAL(9,O6:O11)</f>
        <v>6</v>
      </c>
    </row>
    <row r="6" spans="1:15" ht="48" customHeight="1" x14ac:dyDescent="0.2">
      <c r="B6" s="47" t="s">
        <v>346</v>
      </c>
      <c r="C6" s="47" t="s">
        <v>327</v>
      </c>
      <c r="D6" s="47" t="s">
        <v>138</v>
      </c>
      <c r="E6" s="47" t="s">
        <v>139</v>
      </c>
      <c r="F6" s="131" t="s">
        <v>378</v>
      </c>
      <c r="G6" s="141" t="s">
        <v>141</v>
      </c>
      <c r="H6" s="141"/>
      <c r="I6" s="48" t="s">
        <v>17</v>
      </c>
      <c r="J6" s="131" t="s">
        <v>142</v>
      </c>
      <c r="K6" s="48">
        <f t="shared" ref="K6:K11" si="0">SUBTOTAL(9,L6:O6)</f>
        <v>4</v>
      </c>
      <c r="L6" s="48">
        <v>1</v>
      </c>
      <c r="M6" s="48">
        <v>1</v>
      </c>
      <c r="N6" s="48">
        <v>1</v>
      </c>
      <c r="O6" s="48">
        <v>1</v>
      </c>
    </row>
    <row r="7" spans="1:15" ht="49.5" customHeight="1" x14ac:dyDescent="0.2">
      <c r="B7" s="47" t="s">
        <v>346</v>
      </c>
      <c r="C7" s="47" t="s">
        <v>327</v>
      </c>
      <c r="D7" s="47" t="s">
        <v>138</v>
      </c>
      <c r="E7" s="47" t="s">
        <v>139</v>
      </c>
      <c r="F7" s="131" t="s">
        <v>378</v>
      </c>
      <c r="G7" s="141" t="s">
        <v>144</v>
      </c>
      <c r="H7" s="141"/>
      <c r="I7" s="48" t="s">
        <v>17</v>
      </c>
      <c r="J7" s="131" t="s">
        <v>28</v>
      </c>
      <c r="K7" s="48">
        <f t="shared" si="0"/>
        <v>4</v>
      </c>
      <c r="L7" s="48">
        <v>1</v>
      </c>
      <c r="M7" s="48">
        <v>1</v>
      </c>
      <c r="N7" s="48">
        <v>1</v>
      </c>
      <c r="O7" s="48">
        <v>1</v>
      </c>
    </row>
    <row r="8" spans="1:15" ht="65.25" customHeight="1" x14ac:dyDescent="0.2">
      <c r="B8" s="47" t="s">
        <v>346</v>
      </c>
      <c r="C8" s="47" t="s">
        <v>327</v>
      </c>
      <c r="D8" s="47" t="s">
        <v>138</v>
      </c>
      <c r="E8" s="47" t="s">
        <v>139</v>
      </c>
      <c r="F8" s="131" t="s">
        <v>378</v>
      </c>
      <c r="G8" s="141" t="s">
        <v>318</v>
      </c>
      <c r="H8" s="141"/>
      <c r="I8" s="48" t="s">
        <v>17</v>
      </c>
      <c r="J8" s="131" t="s">
        <v>283</v>
      </c>
      <c r="K8" s="48">
        <f t="shared" si="0"/>
        <v>3</v>
      </c>
      <c r="L8" s="48" t="s">
        <v>280</v>
      </c>
      <c r="M8" s="48">
        <v>1</v>
      </c>
      <c r="N8" s="48">
        <v>1</v>
      </c>
      <c r="O8" s="48">
        <v>1</v>
      </c>
    </row>
    <row r="9" spans="1:15" ht="43.5" customHeight="1" x14ac:dyDescent="0.2">
      <c r="B9" s="47" t="s">
        <v>346</v>
      </c>
      <c r="C9" s="47" t="s">
        <v>327</v>
      </c>
      <c r="D9" s="49" t="s">
        <v>138</v>
      </c>
      <c r="E9" s="49" t="s">
        <v>139</v>
      </c>
      <c r="F9" s="131" t="s">
        <v>378</v>
      </c>
      <c r="G9" s="144" t="s">
        <v>148</v>
      </c>
      <c r="H9" s="144"/>
      <c r="I9" s="50" t="s">
        <v>17</v>
      </c>
      <c r="J9" s="136" t="s">
        <v>30</v>
      </c>
      <c r="K9" s="48">
        <f t="shared" si="0"/>
        <v>4</v>
      </c>
      <c r="L9" s="50">
        <v>1</v>
      </c>
      <c r="M9" s="50">
        <v>1</v>
      </c>
      <c r="N9" s="50">
        <v>1</v>
      </c>
      <c r="O9" s="50">
        <v>1</v>
      </c>
    </row>
    <row r="10" spans="1:15" ht="45.75" customHeight="1" x14ac:dyDescent="0.2">
      <c r="B10" s="47" t="s">
        <v>346</v>
      </c>
      <c r="C10" s="47" t="s">
        <v>327</v>
      </c>
      <c r="D10" s="49" t="s">
        <v>138</v>
      </c>
      <c r="E10" s="49" t="s">
        <v>139</v>
      </c>
      <c r="F10" s="131" t="s">
        <v>378</v>
      </c>
      <c r="G10" s="144" t="s">
        <v>147</v>
      </c>
      <c r="H10" s="144"/>
      <c r="I10" s="50" t="s">
        <v>17</v>
      </c>
      <c r="J10" s="136" t="s">
        <v>22</v>
      </c>
      <c r="K10" s="48">
        <f t="shared" si="0"/>
        <v>4</v>
      </c>
      <c r="L10" s="50">
        <v>1</v>
      </c>
      <c r="M10" s="50">
        <v>1</v>
      </c>
      <c r="N10" s="50">
        <v>1</v>
      </c>
      <c r="O10" s="50">
        <v>1</v>
      </c>
    </row>
    <row r="11" spans="1:15" ht="40.5" customHeight="1" x14ac:dyDescent="0.2">
      <c r="B11" s="47" t="s">
        <v>346</v>
      </c>
      <c r="C11" s="47" t="s">
        <v>327</v>
      </c>
      <c r="D11" s="49" t="s">
        <v>138</v>
      </c>
      <c r="E11" s="49" t="s">
        <v>139</v>
      </c>
      <c r="F11" s="131" t="s">
        <v>378</v>
      </c>
      <c r="G11" s="144" t="s">
        <v>145</v>
      </c>
      <c r="H11" s="144"/>
      <c r="I11" s="50" t="s">
        <v>17</v>
      </c>
      <c r="J11" s="136" t="s">
        <v>33</v>
      </c>
      <c r="K11" s="48">
        <f t="shared" si="0"/>
        <v>4</v>
      </c>
      <c r="L11" s="51">
        <v>1</v>
      </c>
      <c r="M11" s="51">
        <v>1</v>
      </c>
      <c r="N11" s="51">
        <v>1</v>
      </c>
      <c r="O11" s="51">
        <v>1</v>
      </c>
    </row>
    <row r="12" spans="1:15" ht="63.75" customHeight="1" x14ac:dyDescent="0.2">
      <c r="B12" s="45" t="s">
        <v>346</v>
      </c>
      <c r="C12" s="107" t="s">
        <v>327</v>
      </c>
      <c r="D12" s="45" t="s">
        <v>138</v>
      </c>
      <c r="E12" s="45" t="s">
        <v>139</v>
      </c>
      <c r="F12" s="132" t="s">
        <v>378</v>
      </c>
      <c r="G12" s="147" t="s">
        <v>282</v>
      </c>
      <c r="H12" s="147"/>
      <c r="I12" s="46" t="s">
        <v>40</v>
      </c>
      <c r="J12" s="71" t="s">
        <v>320</v>
      </c>
      <c r="K12" s="84">
        <f>+AVERAGE(K13:K18)</f>
        <v>0.875</v>
      </c>
      <c r="L12" s="84">
        <f>+AVERAGE(L13:L18)</f>
        <v>0.875</v>
      </c>
      <c r="M12" s="84">
        <f>+AVERAGE(M13:M18)</f>
        <v>0.875</v>
      </c>
      <c r="N12" s="84">
        <f>+AVERAGE(N13:N18)</f>
        <v>0.875</v>
      </c>
      <c r="O12" s="84">
        <f>+AVERAGE(O13:O18)</f>
        <v>0.875</v>
      </c>
    </row>
    <row r="13" spans="1:15" ht="55.5" customHeight="1" x14ac:dyDescent="0.2">
      <c r="B13" s="129" t="s">
        <v>346</v>
      </c>
      <c r="C13" s="47" t="s">
        <v>327</v>
      </c>
      <c r="D13" s="47" t="s">
        <v>138</v>
      </c>
      <c r="E13" s="47" t="s">
        <v>139</v>
      </c>
      <c r="F13" s="131" t="s">
        <v>378</v>
      </c>
      <c r="G13" s="141" t="s">
        <v>150</v>
      </c>
      <c r="H13" s="141"/>
      <c r="I13" s="48" t="s">
        <v>40</v>
      </c>
      <c r="J13" s="131" t="s">
        <v>142</v>
      </c>
      <c r="K13" s="52">
        <v>1</v>
      </c>
      <c r="L13" s="52">
        <v>1</v>
      </c>
      <c r="M13" s="52">
        <v>1</v>
      </c>
      <c r="N13" s="52">
        <v>1</v>
      </c>
      <c r="O13" s="52">
        <v>1</v>
      </c>
    </row>
    <row r="14" spans="1:15" ht="42" x14ac:dyDescent="0.2">
      <c r="B14" s="129" t="s">
        <v>346</v>
      </c>
      <c r="C14" s="47" t="s">
        <v>327</v>
      </c>
      <c r="D14" s="47" t="s">
        <v>138</v>
      </c>
      <c r="E14" s="47" t="s">
        <v>139</v>
      </c>
      <c r="F14" s="131" t="s">
        <v>378</v>
      </c>
      <c r="G14" s="141" t="s">
        <v>155</v>
      </c>
      <c r="H14" s="141"/>
      <c r="I14" s="48" t="s">
        <v>40</v>
      </c>
      <c r="J14" s="131" t="s">
        <v>28</v>
      </c>
      <c r="K14" s="53">
        <f>+O14</f>
        <v>0.85</v>
      </c>
      <c r="L14" s="53">
        <v>0.85</v>
      </c>
      <c r="M14" s="53">
        <v>0.85</v>
      </c>
      <c r="N14" s="53">
        <v>0.85</v>
      </c>
      <c r="O14" s="53">
        <v>0.85</v>
      </c>
    </row>
    <row r="15" spans="1:15" ht="42" x14ac:dyDescent="0.2">
      <c r="B15" s="129" t="s">
        <v>346</v>
      </c>
      <c r="C15" s="47" t="s">
        <v>327</v>
      </c>
      <c r="D15" s="47" t="s">
        <v>138</v>
      </c>
      <c r="E15" s="47" t="s">
        <v>139</v>
      </c>
      <c r="F15" s="131" t="s">
        <v>378</v>
      </c>
      <c r="G15" s="141" t="s">
        <v>156</v>
      </c>
      <c r="H15" s="141"/>
      <c r="I15" s="48" t="s">
        <v>40</v>
      </c>
      <c r="J15" s="131" t="s">
        <v>283</v>
      </c>
      <c r="K15" s="53">
        <f>+O15</f>
        <v>0.85</v>
      </c>
      <c r="L15" s="53">
        <v>0.85</v>
      </c>
      <c r="M15" s="53">
        <v>0.85</v>
      </c>
      <c r="N15" s="53">
        <v>0.85</v>
      </c>
      <c r="O15" s="53">
        <v>0.85</v>
      </c>
    </row>
    <row r="16" spans="1:15" ht="42" x14ac:dyDescent="0.2">
      <c r="B16" s="129" t="s">
        <v>346</v>
      </c>
      <c r="C16" s="47" t="s">
        <v>327</v>
      </c>
      <c r="D16" s="49" t="s">
        <v>138</v>
      </c>
      <c r="E16" s="49" t="s">
        <v>139</v>
      </c>
      <c r="F16" s="131" t="s">
        <v>378</v>
      </c>
      <c r="G16" s="144" t="s">
        <v>157</v>
      </c>
      <c r="H16" s="144"/>
      <c r="I16" s="50" t="s">
        <v>40</v>
      </c>
      <c r="J16" s="136" t="s">
        <v>30</v>
      </c>
      <c r="K16" s="53">
        <f>+O16</f>
        <v>0.85</v>
      </c>
      <c r="L16" s="53">
        <v>0.85</v>
      </c>
      <c r="M16" s="53">
        <v>0.85</v>
      </c>
      <c r="N16" s="53">
        <v>0.85</v>
      </c>
      <c r="O16" s="53">
        <v>0.85</v>
      </c>
    </row>
    <row r="17" spans="2:15" ht="42" x14ac:dyDescent="0.2">
      <c r="B17" s="129" t="s">
        <v>346</v>
      </c>
      <c r="C17" s="47" t="s">
        <v>327</v>
      </c>
      <c r="D17" s="49" t="s">
        <v>138</v>
      </c>
      <c r="E17" s="49" t="s">
        <v>139</v>
      </c>
      <c r="F17" s="131" t="s">
        <v>378</v>
      </c>
      <c r="G17" s="144" t="s">
        <v>152</v>
      </c>
      <c r="H17" s="144"/>
      <c r="I17" s="50" t="s">
        <v>40</v>
      </c>
      <c r="J17" s="136" t="s">
        <v>22</v>
      </c>
      <c r="K17" s="53">
        <f>+O17</f>
        <v>0.85</v>
      </c>
      <c r="L17" s="53">
        <v>0.85</v>
      </c>
      <c r="M17" s="53">
        <v>0.85</v>
      </c>
      <c r="N17" s="53">
        <v>0.85</v>
      </c>
      <c r="O17" s="53">
        <v>0.85</v>
      </c>
    </row>
    <row r="18" spans="2:15" ht="42" x14ac:dyDescent="0.2">
      <c r="B18" s="129" t="s">
        <v>346</v>
      </c>
      <c r="C18" s="47" t="s">
        <v>327</v>
      </c>
      <c r="D18" s="49" t="s">
        <v>138</v>
      </c>
      <c r="E18" s="49" t="s">
        <v>139</v>
      </c>
      <c r="F18" s="131" t="s">
        <v>378</v>
      </c>
      <c r="G18" s="144" t="s">
        <v>154</v>
      </c>
      <c r="H18" s="144"/>
      <c r="I18" s="50" t="s">
        <v>57</v>
      </c>
      <c r="J18" s="136" t="s">
        <v>33</v>
      </c>
      <c r="K18" s="53">
        <f>+O18</f>
        <v>0.85</v>
      </c>
      <c r="L18" s="53">
        <v>0.85</v>
      </c>
      <c r="M18" s="53">
        <v>0.85</v>
      </c>
      <c r="N18" s="53">
        <v>0.85</v>
      </c>
      <c r="O18" s="53">
        <v>0.85</v>
      </c>
    </row>
    <row r="19" spans="2:15" ht="56.25" x14ac:dyDescent="0.2">
      <c r="B19" s="45" t="s">
        <v>346</v>
      </c>
      <c r="C19" s="107" t="s">
        <v>327</v>
      </c>
      <c r="D19" s="106" t="s">
        <v>53</v>
      </c>
      <c r="E19" s="45" t="s">
        <v>54</v>
      </c>
      <c r="F19" s="132" t="s">
        <v>378</v>
      </c>
      <c r="G19" s="147" t="s">
        <v>291</v>
      </c>
      <c r="H19" s="147"/>
      <c r="I19" s="46" t="s">
        <v>17</v>
      </c>
      <c r="J19" s="71" t="s">
        <v>320</v>
      </c>
      <c r="K19" s="82">
        <f>+AVERAGE(K20:K25)</f>
        <v>82.38333333333334</v>
      </c>
      <c r="L19" s="82">
        <f>+AVERAGE(L20:L25)</f>
        <v>74.25</v>
      </c>
      <c r="M19" s="82">
        <f>+AVERAGE(M20:M25)</f>
        <v>76.140000000000015</v>
      </c>
      <c r="N19" s="83">
        <f>+AVERAGE(N20:N25)</f>
        <v>79.140000000000015</v>
      </c>
      <c r="O19" s="82">
        <f>+AVERAGE(O20:O25)</f>
        <v>82.45</v>
      </c>
    </row>
    <row r="20" spans="2:15" ht="42" x14ac:dyDescent="0.2">
      <c r="B20" s="129" t="s">
        <v>346</v>
      </c>
      <c r="C20" s="47" t="s">
        <v>327</v>
      </c>
      <c r="D20" s="47" t="s">
        <v>53</v>
      </c>
      <c r="E20" s="47" t="s">
        <v>54</v>
      </c>
      <c r="F20" s="131" t="s">
        <v>378</v>
      </c>
      <c r="G20" s="141" t="s">
        <v>165</v>
      </c>
      <c r="H20" s="141"/>
      <c r="I20" s="48" t="s">
        <v>17</v>
      </c>
      <c r="J20" s="131" t="s">
        <v>51</v>
      </c>
      <c r="K20" s="54">
        <v>90</v>
      </c>
      <c r="L20" s="55">
        <v>83.5</v>
      </c>
      <c r="M20" s="48">
        <v>85</v>
      </c>
      <c r="N20" s="48">
        <v>87</v>
      </c>
      <c r="O20" s="48">
        <v>90</v>
      </c>
    </row>
    <row r="21" spans="2:15" ht="42" x14ac:dyDescent="0.2">
      <c r="B21" s="129" t="s">
        <v>346</v>
      </c>
      <c r="C21" s="47" t="s">
        <v>327</v>
      </c>
      <c r="D21" s="47" t="s">
        <v>53</v>
      </c>
      <c r="E21" s="47" t="s">
        <v>54</v>
      </c>
      <c r="F21" s="131" t="s">
        <v>378</v>
      </c>
      <c r="G21" s="141" t="s">
        <v>162</v>
      </c>
      <c r="H21" s="141"/>
      <c r="I21" s="48" t="s">
        <v>17</v>
      </c>
      <c r="J21" s="131" t="s">
        <v>28</v>
      </c>
      <c r="K21" s="48">
        <v>75</v>
      </c>
      <c r="L21" s="55">
        <v>72.099999999999994</v>
      </c>
      <c r="M21" s="48">
        <v>73</v>
      </c>
      <c r="N21" s="48">
        <v>74</v>
      </c>
      <c r="O21" s="48">
        <v>75</v>
      </c>
    </row>
    <row r="22" spans="2:15" ht="42" x14ac:dyDescent="0.2">
      <c r="B22" s="129" t="s">
        <v>346</v>
      </c>
      <c r="C22" s="47" t="s">
        <v>327</v>
      </c>
      <c r="D22" s="47" t="s">
        <v>53</v>
      </c>
      <c r="E22" s="47" t="s">
        <v>54</v>
      </c>
      <c r="F22" s="131" t="s">
        <v>378</v>
      </c>
      <c r="G22" s="141" t="s">
        <v>167</v>
      </c>
      <c r="H22" s="141"/>
      <c r="I22" s="48" t="s">
        <v>17</v>
      </c>
      <c r="J22" s="131" t="s">
        <v>283</v>
      </c>
      <c r="K22" s="48">
        <v>83</v>
      </c>
      <c r="L22" s="55">
        <v>62.9</v>
      </c>
      <c r="M22" s="48">
        <v>73</v>
      </c>
      <c r="N22" s="48">
        <v>78</v>
      </c>
      <c r="O22" s="48">
        <v>83</v>
      </c>
    </row>
    <row r="23" spans="2:15" ht="42" x14ac:dyDescent="0.2">
      <c r="B23" s="129" t="s">
        <v>346</v>
      </c>
      <c r="C23" s="47" t="s">
        <v>327</v>
      </c>
      <c r="D23" s="49" t="s">
        <v>53</v>
      </c>
      <c r="E23" s="49" t="s">
        <v>54</v>
      </c>
      <c r="F23" s="131" t="s">
        <v>378</v>
      </c>
      <c r="G23" s="144" t="s">
        <v>164</v>
      </c>
      <c r="H23" s="144"/>
      <c r="I23" s="50" t="s">
        <v>17</v>
      </c>
      <c r="J23" s="136" t="s">
        <v>30</v>
      </c>
      <c r="K23" s="56">
        <f>+O23</f>
        <v>84</v>
      </c>
      <c r="L23" s="57">
        <v>83.3</v>
      </c>
      <c r="M23" s="57" t="s">
        <v>362</v>
      </c>
      <c r="N23" s="57" t="s">
        <v>363</v>
      </c>
      <c r="O23" s="56">
        <v>84</v>
      </c>
    </row>
    <row r="24" spans="2:15" ht="42" x14ac:dyDescent="0.2">
      <c r="B24" s="129" t="s">
        <v>346</v>
      </c>
      <c r="C24" s="47" t="s">
        <v>327</v>
      </c>
      <c r="D24" s="49" t="s">
        <v>53</v>
      </c>
      <c r="E24" s="49" t="s">
        <v>54</v>
      </c>
      <c r="F24" s="131" t="s">
        <v>378</v>
      </c>
      <c r="G24" s="144" t="s">
        <v>163</v>
      </c>
      <c r="H24" s="144"/>
      <c r="I24" s="50" t="s">
        <v>17</v>
      </c>
      <c r="J24" s="136" t="s">
        <v>22</v>
      </c>
      <c r="K24" s="56">
        <f>+O24</f>
        <v>82.3</v>
      </c>
      <c r="L24" s="57">
        <v>72.3</v>
      </c>
      <c r="M24" s="56">
        <v>76.3</v>
      </c>
      <c r="N24" s="57">
        <v>80.3</v>
      </c>
      <c r="O24" s="56">
        <v>82.3</v>
      </c>
    </row>
    <row r="25" spans="2:15" ht="42" x14ac:dyDescent="0.2">
      <c r="B25" s="129" t="s">
        <v>346</v>
      </c>
      <c r="C25" s="47" t="s">
        <v>327</v>
      </c>
      <c r="D25" s="49" t="s">
        <v>53</v>
      </c>
      <c r="E25" s="49" t="s">
        <v>54</v>
      </c>
      <c r="F25" s="131" t="s">
        <v>378</v>
      </c>
      <c r="G25" s="144" t="s">
        <v>161</v>
      </c>
      <c r="H25" s="144"/>
      <c r="I25" s="50" t="s">
        <v>17</v>
      </c>
      <c r="J25" s="136" t="s">
        <v>33</v>
      </c>
      <c r="K25" s="58">
        <v>80</v>
      </c>
      <c r="L25" s="59">
        <v>71.400000000000006</v>
      </c>
      <c r="M25" s="51">
        <v>73.400000000000006</v>
      </c>
      <c r="N25" s="51">
        <v>76.400000000000006</v>
      </c>
      <c r="O25" s="51">
        <v>80.400000000000006</v>
      </c>
    </row>
    <row r="26" spans="2:15" ht="63" x14ac:dyDescent="0.2">
      <c r="B26" s="107" t="s">
        <v>346</v>
      </c>
      <c r="C26" s="107" t="s">
        <v>325</v>
      </c>
      <c r="D26" s="70" t="s">
        <v>53</v>
      </c>
      <c r="E26" s="70" t="s">
        <v>54</v>
      </c>
      <c r="F26" s="134" t="s">
        <v>384</v>
      </c>
      <c r="G26" s="140" t="s">
        <v>272</v>
      </c>
      <c r="H26" s="140"/>
      <c r="I26" s="71" t="s">
        <v>17</v>
      </c>
      <c r="J26" s="134" t="s">
        <v>274</v>
      </c>
      <c r="K26" s="71">
        <f>N26</f>
        <v>50000</v>
      </c>
      <c r="L26" s="71">
        <v>40000</v>
      </c>
      <c r="M26" s="71">
        <v>45000</v>
      </c>
      <c r="N26" s="71">
        <v>50000</v>
      </c>
      <c r="O26" s="71" t="s">
        <v>280</v>
      </c>
    </row>
    <row r="27" spans="2:15" ht="63" x14ac:dyDescent="0.2">
      <c r="B27" s="107" t="s">
        <v>346</v>
      </c>
      <c r="C27" s="107" t="s">
        <v>325</v>
      </c>
      <c r="D27" s="70" t="s">
        <v>53</v>
      </c>
      <c r="E27" s="70" t="s">
        <v>54</v>
      </c>
      <c r="F27" s="134" t="s">
        <v>384</v>
      </c>
      <c r="G27" s="140" t="s">
        <v>275</v>
      </c>
      <c r="H27" s="140"/>
      <c r="I27" s="71" t="s">
        <v>17</v>
      </c>
      <c r="J27" s="134" t="s">
        <v>274</v>
      </c>
      <c r="K27" s="80">
        <f>SUBTOTAL(9,L27:O27)</f>
        <v>1</v>
      </c>
      <c r="L27" s="75">
        <v>5.0000000000000001E-3</v>
      </c>
      <c r="M27" s="81">
        <v>0.51500000000000001</v>
      </c>
      <c r="N27" s="74">
        <v>0.24</v>
      </c>
      <c r="O27" s="74">
        <v>0.24</v>
      </c>
    </row>
    <row r="28" spans="2:15" ht="63" x14ac:dyDescent="0.2">
      <c r="B28" s="107" t="s">
        <v>346</v>
      </c>
      <c r="C28" s="107" t="s">
        <v>325</v>
      </c>
      <c r="D28" s="70" t="s">
        <v>53</v>
      </c>
      <c r="E28" s="70" t="s">
        <v>54</v>
      </c>
      <c r="F28" s="134" t="s">
        <v>384</v>
      </c>
      <c r="G28" s="140" t="s">
        <v>63</v>
      </c>
      <c r="H28" s="140"/>
      <c r="I28" s="71" t="s">
        <v>17</v>
      </c>
      <c r="J28" s="134" t="s">
        <v>64</v>
      </c>
      <c r="K28" s="71">
        <v>9000</v>
      </c>
      <c r="L28" s="71">
        <v>3151</v>
      </c>
      <c r="M28" s="71">
        <v>4926</v>
      </c>
      <c r="N28" s="71">
        <v>6876</v>
      </c>
      <c r="O28" s="71">
        <v>9000</v>
      </c>
    </row>
    <row r="29" spans="2:15" ht="63" x14ac:dyDescent="0.2">
      <c r="B29" s="107" t="s">
        <v>346</v>
      </c>
      <c r="C29" s="107" t="s">
        <v>325</v>
      </c>
      <c r="D29" s="70" t="s">
        <v>53</v>
      </c>
      <c r="E29" s="70" t="s">
        <v>54</v>
      </c>
      <c r="F29" s="134" t="s">
        <v>384</v>
      </c>
      <c r="G29" s="140" t="s">
        <v>66</v>
      </c>
      <c r="H29" s="140"/>
      <c r="I29" s="71" t="s">
        <v>17</v>
      </c>
      <c r="J29" s="134" t="s">
        <v>64</v>
      </c>
      <c r="K29" s="74">
        <v>1</v>
      </c>
      <c r="L29" s="74">
        <v>1</v>
      </c>
      <c r="M29" s="74">
        <v>1</v>
      </c>
      <c r="N29" s="74">
        <v>1</v>
      </c>
      <c r="O29" s="74">
        <v>1</v>
      </c>
    </row>
    <row r="30" spans="2:15" ht="63" x14ac:dyDescent="0.2">
      <c r="B30" s="107" t="s">
        <v>346</v>
      </c>
      <c r="C30" s="107" t="s">
        <v>325</v>
      </c>
      <c r="D30" s="70" t="s">
        <v>53</v>
      </c>
      <c r="E30" s="70" t="s">
        <v>54</v>
      </c>
      <c r="F30" s="134" t="s">
        <v>384</v>
      </c>
      <c r="G30" s="140" t="s">
        <v>67</v>
      </c>
      <c r="H30" s="140"/>
      <c r="I30" s="71" t="s">
        <v>17</v>
      </c>
      <c r="J30" s="134" t="s">
        <v>64</v>
      </c>
      <c r="K30" s="75">
        <v>0.81459999999999999</v>
      </c>
      <c r="L30" s="75">
        <v>0.71289999999999998</v>
      </c>
      <c r="M30" s="75">
        <v>0.74409999999999998</v>
      </c>
      <c r="N30" s="75">
        <v>0.75519999999999998</v>
      </c>
      <c r="O30" s="75">
        <v>0.81459999999999999</v>
      </c>
    </row>
    <row r="31" spans="2:15" ht="63" x14ac:dyDescent="0.2">
      <c r="B31" s="107" t="s">
        <v>346</v>
      </c>
      <c r="C31" s="107" t="s">
        <v>325</v>
      </c>
      <c r="D31" s="70" t="s">
        <v>53</v>
      </c>
      <c r="E31" s="70" t="s">
        <v>54</v>
      </c>
      <c r="F31" s="134" t="s">
        <v>384</v>
      </c>
      <c r="G31" s="140" t="s">
        <v>68</v>
      </c>
      <c r="H31" s="140"/>
      <c r="I31" s="71" t="s">
        <v>17</v>
      </c>
      <c r="J31" s="134" t="s">
        <v>64</v>
      </c>
      <c r="K31" s="71">
        <v>480</v>
      </c>
      <c r="L31" s="71">
        <v>180</v>
      </c>
      <c r="M31" s="71">
        <v>280</v>
      </c>
      <c r="N31" s="71">
        <v>380</v>
      </c>
      <c r="O31" s="71">
        <v>480</v>
      </c>
    </row>
    <row r="32" spans="2:15" ht="63" x14ac:dyDescent="0.2">
      <c r="B32" s="107" t="s">
        <v>342</v>
      </c>
      <c r="C32" s="107" t="s">
        <v>334</v>
      </c>
      <c r="D32" s="70" t="s">
        <v>53</v>
      </c>
      <c r="E32" s="70" t="s">
        <v>54</v>
      </c>
      <c r="F32" s="134" t="s">
        <v>384</v>
      </c>
      <c r="G32" s="140" t="s">
        <v>77</v>
      </c>
      <c r="H32" s="140"/>
      <c r="I32" s="71" t="s">
        <v>17</v>
      </c>
      <c r="J32" s="134" t="s">
        <v>78</v>
      </c>
      <c r="K32" s="71">
        <v>400500</v>
      </c>
      <c r="L32" s="71">
        <v>4500</v>
      </c>
      <c r="M32" s="71">
        <v>140786</v>
      </c>
      <c r="N32" s="71">
        <v>140786</v>
      </c>
      <c r="O32" s="71">
        <v>114428</v>
      </c>
    </row>
    <row r="33" spans="2:16" ht="63" x14ac:dyDescent="0.2">
      <c r="B33" s="107" t="s">
        <v>342</v>
      </c>
      <c r="C33" s="107" t="s">
        <v>334</v>
      </c>
      <c r="D33" s="70" t="s">
        <v>53</v>
      </c>
      <c r="E33" s="70" t="s">
        <v>54</v>
      </c>
      <c r="F33" s="134" t="s">
        <v>384</v>
      </c>
      <c r="G33" s="140" t="s">
        <v>79</v>
      </c>
      <c r="H33" s="140"/>
      <c r="I33" s="71" t="s">
        <v>17</v>
      </c>
      <c r="J33" s="134" t="s">
        <v>78</v>
      </c>
      <c r="K33" s="71">
        <v>140</v>
      </c>
      <c r="L33" s="71">
        <v>6</v>
      </c>
      <c r="M33" s="71">
        <v>47</v>
      </c>
      <c r="N33" s="71">
        <v>47</v>
      </c>
      <c r="O33" s="71">
        <v>40</v>
      </c>
    </row>
    <row r="34" spans="2:16" ht="60" customHeight="1" x14ac:dyDescent="0.2">
      <c r="B34" s="107" t="s">
        <v>342</v>
      </c>
      <c r="C34" s="107" t="s">
        <v>334</v>
      </c>
      <c r="D34" s="70" t="s">
        <v>53</v>
      </c>
      <c r="E34" s="70" t="s">
        <v>80</v>
      </c>
      <c r="F34" s="134" t="s">
        <v>384</v>
      </c>
      <c r="G34" s="140" t="s">
        <v>82</v>
      </c>
      <c r="H34" s="140"/>
      <c r="I34" s="71" t="s">
        <v>17</v>
      </c>
      <c r="J34" s="134" t="s">
        <v>78</v>
      </c>
      <c r="K34" s="71">
        <v>10</v>
      </c>
      <c r="L34" s="71">
        <v>1</v>
      </c>
      <c r="M34" s="71">
        <v>4</v>
      </c>
      <c r="N34" s="71">
        <v>4</v>
      </c>
      <c r="O34" s="71">
        <v>1</v>
      </c>
    </row>
    <row r="35" spans="2:16" ht="63" x14ac:dyDescent="0.2">
      <c r="B35" s="107" t="s">
        <v>353</v>
      </c>
      <c r="C35" s="107" t="s">
        <v>326</v>
      </c>
      <c r="D35" s="70" t="s">
        <v>53</v>
      </c>
      <c r="E35" s="70" t="s">
        <v>54</v>
      </c>
      <c r="F35" s="134" t="s">
        <v>384</v>
      </c>
      <c r="G35" s="140" t="s">
        <v>85</v>
      </c>
      <c r="H35" s="140"/>
      <c r="I35" s="71" t="s">
        <v>17</v>
      </c>
      <c r="J35" s="134" t="s">
        <v>86</v>
      </c>
      <c r="K35" s="71">
        <v>1</v>
      </c>
      <c r="L35" s="71" t="s">
        <v>280</v>
      </c>
      <c r="M35" s="71" t="s">
        <v>280</v>
      </c>
      <c r="N35" s="71" t="s">
        <v>280</v>
      </c>
      <c r="O35" s="71">
        <v>1</v>
      </c>
    </row>
    <row r="36" spans="2:16" ht="63" x14ac:dyDescent="0.2">
      <c r="B36" s="107" t="s">
        <v>346</v>
      </c>
      <c r="C36" s="107" t="s">
        <v>332</v>
      </c>
      <c r="D36" s="70" t="s">
        <v>53</v>
      </c>
      <c r="E36" s="70" t="s">
        <v>54</v>
      </c>
      <c r="F36" s="134" t="s">
        <v>384</v>
      </c>
      <c r="G36" s="140" t="s">
        <v>94</v>
      </c>
      <c r="H36" s="140"/>
      <c r="I36" s="71" t="s">
        <v>95</v>
      </c>
      <c r="J36" s="134" t="s">
        <v>96</v>
      </c>
      <c r="K36" s="74">
        <v>1</v>
      </c>
      <c r="L36" s="74">
        <v>1</v>
      </c>
      <c r="M36" s="74">
        <v>1</v>
      </c>
      <c r="N36" s="74">
        <v>1</v>
      </c>
      <c r="O36" s="74">
        <v>1</v>
      </c>
    </row>
    <row r="37" spans="2:16" ht="84" x14ac:dyDescent="0.2">
      <c r="B37" s="107" t="s">
        <v>346</v>
      </c>
      <c r="C37" s="107" t="s">
        <v>332</v>
      </c>
      <c r="D37" s="70" t="s">
        <v>53</v>
      </c>
      <c r="E37" s="70" t="s">
        <v>54</v>
      </c>
      <c r="F37" s="134" t="s">
        <v>384</v>
      </c>
      <c r="G37" s="140" t="s">
        <v>98</v>
      </c>
      <c r="H37" s="140"/>
      <c r="I37" s="71" t="s">
        <v>17</v>
      </c>
      <c r="J37" s="134" t="s">
        <v>99</v>
      </c>
      <c r="K37" s="71">
        <f>SUBTOTAL(9,L37:O37)</f>
        <v>8</v>
      </c>
      <c r="L37" s="71">
        <v>4</v>
      </c>
      <c r="M37" s="71">
        <v>0</v>
      </c>
      <c r="N37" s="71">
        <v>2</v>
      </c>
      <c r="O37" s="71">
        <v>2</v>
      </c>
    </row>
    <row r="38" spans="2:16" ht="84" x14ac:dyDescent="0.2">
      <c r="B38" s="107" t="s">
        <v>346</v>
      </c>
      <c r="C38" s="107" t="s">
        <v>332</v>
      </c>
      <c r="D38" s="70" t="s">
        <v>53</v>
      </c>
      <c r="E38" s="70" t="s">
        <v>54</v>
      </c>
      <c r="F38" s="134" t="s">
        <v>384</v>
      </c>
      <c r="G38" s="140" t="s">
        <v>101</v>
      </c>
      <c r="H38" s="140"/>
      <c r="I38" s="71" t="s">
        <v>17</v>
      </c>
      <c r="J38" s="134" t="s">
        <v>99</v>
      </c>
      <c r="K38" s="71">
        <f>SUBTOTAL(9,L38:O38)</f>
        <v>20</v>
      </c>
      <c r="L38" s="71">
        <v>5</v>
      </c>
      <c r="M38" s="71">
        <v>5</v>
      </c>
      <c r="N38" s="71">
        <v>5</v>
      </c>
      <c r="O38" s="71">
        <v>5</v>
      </c>
    </row>
    <row r="39" spans="2:16" ht="84" x14ac:dyDescent="0.2">
      <c r="B39" s="107" t="s">
        <v>346</v>
      </c>
      <c r="C39" s="107" t="s">
        <v>332</v>
      </c>
      <c r="D39" s="70" t="s">
        <v>53</v>
      </c>
      <c r="E39" s="70" t="s">
        <v>54</v>
      </c>
      <c r="F39" s="134" t="s">
        <v>384</v>
      </c>
      <c r="G39" s="140" t="s">
        <v>102</v>
      </c>
      <c r="H39" s="140"/>
      <c r="I39" s="71" t="s">
        <v>40</v>
      </c>
      <c r="J39" s="134" t="s">
        <v>99</v>
      </c>
      <c r="K39" s="71">
        <f>SUBTOTAL(9,L39:O39)</f>
        <v>150</v>
      </c>
      <c r="L39" s="71">
        <v>40</v>
      </c>
      <c r="M39" s="71">
        <v>30</v>
      </c>
      <c r="N39" s="71">
        <v>40</v>
      </c>
      <c r="O39" s="71">
        <v>40</v>
      </c>
    </row>
    <row r="40" spans="2:16" ht="84" x14ac:dyDescent="0.2">
      <c r="B40" s="107" t="s">
        <v>346</v>
      </c>
      <c r="C40" s="107" t="s">
        <v>332</v>
      </c>
      <c r="D40" s="70" t="s">
        <v>53</v>
      </c>
      <c r="E40" s="70" t="s">
        <v>54</v>
      </c>
      <c r="F40" s="134" t="s">
        <v>384</v>
      </c>
      <c r="G40" s="140" t="s">
        <v>103</v>
      </c>
      <c r="H40" s="140"/>
      <c r="I40" s="71" t="s">
        <v>40</v>
      </c>
      <c r="J40" s="134" t="s">
        <v>99</v>
      </c>
      <c r="K40" s="71">
        <f>SUBTOTAL(9,L40:O40)</f>
        <v>240</v>
      </c>
      <c r="L40" s="71">
        <v>30</v>
      </c>
      <c r="M40" s="71">
        <v>90</v>
      </c>
      <c r="N40" s="71">
        <v>60</v>
      </c>
      <c r="O40" s="71">
        <v>60</v>
      </c>
    </row>
    <row r="41" spans="2:16" ht="84" x14ac:dyDescent="0.2">
      <c r="B41" s="107" t="s">
        <v>346</v>
      </c>
      <c r="C41" s="107" t="s">
        <v>332</v>
      </c>
      <c r="D41" s="70" t="s">
        <v>53</v>
      </c>
      <c r="E41" s="70" t="s">
        <v>54</v>
      </c>
      <c r="F41" s="134" t="s">
        <v>384</v>
      </c>
      <c r="G41" s="140" t="s">
        <v>104</v>
      </c>
      <c r="H41" s="140"/>
      <c r="I41" s="71" t="s">
        <v>17</v>
      </c>
      <c r="J41" s="134" t="s">
        <v>99</v>
      </c>
      <c r="K41" s="71">
        <f>SUM(L41:O41)</f>
        <v>12</v>
      </c>
      <c r="L41" s="71">
        <v>3</v>
      </c>
      <c r="M41" s="71">
        <v>3</v>
      </c>
      <c r="N41" s="71">
        <v>3</v>
      </c>
      <c r="O41" s="71">
        <v>3</v>
      </c>
    </row>
    <row r="42" spans="2:16" ht="84" x14ac:dyDescent="0.2">
      <c r="B42" s="107" t="s">
        <v>346</v>
      </c>
      <c r="C42" s="107" t="s">
        <v>332</v>
      </c>
      <c r="D42" s="70" t="s">
        <v>53</v>
      </c>
      <c r="E42" s="70" t="s">
        <v>54</v>
      </c>
      <c r="F42" s="134" t="s">
        <v>384</v>
      </c>
      <c r="G42" s="140" t="s">
        <v>105</v>
      </c>
      <c r="H42" s="140"/>
      <c r="I42" s="71" t="s">
        <v>17</v>
      </c>
      <c r="J42" s="134" t="s">
        <v>99</v>
      </c>
      <c r="K42" s="71">
        <f>SUBTOTAL(9,L42:O42)</f>
        <v>21</v>
      </c>
      <c r="L42" s="71">
        <v>7</v>
      </c>
      <c r="M42" s="71">
        <v>9</v>
      </c>
      <c r="N42" s="71">
        <v>0</v>
      </c>
      <c r="O42" s="71">
        <v>5</v>
      </c>
    </row>
    <row r="43" spans="2:16" ht="63" x14ac:dyDescent="0.2">
      <c r="B43" s="107" t="s">
        <v>346</v>
      </c>
      <c r="C43" s="107" t="s">
        <v>332</v>
      </c>
      <c r="D43" s="70" t="s">
        <v>53</v>
      </c>
      <c r="E43" s="70" t="s">
        <v>54</v>
      </c>
      <c r="F43" s="134" t="s">
        <v>384</v>
      </c>
      <c r="G43" s="140" t="s">
        <v>107</v>
      </c>
      <c r="H43" s="140"/>
      <c r="I43" s="71" t="s">
        <v>17</v>
      </c>
      <c r="J43" s="134" t="s">
        <v>96</v>
      </c>
      <c r="K43" s="74">
        <v>0.44</v>
      </c>
      <c r="L43" s="74">
        <v>0.34</v>
      </c>
      <c r="M43" s="74">
        <v>0.37</v>
      </c>
      <c r="N43" s="74">
        <v>0.4</v>
      </c>
      <c r="O43" s="74">
        <v>0.44</v>
      </c>
    </row>
    <row r="44" spans="2:16" ht="63" x14ac:dyDescent="0.2">
      <c r="B44" s="107" t="s">
        <v>346</v>
      </c>
      <c r="C44" s="107" t="s">
        <v>332</v>
      </c>
      <c r="D44" s="70" t="s">
        <v>53</v>
      </c>
      <c r="E44" s="70" t="s">
        <v>54</v>
      </c>
      <c r="F44" s="134" t="s">
        <v>384</v>
      </c>
      <c r="G44" s="140" t="s">
        <v>108</v>
      </c>
      <c r="H44" s="140"/>
      <c r="I44" s="71" t="s">
        <v>17</v>
      </c>
      <c r="J44" s="134" t="s">
        <v>96</v>
      </c>
      <c r="K44" s="71">
        <v>20</v>
      </c>
      <c r="L44" s="71">
        <v>6</v>
      </c>
      <c r="M44" s="71">
        <v>12</v>
      </c>
      <c r="N44" s="71">
        <v>18</v>
      </c>
      <c r="O44" s="71">
        <v>20</v>
      </c>
    </row>
    <row r="45" spans="2:16" ht="72.75" customHeight="1" x14ac:dyDescent="0.2">
      <c r="B45" s="107" t="s">
        <v>351</v>
      </c>
      <c r="C45" s="107" t="s">
        <v>327</v>
      </c>
      <c r="D45" s="70" t="s">
        <v>53</v>
      </c>
      <c r="E45" s="70" t="s">
        <v>54</v>
      </c>
      <c r="F45" s="134" t="s">
        <v>377</v>
      </c>
      <c r="G45" s="140" t="s">
        <v>159</v>
      </c>
      <c r="H45" s="140"/>
      <c r="I45" s="71" t="s">
        <v>17</v>
      </c>
      <c r="J45" s="134" t="s">
        <v>28</v>
      </c>
      <c r="K45" s="71">
        <v>1</v>
      </c>
      <c r="L45" s="71">
        <v>1</v>
      </c>
      <c r="M45" s="71" t="s">
        <v>280</v>
      </c>
      <c r="N45" s="71" t="s">
        <v>280</v>
      </c>
      <c r="O45" s="71" t="s">
        <v>280</v>
      </c>
    </row>
    <row r="46" spans="2:16" ht="73.5" x14ac:dyDescent="0.2">
      <c r="B46" s="107" t="s">
        <v>351</v>
      </c>
      <c r="C46" s="107" t="s">
        <v>327</v>
      </c>
      <c r="D46" s="70" t="s">
        <v>53</v>
      </c>
      <c r="E46" s="70" t="s">
        <v>54</v>
      </c>
      <c r="F46" s="134" t="s">
        <v>377</v>
      </c>
      <c r="G46" s="140" t="s">
        <v>166</v>
      </c>
      <c r="H46" s="140"/>
      <c r="I46" s="71" t="s">
        <v>17</v>
      </c>
      <c r="J46" s="134" t="s">
        <v>28</v>
      </c>
      <c r="K46" s="71">
        <v>100</v>
      </c>
      <c r="L46" s="71">
        <v>15</v>
      </c>
      <c r="M46" s="71">
        <v>50</v>
      </c>
      <c r="N46" s="71">
        <v>85</v>
      </c>
      <c r="O46" s="71">
        <v>100</v>
      </c>
    </row>
    <row r="47" spans="2:16" ht="63" x14ac:dyDescent="0.2">
      <c r="B47" s="107" t="s">
        <v>342</v>
      </c>
      <c r="C47" s="107" t="s">
        <v>325</v>
      </c>
      <c r="D47" s="70" t="s">
        <v>53</v>
      </c>
      <c r="E47" s="70" t="s">
        <v>54</v>
      </c>
      <c r="F47" s="134" t="s">
        <v>381</v>
      </c>
      <c r="G47" s="140" t="s">
        <v>60</v>
      </c>
      <c r="H47" s="140"/>
      <c r="I47" s="71" t="s">
        <v>95</v>
      </c>
      <c r="J47" s="134" t="s">
        <v>283</v>
      </c>
      <c r="K47" s="71">
        <f>SUM(L47:O47)</f>
        <v>1800</v>
      </c>
      <c r="L47" s="71">
        <v>400</v>
      </c>
      <c r="M47" s="71">
        <v>400</v>
      </c>
      <c r="N47" s="71">
        <v>500</v>
      </c>
      <c r="O47" s="71">
        <v>500</v>
      </c>
      <c r="P47" s="125"/>
    </row>
    <row r="48" spans="2:16" ht="63" x14ac:dyDescent="0.2">
      <c r="B48" s="107" t="s">
        <v>342</v>
      </c>
      <c r="C48" s="107" t="s">
        <v>325</v>
      </c>
      <c r="D48" s="70" t="s">
        <v>53</v>
      </c>
      <c r="E48" s="70" t="s">
        <v>54</v>
      </c>
      <c r="F48" s="134" t="s">
        <v>381</v>
      </c>
      <c r="G48" s="140" t="s">
        <v>319</v>
      </c>
      <c r="H48" s="140"/>
      <c r="I48" s="71" t="s">
        <v>17</v>
      </c>
      <c r="J48" s="134" t="s">
        <v>283</v>
      </c>
      <c r="K48" s="74">
        <v>0.43</v>
      </c>
      <c r="L48" s="81">
        <v>7.5999999999999998E-2</v>
      </c>
      <c r="M48" s="74">
        <v>0.2</v>
      </c>
      <c r="N48" s="74">
        <v>0.35</v>
      </c>
      <c r="O48" s="74">
        <v>0.43</v>
      </c>
      <c r="P48" s="125"/>
    </row>
    <row r="49" spans="1:15" ht="68.25" customHeight="1" x14ac:dyDescent="0.2">
      <c r="B49" s="107" t="s">
        <v>342</v>
      </c>
      <c r="C49" s="107" t="s">
        <v>325</v>
      </c>
      <c r="D49" s="76" t="s">
        <v>53</v>
      </c>
      <c r="E49" s="76" t="s">
        <v>54</v>
      </c>
      <c r="F49" s="133" t="s">
        <v>383</v>
      </c>
      <c r="G49" s="142" t="s">
        <v>56</v>
      </c>
      <c r="H49" s="142"/>
      <c r="I49" s="77" t="s">
        <v>57</v>
      </c>
      <c r="J49" s="133" t="s">
        <v>30</v>
      </c>
      <c r="K49" s="72">
        <f>SUBTOTAL(9,L49:O49)</f>
        <v>1</v>
      </c>
      <c r="L49" s="72">
        <v>0.3</v>
      </c>
      <c r="M49" s="72">
        <v>0.25</v>
      </c>
      <c r="N49" s="72">
        <v>0.25</v>
      </c>
      <c r="O49" s="72">
        <v>0.2</v>
      </c>
    </row>
    <row r="50" spans="1:15" ht="52.5" x14ac:dyDescent="0.2">
      <c r="B50" s="107" t="s">
        <v>342</v>
      </c>
      <c r="C50" s="107" t="s">
        <v>325</v>
      </c>
      <c r="D50" s="76" t="s">
        <v>53</v>
      </c>
      <c r="E50" s="76" t="s">
        <v>54</v>
      </c>
      <c r="F50" s="133" t="s">
        <v>383</v>
      </c>
      <c r="G50" s="142" t="s">
        <v>58</v>
      </c>
      <c r="H50" s="142"/>
      <c r="I50" s="77" t="s">
        <v>57</v>
      </c>
      <c r="J50" s="133" t="s">
        <v>30</v>
      </c>
      <c r="K50" s="77">
        <v>24528</v>
      </c>
      <c r="L50" s="77">
        <v>22978</v>
      </c>
      <c r="M50" s="77">
        <v>23678</v>
      </c>
      <c r="N50" s="77">
        <v>24128</v>
      </c>
      <c r="O50" s="77">
        <v>24528</v>
      </c>
    </row>
    <row r="51" spans="1:15" ht="52.5" x14ac:dyDescent="0.2">
      <c r="B51" s="107" t="s">
        <v>342</v>
      </c>
      <c r="C51" s="107" t="s">
        <v>325</v>
      </c>
      <c r="D51" s="76" t="s">
        <v>53</v>
      </c>
      <c r="E51" s="76" t="s">
        <v>54</v>
      </c>
      <c r="F51" s="133" t="s">
        <v>383</v>
      </c>
      <c r="G51" s="142" t="s">
        <v>61</v>
      </c>
      <c r="H51" s="142"/>
      <c r="I51" s="77" t="s">
        <v>57</v>
      </c>
      <c r="J51" s="133" t="s">
        <v>30</v>
      </c>
      <c r="K51" s="72">
        <v>0.8</v>
      </c>
      <c r="L51" s="72">
        <v>0.7</v>
      </c>
      <c r="M51" s="72">
        <v>0.7</v>
      </c>
      <c r="N51" s="72">
        <v>0.8</v>
      </c>
      <c r="O51" s="72">
        <v>0.8</v>
      </c>
    </row>
    <row r="52" spans="1:15" ht="67.5" customHeight="1" x14ac:dyDescent="0.2">
      <c r="B52" s="107" t="s">
        <v>345</v>
      </c>
      <c r="C52" s="107" t="s">
        <v>323</v>
      </c>
      <c r="D52" s="76" t="s">
        <v>53</v>
      </c>
      <c r="E52" s="76" t="s">
        <v>54</v>
      </c>
      <c r="F52" s="133" t="s">
        <v>379</v>
      </c>
      <c r="G52" s="142" t="s">
        <v>71</v>
      </c>
      <c r="H52" s="142"/>
      <c r="I52" s="77" t="s">
        <v>17</v>
      </c>
      <c r="J52" s="133" t="s">
        <v>22</v>
      </c>
      <c r="K52" s="77">
        <f>+O52</f>
        <v>102000</v>
      </c>
      <c r="L52" s="77" t="s">
        <v>280</v>
      </c>
      <c r="M52" s="77">
        <v>14000</v>
      </c>
      <c r="N52" s="77">
        <v>32000</v>
      </c>
      <c r="O52" s="77">
        <v>102000</v>
      </c>
    </row>
    <row r="53" spans="1:15" ht="65.25" customHeight="1" x14ac:dyDescent="0.2">
      <c r="B53" s="107" t="s">
        <v>345</v>
      </c>
      <c r="C53" s="107" t="s">
        <v>323</v>
      </c>
      <c r="D53" s="76" t="s">
        <v>53</v>
      </c>
      <c r="E53" s="76" t="s">
        <v>54</v>
      </c>
      <c r="F53" s="133" t="s">
        <v>379</v>
      </c>
      <c r="G53" s="142" t="s">
        <v>73</v>
      </c>
      <c r="H53" s="142"/>
      <c r="I53" s="77" t="s">
        <v>17</v>
      </c>
      <c r="J53" s="133" t="s">
        <v>22</v>
      </c>
      <c r="K53" s="77">
        <f>+O53</f>
        <v>20</v>
      </c>
      <c r="L53" s="77">
        <v>4</v>
      </c>
      <c r="M53" s="77">
        <v>8</v>
      </c>
      <c r="N53" s="77">
        <v>16</v>
      </c>
      <c r="O53" s="77">
        <v>20</v>
      </c>
    </row>
    <row r="54" spans="1:15" ht="52.5" x14ac:dyDescent="0.2">
      <c r="B54" s="107" t="s">
        <v>345</v>
      </c>
      <c r="C54" s="107" t="s">
        <v>323</v>
      </c>
      <c r="D54" s="76" t="s">
        <v>53</v>
      </c>
      <c r="E54" s="76" t="s">
        <v>54</v>
      </c>
      <c r="F54" s="133" t="s">
        <v>379</v>
      </c>
      <c r="G54" s="142" t="s">
        <v>74</v>
      </c>
      <c r="H54" s="142"/>
      <c r="I54" s="77" t="s">
        <v>17</v>
      </c>
      <c r="J54" s="133" t="s">
        <v>22</v>
      </c>
      <c r="K54" s="77">
        <f>+O54</f>
        <v>588763</v>
      </c>
      <c r="L54" s="77">
        <v>547384</v>
      </c>
      <c r="M54" s="77">
        <v>559116</v>
      </c>
      <c r="N54" s="77">
        <v>571746</v>
      </c>
      <c r="O54" s="77">
        <v>588763</v>
      </c>
    </row>
    <row r="55" spans="1:15" ht="61.5" customHeight="1" x14ac:dyDescent="0.2">
      <c r="B55" s="107" t="s">
        <v>345</v>
      </c>
      <c r="C55" s="107" t="s">
        <v>322</v>
      </c>
      <c r="D55" s="76" t="s">
        <v>53</v>
      </c>
      <c r="E55" s="76" t="s">
        <v>54</v>
      </c>
      <c r="F55" s="133" t="s">
        <v>382</v>
      </c>
      <c r="G55" s="149" t="s">
        <v>369</v>
      </c>
      <c r="H55" s="149"/>
      <c r="I55" s="77" t="s">
        <v>17</v>
      </c>
      <c r="J55" s="133" t="s">
        <v>33</v>
      </c>
      <c r="K55" s="72">
        <f>+N55</f>
        <v>1</v>
      </c>
      <c r="L55" s="72">
        <v>0.3</v>
      </c>
      <c r="M55" s="72">
        <v>0.6</v>
      </c>
      <c r="N55" s="72">
        <v>1</v>
      </c>
      <c r="O55" s="72">
        <v>1</v>
      </c>
    </row>
    <row r="56" spans="1:15" ht="86.25" customHeight="1" x14ac:dyDescent="0.2">
      <c r="B56" s="107" t="s">
        <v>345</v>
      </c>
      <c r="C56" s="107" t="s">
        <v>322</v>
      </c>
      <c r="D56" s="76" t="s">
        <v>53</v>
      </c>
      <c r="E56" s="76" t="s">
        <v>54</v>
      </c>
      <c r="F56" s="133" t="s">
        <v>382</v>
      </c>
      <c r="G56" s="142" t="s">
        <v>135</v>
      </c>
      <c r="H56" s="142"/>
      <c r="I56" s="77" t="s">
        <v>17</v>
      </c>
      <c r="J56" s="133" t="s">
        <v>33</v>
      </c>
      <c r="K56" s="79">
        <f>+O56</f>
        <v>987</v>
      </c>
      <c r="L56" s="79">
        <v>1024</v>
      </c>
      <c r="M56" s="79">
        <v>1011</v>
      </c>
      <c r="N56" s="79">
        <v>999</v>
      </c>
      <c r="O56" s="79">
        <v>987</v>
      </c>
    </row>
    <row r="57" spans="1:15" ht="58.5" customHeight="1" x14ac:dyDescent="0.2">
      <c r="B57" s="107" t="s">
        <v>345</v>
      </c>
      <c r="C57" s="107" t="s">
        <v>322</v>
      </c>
      <c r="D57" s="76" t="s">
        <v>53</v>
      </c>
      <c r="E57" s="76" t="s">
        <v>54</v>
      </c>
      <c r="F57" s="133" t="s">
        <v>382</v>
      </c>
      <c r="G57" s="142" t="s">
        <v>370</v>
      </c>
      <c r="H57" s="142"/>
      <c r="I57" s="77"/>
      <c r="J57" s="133" t="s">
        <v>33</v>
      </c>
      <c r="K57" s="79">
        <v>4</v>
      </c>
      <c r="L57" s="79" t="s">
        <v>280</v>
      </c>
      <c r="M57" s="79" t="s">
        <v>280</v>
      </c>
      <c r="N57" s="79" t="s">
        <v>280</v>
      </c>
      <c r="O57" s="79">
        <v>4</v>
      </c>
    </row>
    <row r="58" spans="1:15" s="127" customFormat="1" ht="67.5" customHeight="1" x14ac:dyDescent="0.2">
      <c r="A58" s="126"/>
      <c r="B58" s="107" t="s">
        <v>345</v>
      </c>
      <c r="C58" s="107" t="s">
        <v>322</v>
      </c>
      <c r="D58" s="76" t="s">
        <v>53</v>
      </c>
      <c r="E58" s="76" t="s">
        <v>54</v>
      </c>
      <c r="F58" s="133" t="s">
        <v>382</v>
      </c>
      <c r="G58" s="142" t="s">
        <v>316</v>
      </c>
      <c r="H58" s="142"/>
      <c r="I58" s="77" t="s">
        <v>17</v>
      </c>
      <c r="J58" s="133" t="s">
        <v>33</v>
      </c>
      <c r="K58" s="79" t="s">
        <v>280</v>
      </c>
      <c r="L58" s="79" t="s">
        <v>280</v>
      </c>
      <c r="M58" s="79" t="s">
        <v>280</v>
      </c>
      <c r="N58" s="79" t="s">
        <v>280</v>
      </c>
      <c r="O58" s="79" t="s">
        <v>280</v>
      </c>
    </row>
    <row r="59" spans="1:15" ht="68.25" customHeight="1" x14ac:dyDescent="0.2">
      <c r="B59" s="107" t="s">
        <v>345</v>
      </c>
      <c r="C59" s="107" t="s">
        <v>322</v>
      </c>
      <c r="D59" s="76" t="s">
        <v>53</v>
      </c>
      <c r="E59" s="76" t="s">
        <v>54</v>
      </c>
      <c r="F59" s="133" t="s">
        <v>382</v>
      </c>
      <c r="G59" s="142" t="s">
        <v>136</v>
      </c>
      <c r="H59" s="142"/>
      <c r="I59" s="77" t="s">
        <v>17</v>
      </c>
      <c r="J59" s="133" t="s">
        <v>33</v>
      </c>
      <c r="K59" s="72">
        <f>+O59</f>
        <v>0.5</v>
      </c>
      <c r="L59" s="72">
        <v>0.35</v>
      </c>
      <c r="M59" s="72">
        <v>0.4</v>
      </c>
      <c r="N59" s="72">
        <v>0.45</v>
      </c>
      <c r="O59" s="72">
        <v>0.5</v>
      </c>
    </row>
    <row r="60" spans="1:15" ht="50.25" customHeight="1" x14ac:dyDescent="0.2">
      <c r="B60" s="45" t="s">
        <v>346</v>
      </c>
      <c r="C60" s="107" t="s">
        <v>360</v>
      </c>
      <c r="D60" s="70" t="s">
        <v>13</v>
      </c>
      <c r="E60" s="70" t="s">
        <v>14</v>
      </c>
      <c r="F60" s="132" t="s">
        <v>378</v>
      </c>
      <c r="G60" s="140" t="s">
        <v>290</v>
      </c>
      <c r="H60" s="140"/>
      <c r="I60" s="71" t="s">
        <v>17</v>
      </c>
      <c r="J60" s="71" t="s">
        <v>320</v>
      </c>
      <c r="K60" s="71">
        <f>SUBTOTAL(9,K61:K66)</f>
        <v>6</v>
      </c>
      <c r="L60" s="71">
        <f>SUBTOTAL(9,L61:L66)</f>
        <v>6</v>
      </c>
      <c r="M60" s="71">
        <f>SUBTOTAL(9,M61:M66)</f>
        <v>6</v>
      </c>
      <c r="N60" s="71">
        <f>SUBTOTAL(9,N61:N66)</f>
        <v>6</v>
      </c>
      <c r="O60" s="71">
        <f>SUBTOTAL(9,O61:O66)</f>
        <v>6</v>
      </c>
    </row>
    <row r="61" spans="1:15" ht="42" x14ac:dyDescent="0.2">
      <c r="B61" s="47" t="s">
        <v>346</v>
      </c>
      <c r="C61" s="47" t="s">
        <v>360</v>
      </c>
      <c r="D61" s="47" t="s">
        <v>13</v>
      </c>
      <c r="E61" s="47" t="s">
        <v>14</v>
      </c>
      <c r="F61" s="131" t="s">
        <v>378</v>
      </c>
      <c r="G61" s="141" t="s">
        <v>364</v>
      </c>
      <c r="H61" s="141"/>
      <c r="I61" s="48" t="s">
        <v>17</v>
      </c>
      <c r="J61" s="131" t="s">
        <v>19</v>
      </c>
      <c r="K61" s="48">
        <v>1</v>
      </c>
      <c r="L61" s="48">
        <v>1</v>
      </c>
      <c r="M61" s="48">
        <v>1</v>
      </c>
      <c r="N61" s="48">
        <v>1</v>
      </c>
      <c r="O61" s="48">
        <v>1</v>
      </c>
    </row>
    <row r="62" spans="1:15" ht="42" x14ac:dyDescent="0.2">
      <c r="B62" s="47" t="s">
        <v>340</v>
      </c>
      <c r="C62" s="47" t="s">
        <v>360</v>
      </c>
      <c r="D62" s="47" t="s">
        <v>13</v>
      </c>
      <c r="E62" s="47" t="s">
        <v>14</v>
      </c>
      <c r="F62" s="131" t="s">
        <v>378</v>
      </c>
      <c r="G62" s="141" t="s">
        <v>36</v>
      </c>
      <c r="H62" s="141"/>
      <c r="I62" s="48" t="s">
        <v>17</v>
      </c>
      <c r="J62" s="131" t="s">
        <v>28</v>
      </c>
      <c r="K62" s="48">
        <v>1</v>
      </c>
      <c r="L62" s="48">
        <v>1</v>
      </c>
      <c r="M62" s="48">
        <v>1</v>
      </c>
      <c r="N62" s="48">
        <v>1</v>
      </c>
      <c r="O62" s="48">
        <v>1</v>
      </c>
    </row>
    <row r="63" spans="1:15" ht="42" x14ac:dyDescent="0.2">
      <c r="B63" s="47" t="s">
        <v>346</v>
      </c>
      <c r="C63" s="47" t="s">
        <v>360</v>
      </c>
      <c r="D63" s="47" t="s">
        <v>13</v>
      </c>
      <c r="E63" s="47" t="s">
        <v>14</v>
      </c>
      <c r="F63" s="131" t="s">
        <v>378</v>
      </c>
      <c r="G63" s="141" t="s">
        <v>23</v>
      </c>
      <c r="H63" s="141"/>
      <c r="I63" s="48" t="s">
        <v>17</v>
      </c>
      <c r="J63" s="131" t="s">
        <v>283</v>
      </c>
      <c r="K63" s="48">
        <v>1</v>
      </c>
      <c r="L63" s="48">
        <v>1</v>
      </c>
      <c r="M63" s="48">
        <v>1</v>
      </c>
      <c r="N63" s="48">
        <v>1</v>
      </c>
      <c r="O63" s="48">
        <v>1</v>
      </c>
    </row>
    <row r="64" spans="1:15" ht="42" x14ac:dyDescent="0.2">
      <c r="B64" s="47" t="s">
        <v>346</v>
      </c>
      <c r="C64" s="47" t="s">
        <v>360</v>
      </c>
      <c r="D64" s="49" t="s">
        <v>13</v>
      </c>
      <c r="E64" s="49" t="s">
        <v>14</v>
      </c>
      <c r="F64" s="131" t="s">
        <v>378</v>
      </c>
      <c r="G64" s="144" t="s">
        <v>34</v>
      </c>
      <c r="H64" s="144"/>
      <c r="I64" s="50" t="s">
        <v>17</v>
      </c>
      <c r="J64" s="136" t="s">
        <v>30</v>
      </c>
      <c r="K64" s="50">
        <f>+O64</f>
        <v>1</v>
      </c>
      <c r="L64" s="50">
        <v>1</v>
      </c>
      <c r="M64" s="50">
        <v>1</v>
      </c>
      <c r="N64" s="50">
        <v>1</v>
      </c>
      <c r="O64" s="50">
        <v>1</v>
      </c>
    </row>
    <row r="65" spans="2:15" ht="42" x14ac:dyDescent="0.2">
      <c r="B65" s="47" t="s">
        <v>340</v>
      </c>
      <c r="C65" s="47" t="s">
        <v>360</v>
      </c>
      <c r="D65" s="49" t="s">
        <v>13</v>
      </c>
      <c r="E65" s="49" t="s">
        <v>14</v>
      </c>
      <c r="F65" s="131" t="s">
        <v>378</v>
      </c>
      <c r="G65" s="144" t="s">
        <v>21</v>
      </c>
      <c r="H65" s="144"/>
      <c r="I65" s="50" t="s">
        <v>17</v>
      </c>
      <c r="J65" s="136" t="s">
        <v>22</v>
      </c>
      <c r="K65" s="50">
        <f>+O65</f>
        <v>1</v>
      </c>
      <c r="L65" s="50">
        <v>1</v>
      </c>
      <c r="M65" s="50">
        <v>1</v>
      </c>
      <c r="N65" s="50">
        <v>1</v>
      </c>
      <c r="O65" s="50">
        <v>1</v>
      </c>
    </row>
    <row r="66" spans="2:15" ht="42" x14ac:dyDescent="0.2">
      <c r="B66" s="47" t="s">
        <v>346</v>
      </c>
      <c r="C66" s="47" t="s">
        <v>360</v>
      </c>
      <c r="D66" s="49" t="s">
        <v>13</v>
      </c>
      <c r="E66" s="49" t="s">
        <v>14</v>
      </c>
      <c r="F66" s="131" t="s">
        <v>378</v>
      </c>
      <c r="G66" s="144" t="s">
        <v>37</v>
      </c>
      <c r="H66" s="144"/>
      <c r="I66" s="50" t="s">
        <v>17</v>
      </c>
      <c r="J66" s="136" t="s">
        <v>33</v>
      </c>
      <c r="K66" s="51">
        <v>1</v>
      </c>
      <c r="L66" s="51">
        <v>1</v>
      </c>
      <c r="M66" s="51">
        <v>1</v>
      </c>
      <c r="N66" s="51">
        <v>1</v>
      </c>
      <c r="O66" s="51">
        <v>1</v>
      </c>
    </row>
    <row r="67" spans="2:15" ht="56.25" x14ac:dyDescent="0.2">
      <c r="B67" s="45" t="s">
        <v>346</v>
      </c>
      <c r="C67" s="107" t="s">
        <v>360</v>
      </c>
      <c r="D67" s="70" t="s">
        <v>13</v>
      </c>
      <c r="E67" s="70" t="s">
        <v>14</v>
      </c>
      <c r="F67" s="132" t="s">
        <v>378</v>
      </c>
      <c r="G67" s="140" t="s">
        <v>289</v>
      </c>
      <c r="H67" s="140"/>
      <c r="I67" s="71" t="s">
        <v>17</v>
      </c>
      <c r="J67" s="71" t="s">
        <v>320</v>
      </c>
      <c r="K67" s="71">
        <f>SUM(K68:K72)</f>
        <v>5</v>
      </c>
      <c r="L67" s="71">
        <f>SUM(L68:L72)</f>
        <v>1</v>
      </c>
      <c r="M67" s="71">
        <f>SUM(M68:M72)</f>
        <v>1</v>
      </c>
      <c r="N67" s="71">
        <f>SUM(N68:N72)</f>
        <v>3</v>
      </c>
      <c r="O67" s="71">
        <f>SUM(O68:O72)</f>
        <v>5</v>
      </c>
    </row>
    <row r="68" spans="2:15" ht="42" x14ac:dyDescent="0.2">
      <c r="B68" s="47" t="s">
        <v>346</v>
      </c>
      <c r="C68" s="47" t="s">
        <v>360</v>
      </c>
      <c r="D68" s="60" t="s">
        <v>13</v>
      </c>
      <c r="E68" s="60" t="s">
        <v>14</v>
      </c>
      <c r="F68" s="131" t="s">
        <v>378</v>
      </c>
      <c r="G68" s="148" t="s">
        <v>365</v>
      </c>
      <c r="H68" s="148"/>
      <c r="I68" s="61" t="s">
        <v>17</v>
      </c>
      <c r="J68" s="137" t="s">
        <v>19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</row>
    <row r="69" spans="2:15" ht="42" x14ac:dyDescent="0.2">
      <c r="B69" s="47" t="s">
        <v>346</v>
      </c>
      <c r="C69" s="47" t="s">
        <v>360</v>
      </c>
      <c r="D69" s="47" t="s">
        <v>13</v>
      </c>
      <c r="E69" s="47" t="s">
        <v>14</v>
      </c>
      <c r="F69" s="131" t="s">
        <v>378</v>
      </c>
      <c r="G69" s="141" t="s">
        <v>311</v>
      </c>
      <c r="H69" s="141"/>
      <c r="I69" s="48" t="s">
        <v>17</v>
      </c>
      <c r="J69" s="131" t="s">
        <v>283</v>
      </c>
      <c r="K69" s="48">
        <v>1</v>
      </c>
      <c r="L69" s="48" t="s">
        <v>280</v>
      </c>
      <c r="M69" s="48" t="s">
        <v>280</v>
      </c>
      <c r="N69" s="48" t="s">
        <v>280</v>
      </c>
      <c r="O69" s="48">
        <v>1</v>
      </c>
    </row>
    <row r="70" spans="2:15" ht="42" x14ac:dyDescent="0.2">
      <c r="B70" s="47" t="s">
        <v>346</v>
      </c>
      <c r="C70" s="47" t="s">
        <v>360</v>
      </c>
      <c r="D70" s="47" t="s">
        <v>13</v>
      </c>
      <c r="E70" s="47" t="s">
        <v>14</v>
      </c>
      <c r="F70" s="131" t="s">
        <v>378</v>
      </c>
      <c r="G70" s="141" t="s">
        <v>313</v>
      </c>
      <c r="H70" s="141"/>
      <c r="I70" s="48" t="s">
        <v>17</v>
      </c>
      <c r="J70" s="136" t="s">
        <v>30</v>
      </c>
      <c r="K70" s="48">
        <v>1</v>
      </c>
      <c r="L70" s="48" t="s">
        <v>280</v>
      </c>
      <c r="M70" s="48" t="s">
        <v>280</v>
      </c>
      <c r="N70" s="48">
        <v>1</v>
      </c>
      <c r="O70" s="48">
        <v>1</v>
      </c>
    </row>
    <row r="71" spans="2:15" ht="47.25" customHeight="1" x14ac:dyDescent="0.2">
      <c r="B71" s="47" t="s">
        <v>340</v>
      </c>
      <c r="C71" s="47" t="s">
        <v>360</v>
      </c>
      <c r="D71" s="47" t="s">
        <v>13</v>
      </c>
      <c r="E71" s="47" t="s">
        <v>14</v>
      </c>
      <c r="F71" s="131" t="s">
        <v>378</v>
      </c>
      <c r="G71" s="141" t="s">
        <v>312</v>
      </c>
      <c r="H71" s="141"/>
      <c r="I71" s="48" t="s">
        <v>17</v>
      </c>
      <c r="J71" s="131" t="s">
        <v>28</v>
      </c>
      <c r="K71" s="48">
        <v>1</v>
      </c>
      <c r="L71" s="48" t="s">
        <v>280</v>
      </c>
      <c r="M71" s="48" t="s">
        <v>280</v>
      </c>
      <c r="N71" s="48">
        <v>1</v>
      </c>
      <c r="O71" s="48">
        <v>1</v>
      </c>
    </row>
    <row r="72" spans="2:15" ht="42" x14ac:dyDescent="0.2">
      <c r="B72" s="47" t="s">
        <v>346</v>
      </c>
      <c r="C72" s="47" t="s">
        <v>360</v>
      </c>
      <c r="D72" s="47" t="s">
        <v>13</v>
      </c>
      <c r="E72" s="47" t="s">
        <v>14</v>
      </c>
      <c r="F72" s="131" t="s">
        <v>378</v>
      </c>
      <c r="G72" s="141" t="s">
        <v>314</v>
      </c>
      <c r="H72" s="141"/>
      <c r="I72" s="48" t="s">
        <v>17</v>
      </c>
      <c r="J72" s="136" t="s">
        <v>33</v>
      </c>
      <c r="K72" s="48">
        <v>1</v>
      </c>
      <c r="L72" s="48" t="s">
        <v>280</v>
      </c>
      <c r="M72" s="48" t="s">
        <v>280</v>
      </c>
      <c r="N72" s="48" t="s">
        <v>280</v>
      </c>
      <c r="O72" s="48">
        <v>1</v>
      </c>
    </row>
    <row r="73" spans="2:15" ht="52.5" customHeight="1" x14ac:dyDescent="0.2">
      <c r="B73" s="45" t="s">
        <v>346</v>
      </c>
      <c r="C73" s="107" t="s">
        <v>360</v>
      </c>
      <c r="D73" s="70" t="s">
        <v>13</v>
      </c>
      <c r="E73" s="70" t="s">
        <v>14</v>
      </c>
      <c r="F73" s="132" t="s">
        <v>378</v>
      </c>
      <c r="G73" s="140" t="s">
        <v>288</v>
      </c>
      <c r="H73" s="140"/>
      <c r="I73" s="71" t="s">
        <v>17</v>
      </c>
      <c r="J73" s="71" t="s">
        <v>320</v>
      </c>
      <c r="K73" s="77">
        <f>SUBTOTAL(9,K74:K79)</f>
        <v>6</v>
      </c>
      <c r="L73" s="77">
        <f>SUBTOTAL(9,L74:L79)</f>
        <v>6</v>
      </c>
      <c r="M73" s="71" t="s">
        <v>280</v>
      </c>
      <c r="N73" s="71" t="s">
        <v>280</v>
      </c>
      <c r="O73" s="71" t="s">
        <v>280</v>
      </c>
    </row>
    <row r="74" spans="2:15" ht="42" x14ac:dyDescent="0.2">
      <c r="B74" s="47" t="s">
        <v>346</v>
      </c>
      <c r="C74" s="47" t="s">
        <v>360</v>
      </c>
      <c r="D74" s="47" t="s">
        <v>13</v>
      </c>
      <c r="E74" s="47" t="s">
        <v>14</v>
      </c>
      <c r="F74" s="131" t="s">
        <v>378</v>
      </c>
      <c r="G74" s="141" t="s">
        <v>366</v>
      </c>
      <c r="H74" s="141"/>
      <c r="I74" s="48" t="s">
        <v>17</v>
      </c>
      <c r="J74" s="131" t="s">
        <v>19</v>
      </c>
      <c r="K74" s="50">
        <f t="shared" ref="K74:K79" si="1">SUM(L74:O74)</f>
        <v>1</v>
      </c>
      <c r="L74" s="48">
        <v>1</v>
      </c>
      <c r="M74" s="48" t="s">
        <v>280</v>
      </c>
      <c r="N74" s="48" t="s">
        <v>280</v>
      </c>
      <c r="O74" s="48" t="s">
        <v>280</v>
      </c>
    </row>
    <row r="75" spans="2:15" ht="42" x14ac:dyDescent="0.2">
      <c r="B75" s="47" t="s">
        <v>340</v>
      </c>
      <c r="C75" s="47" t="s">
        <v>360</v>
      </c>
      <c r="D75" s="47" t="s">
        <v>13</v>
      </c>
      <c r="E75" s="47" t="s">
        <v>14</v>
      </c>
      <c r="F75" s="131" t="s">
        <v>378</v>
      </c>
      <c r="G75" s="141" t="s">
        <v>27</v>
      </c>
      <c r="H75" s="141"/>
      <c r="I75" s="48" t="s">
        <v>17</v>
      </c>
      <c r="J75" s="131" t="s">
        <v>28</v>
      </c>
      <c r="K75" s="50">
        <f t="shared" si="1"/>
        <v>1</v>
      </c>
      <c r="L75" s="48">
        <v>1</v>
      </c>
      <c r="M75" s="48" t="s">
        <v>280</v>
      </c>
      <c r="N75" s="48" t="s">
        <v>280</v>
      </c>
      <c r="O75" s="48" t="s">
        <v>280</v>
      </c>
    </row>
    <row r="76" spans="2:15" ht="42" x14ac:dyDescent="0.2">
      <c r="B76" s="47" t="s">
        <v>346</v>
      </c>
      <c r="C76" s="47" t="s">
        <v>360</v>
      </c>
      <c r="D76" s="47" t="s">
        <v>13</v>
      </c>
      <c r="E76" s="47" t="s">
        <v>14</v>
      </c>
      <c r="F76" s="131" t="s">
        <v>378</v>
      </c>
      <c r="G76" s="141" t="s">
        <v>25</v>
      </c>
      <c r="H76" s="141"/>
      <c r="I76" s="48" t="s">
        <v>17</v>
      </c>
      <c r="J76" s="131" t="s">
        <v>283</v>
      </c>
      <c r="K76" s="50">
        <f t="shared" si="1"/>
        <v>1</v>
      </c>
      <c r="L76" s="48">
        <v>1</v>
      </c>
      <c r="M76" s="48" t="s">
        <v>280</v>
      </c>
      <c r="N76" s="48" t="s">
        <v>280</v>
      </c>
      <c r="O76" s="48" t="s">
        <v>280</v>
      </c>
    </row>
    <row r="77" spans="2:15" ht="42" x14ac:dyDescent="0.2">
      <c r="B77" s="47" t="s">
        <v>346</v>
      </c>
      <c r="C77" s="47" t="s">
        <v>360</v>
      </c>
      <c r="D77" s="49" t="s">
        <v>13</v>
      </c>
      <c r="E77" s="49" t="s">
        <v>14</v>
      </c>
      <c r="F77" s="131" t="s">
        <v>378</v>
      </c>
      <c r="G77" s="144" t="s">
        <v>29</v>
      </c>
      <c r="H77" s="144"/>
      <c r="I77" s="50" t="s">
        <v>17</v>
      </c>
      <c r="J77" s="136" t="s">
        <v>30</v>
      </c>
      <c r="K77" s="50">
        <f t="shared" si="1"/>
        <v>1</v>
      </c>
      <c r="L77" s="50">
        <v>1</v>
      </c>
      <c r="M77" s="48" t="s">
        <v>280</v>
      </c>
      <c r="N77" s="48" t="s">
        <v>280</v>
      </c>
      <c r="O77" s="48" t="s">
        <v>280</v>
      </c>
    </row>
    <row r="78" spans="2:15" ht="42" x14ac:dyDescent="0.2">
      <c r="B78" s="47" t="s">
        <v>340</v>
      </c>
      <c r="C78" s="47" t="s">
        <v>360</v>
      </c>
      <c r="D78" s="49" t="s">
        <v>13</v>
      </c>
      <c r="E78" s="49" t="s">
        <v>14</v>
      </c>
      <c r="F78" s="131" t="s">
        <v>378</v>
      </c>
      <c r="G78" s="144" t="s">
        <v>35</v>
      </c>
      <c r="H78" s="144"/>
      <c r="I78" s="50" t="s">
        <v>17</v>
      </c>
      <c r="J78" s="136" t="s">
        <v>22</v>
      </c>
      <c r="K78" s="50">
        <f t="shared" si="1"/>
        <v>1</v>
      </c>
      <c r="L78" s="50">
        <v>1</v>
      </c>
      <c r="M78" s="48" t="s">
        <v>280</v>
      </c>
      <c r="N78" s="48" t="s">
        <v>280</v>
      </c>
      <c r="O78" s="48" t="s">
        <v>280</v>
      </c>
    </row>
    <row r="79" spans="2:15" ht="42" x14ac:dyDescent="0.2">
      <c r="B79" s="47" t="s">
        <v>346</v>
      </c>
      <c r="C79" s="47" t="s">
        <v>360</v>
      </c>
      <c r="D79" s="49" t="s">
        <v>13</v>
      </c>
      <c r="E79" s="49" t="s">
        <v>14</v>
      </c>
      <c r="F79" s="131" t="s">
        <v>378</v>
      </c>
      <c r="G79" s="144" t="s">
        <v>32</v>
      </c>
      <c r="H79" s="144"/>
      <c r="I79" s="50" t="s">
        <v>17</v>
      </c>
      <c r="J79" s="136" t="s">
        <v>33</v>
      </c>
      <c r="K79" s="51">
        <f t="shared" si="1"/>
        <v>1</v>
      </c>
      <c r="L79" s="51">
        <v>1</v>
      </c>
      <c r="M79" s="48" t="s">
        <v>280</v>
      </c>
      <c r="N79" s="48" t="s">
        <v>280</v>
      </c>
      <c r="O79" s="48" t="s">
        <v>280</v>
      </c>
    </row>
    <row r="80" spans="2:15" ht="52.5" x14ac:dyDescent="0.2">
      <c r="B80" s="107" t="s">
        <v>346</v>
      </c>
      <c r="C80" s="107" t="s">
        <v>332</v>
      </c>
      <c r="D80" s="70" t="s">
        <v>13</v>
      </c>
      <c r="E80" s="70" t="s">
        <v>72</v>
      </c>
      <c r="F80" s="134" t="s">
        <v>378</v>
      </c>
      <c r="G80" s="140" t="s">
        <v>112</v>
      </c>
      <c r="H80" s="140"/>
      <c r="I80" s="71" t="s">
        <v>40</v>
      </c>
      <c r="J80" s="71" t="s">
        <v>113</v>
      </c>
      <c r="K80" s="74">
        <v>0.9</v>
      </c>
      <c r="L80" s="74">
        <v>0.9</v>
      </c>
      <c r="M80" s="74">
        <v>0.9</v>
      </c>
      <c r="N80" s="74">
        <v>0.9</v>
      </c>
      <c r="O80" s="74">
        <v>0.9</v>
      </c>
    </row>
    <row r="81" spans="2:15" ht="56.25" x14ac:dyDescent="0.2">
      <c r="B81" s="107" t="s">
        <v>346</v>
      </c>
      <c r="C81" s="107" t="s">
        <v>332</v>
      </c>
      <c r="D81" s="70" t="s">
        <v>13</v>
      </c>
      <c r="E81" s="70" t="s">
        <v>72</v>
      </c>
      <c r="F81" s="132" t="s">
        <v>378</v>
      </c>
      <c r="G81" s="140" t="s">
        <v>287</v>
      </c>
      <c r="H81" s="140"/>
      <c r="I81" s="71" t="s">
        <v>40</v>
      </c>
      <c r="J81" s="71" t="s">
        <v>320</v>
      </c>
      <c r="K81" s="74">
        <f>+AVERAGE(K82:K87)</f>
        <v>0.95000000000000007</v>
      </c>
      <c r="L81" s="74">
        <f>+AVERAGE(L82:L87)</f>
        <v>0.95833333333333337</v>
      </c>
      <c r="M81" s="74">
        <f>+AVERAGE(M82:M87)</f>
        <v>0.95000000000000007</v>
      </c>
      <c r="N81" s="74">
        <f>+AVERAGE(N82:N87)</f>
        <v>0.95000000000000007</v>
      </c>
      <c r="O81" s="74">
        <f>+AVERAGE(O82:O87)</f>
        <v>0.95000000000000007</v>
      </c>
    </row>
    <row r="82" spans="2:15" ht="42" x14ac:dyDescent="0.2">
      <c r="B82" s="47" t="s">
        <v>346</v>
      </c>
      <c r="C82" s="47" t="s">
        <v>332</v>
      </c>
      <c r="D82" s="47" t="s">
        <v>13</v>
      </c>
      <c r="E82" s="47" t="s">
        <v>72</v>
      </c>
      <c r="F82" s="131" t="s">
        <v>378</v>
      </c>
      <c r="G82" s="141" t="s">
        <v>119</v>
      </c>
      <c r="H82" s="141"/>
      <c r="I82" s="48" t="s">
        <v>40</v>
      </c>
      <c r="J82" s="131" t="s">
        <v>113</v>
      </c>
      <c r="K82" s="53">
        <f t="shared" ref="K82:K87" si="2">+O82</f>
        <v>0.9</v>
      </c>
      <c r="L82" s="53">
        <v>0.95</v>
      </c>
      <c r="M82" s="53">
        <v>0.9</v>
      </c>
      <c r="N82" s="53">
        <v>0.9</v>
      </c>
      <c r="O82" s="53">
        <v>0.9</v>
      </c>
    </row>
    <row r="83" spans="2:15" ht="42" x14ac:dyDescent="0.2">
      <c r="B83" s="47" t="s">
        <v>346</v>
      </c>
      <c r="C83" s="47" t="s">
        <v>332</v>
      </c>
      <c r="D83" s="47" t="s">
        <v>13</v>
      </c>
      <c r="E83" s="47" t="s">
        <v>72</v>
      </c>
      <c r="F83" s="131" t="s">
        <v>378</v>
      </c>
      <c r="G83" s="141" t="s">
        <v>115</v>
      </c>
      <c r="H83" s="141"/>
      <c r="I83" s="48" t="s">
        <v>40</v>
      </c>
      <c r="J83" s="131" t="s">
        <v>28</v>
      </c>
      <c r="K83" s="53">
        <f t="shared" si="2"/>
        <v>0.95</v>
      </c>
      <c r="L83" s="53">
        <v>0.95</v>
      </c>
      <c r="M83" s="53">
        <v>0.95</v>
      </c>
      <c r="N83" s="53">
        <v>0.95</v>
      </c>
      <c r="O83" s="53">
        <v>0.95</v>
      </c>
    </row>
    <row r="84" spans="2:15" ht="42" x14ac:dyDescent="0.2">
      <c r="B84" s="47" t="s">
        <v>346</v>
      </c>
      <c r="C84" s="47" t="s">
        <v>332</v>
      </c>
      <c r="D84" s="47" t="s">
        <v>13</v>
      </c>
      <c r="E84" s="47" t="s">
        <v>72</v>
      </c>
      <c r="F84" s="131" t="s">
        <v>378</v>
      </c>
      <c r="G84" s="141" t="s">
        <v>117</v>
      </c>
      <c r="H84" s="141"/>
      <c r="I84" s="48" t="s">
        <v>40</v>
      </c>
      <c r="J84" s="131" t="s">
        <v>283</v>
      </c>
      <c r="K84" s="53">
        <f t="shared" si="2"/>
        <v>0.95</v>
      </c>
      <c r="L84" s="53">
        <v>0.95</v>
      </c>
      <c r="M84" s="53">
        <v>0.95</v>
      </c>
      <c r="N84" s="53">
        <v>0.95</v>
      </c>
      <c r="O84" s="53">
        <v>0.95</v>
      </c>
    </row>
    <row r="85" spans="2:15" ht="42" x14ac:dyDescent="0.2">
      <c r="B85" s="47" t="s">
        <v>346</v>
      </c>
      <c r="C85" s="47" t="s">
        <v>332</v>
      </c>
      <c r="D85" s="49" t="s">
        <v>13</v>
      </c>
      <c r="E85" s="49" t="s">
        <v>72</v>
      </c>
      <c r="F85" s="131" t="s">
        <v>378</v>
      </c>
      <c r="G85" s="144" t="s">
        <v>110</v>
      </c>
      <c r="H85" s="144"/>
      <c r="I85" s="50" t="s">
        <v>40</v>
      </c>
      <c r="J85" s="136" t="s">
        <v>30</v>
      </c>
      <c r="K85" s="53">
        <f t="shared" si="2"/>
        <v>1</v>
      </c>
      <c r="L85" s="53">
        <v>1</v>
      </c>
      <c r="M85" s="53">
        <v>1</v>
      </c>
      <c r="N85" s="53">
        <v>1</v>
      </c>
      <c r="O85" s="53">
        <v>1</v>
      </c>
    </row>
    <row r="86" spans="2:15" ht="42" x14ac:dyDescent="0.2">
      <c r="B86" s="47" t="s">
        <v>346</v>
      </c>
      <c r="C86" s="47" t="s">
        <v>332</v>
      </c>
      <c r="D86" s="49" t="s">
        <v>13</v>
      </c>
      <c r="E86" s="49" t="s">
        <v>72</v>
      </c>
      <c r="F86" s="131" t="s">
        <v>378</v>
      </c>
      <c r="G86" s="144" t="s">
        <v>114</v>
      </c>
      <c r="H86" s="144"/>
      <c r="I86" s="50" t="s">
        <v>40</v>
      </c>
      <c r="J86" s="136" t="s">
        <v>22</v>
      </c>
      <c r="K86" s="53">
        <f t="shared" si="2"/>
        <v>0.95</v>
      </c>
      <c r="L86" s="53">
        <v>0.95</v>
      </c>
      <c r="M86" s="53">
        <v>0.95</v>
      </c>
      <c r="N86" s="53">
        <v>0.95</v>
      </c>
      <c r="O86" s="53">
        <v>0.95</v>
      </c>
    </row>
    <row r="87" spans="2:15" ht="42" x14ac:dyDescent="0.2">
      <c r="B87" s="47" t="s">
        <v>346</v>
      </c>
      <c r="C87" s="47" t="s">
        <v>332</v>
      </c>
      <c r="D87" s="49" t="s">
        <v>13</v>
      </c>
      <c r="E87" s="49" t="s">
        <v>72</v>
      </c>
      <c r="F87" s="131" t="s">
        <v>378</v>
      </c>
      <c r="G87" s="144" t="s">
        <v>116</v>
      </c>
      <c r="H87" s="144"/>
      <c r="I87" s="50" t="s">
        <v>40</v>
      </c>
      <c r="J87" s="136" t="s">
        <v>33</v>
      </c>
      <c r="K87" s="53">
        <f t="shared" si="2"/>
        <v>0.95</v>
      </c>
      <c r="L87" s="53">
        <v>0.95</v>
      </c>
      <c r="M87" s="53">
        <v>0.95</v>
      </c>
      <c r="N87" s="53">
        <v>0.95</v>
      </c>
      <c r="O87" s="53">
        <v>0.95</v>
      </c>
    </row>
    <row r="88" spans="2:15" ht="56.25" x14ac:dyDescent="0.2">
      <c r="B88" s="107" t="s">
        <v>346</v>
      </c>
      <c r="C88" s="107" t="s">
        <v>327</v>
      </c>
      <c r="D88" s="70" t="s">
        <v>13</v>
      </c>
      <c r="E88" s="70" t="s">
        <v>168</v>
      </c>
      <c r="F88" s="132" t="s">
        <v>378</v>
      </c>
      <c r="G88" s="140" t="s">
        <v>286</v>
      </c>
      <c r="H88" s="140"/>
      <c r="I88" s="71" t="s">
        <v>57</v>
      </c>
      <c r="J88" s="71" t="s">
        <v>320</v>
      </c>
      <c r="K88" s="74">
        <f>+AVERAGE(K89:K94)</f>
        <v>1</v>
      </c>
      <c r="L88" s="74">
        <f>+AVERAGE(L89:L94)</f>
        <v>1</v>
      </c>
      <c r="M88" s="74">
        <f>+AVERAGE(M89:M94)</f>
        <v>1</v>
      </c>
      <c r="N88" s="74">
        <f>+AVERAGE(N89:N94)</f>
        <v>1</v>
      </c>
      <c r="O88" s="74">
        <f>+AVERAGE(O89:O94)</f>
        <v>1</v>
      </c>
    </row>
    <row r="89" spans="2:15" ht="61.5" customHeight="1" x14ac:dyDescent="0.2">
      <c r="B89" s="47" t="s">
        <v>346</v>
      </c>
      <c r="C89" s="47" t="s">
        <v>327</v>
      </c>
      <c r="D89" s="47" t="s">
        <v>13</v>
      </c>
      <c r="E89" s="47" t="s">
        <v>168</v>
      </c>
      <c r="F89" s="131" t="s">
        <v>378</v>
      </c>
      <c r="G89" s="141" t="s">
        <v>174</v>
      </c>
      <c r="H89" s="141"/>
      <c r="I89" s="48" t="s">
        <v>57</v>
      </c>
      <c r="J89" s="131" t="s">
        <v>175</v>
      </c>
      <c r="K89" s="53">
        <f t="shared" ref="K89:K94" si="3">+O89</f>
        <v>1</v>
      </c>
      <c r="L89" s="53">
        <v>1</v>
      </c>
      <c r="M89" s="53">
        <v>1</v>
      </c>
      <c r="N89" s="53">
        <v>1</v>
      </c>
      <c r="O89" s="53">
        <v>1</v>
      </c>
    </row>
    <row r="90" spans="2:15" ht="42" x14ac:dyDescent="0.2">
      <c r="B90" s="47" t="s">
        <v>346</v>
      </c>
      <c r="C90" s="47" t="s">
        <v>327</v>
      </c>
      <c r="D90" s="47" t="s">
        <v>13</v>
      </c>
      <c r="E90" s="47" t="s">
        <v>168</v>
      </c>
      <c r="F90" s="131" t="s">
        <v>378</v>
      </c>
      <c r="G90" s="141" t="s">
        <v>176</v>
      </c>
      <c r="H90" s="141"/>
      <c r="I90" s="48" t="s">
        <v>57</v>
      </c>
      <c r="J90" s="131" t="s">
        <v>28</v>
      </c>
      <c r="K90" s="53">
        <f t="shared" si="3"/>
        <v>1</v>
      </c>
      <c r="L90" s="53">
        <v>1</v>
      </c>
      <c r="M90" s="53">
        <v>1</v>
      </c>
      <c r="N90" s="53">
        <v>1</v>
      </c>
      <c r="O90" s="53">
        <v>1</v>
      </c>
    </row>
    <row r="91" spans="2:15" ht="42" x14ac:dyDescent="0.2">
      <c r="B91" s="47" t="s">
        <v>346</v>
      </c>
      <c r="C91" s="47" t="s">
        <v>327</v>
      </c>
      <c r="D91" s="47" t="s">
        <v>13</v>
      </c>
      <c r="E91" s="47" t="s">
        <v>168</v>
      </c>
      <c r="F91" s="131" t="s">
        <v>378</v>
      </c>
      <c r="G91" s="141" t="s">
        <v>172</v>
      </c>
      <c r="H91" s="141"/>
      <c r="I91" s="48" t="s">
        <v>57</v>
      </c>
      <c r="J91" s="131" t="s">
        <v>283</v>
      </c>
      <c r="K91" s="53">
        <f t="shared" si="3"/>
        <v>1</v>
      </c>
      <c r="L91" s="53">
        <v>1</v>
      </c>
      <c r="M91" s="53">
        <v>1</v>
      </c>
      <c r="N91" s="53">
        <v>1</v>
      </c>
      <c r="O91" s="53">
        <v>1</v>
      </c>
    </row>
    <row r="92" spans="2:15" ht="42" x14ac:dyDescent="0.2">
      <c r="B92" s="47" t="s">
        <v>346</v>
      </c>
      <c r="C92" s="47" t="s">
        <v>327</v>
      </c>
      <c r="D92" s="49" t="s">
        <v>13</v>
      </c>
      <c r="E92" s="49" t="s">
        <v>168</v>
      </c>
      <c r="F92" s="131" t="s">
        <v>378</v>
      </c>
      <c r="G92" s="144" t="s">
        <v>179</v>
      </c>
      <c r="H92" s="144"/>
      <c r="I92" s="50" t="s">
        <v>57</v>
      </c>
      <c r="J92" s="136" t="s">
        <v>30</v>
      </c>
      <c r="K92" s="53">
        <f t="shared" si="3"/>
        <v>1</v>
      </c>
      <c r="L92" s="53">
        <v>1</v>
      </c>
      <c r="M92" s="53">
        <v>1</v>
      </c>
      <c r="N92" s="53">
        <v>1</v>
      </c>
      <c r="O92" s="53">
        <v>1</v>
      </c>
    </row>
    <row r="93" spans="2:15" ht="42" x14ac:dyDescent="0.2">
      <c r="B93" s="47" t="s">
        <v>346</v>
      </c>
      <c r="C93" s="47" t="s">
        <v>327</v>
      </c>
      <c r="D93" s="49" t="s">
        <v>13</v>
      </c>
      <c r="E93" s="49" t="s">
        <v>168</v>
      </c>
      <c r="F93" s="131" t="s">
        <v>378</v>
      </c>
      <c r="G93" s="144" t="s">
        <v>171</v>
      </c>
      <c r="H93" s="144"/>
      <c r="I93" s="50" t="s">
        <v>57</v>
      </c>
      <c r="J93" s="136" t="s">
        <v>22</v>
      </c>
      <c r="K93" s="53">
        <f t="shared" si="3"/>
        <v>1</v>
      </c>
      <c r="L93" s="53">
        <v>1</v>
      </c>
      <c r="M93" s="53">
        <v>1</v>
      </c>
      <c r="N93" s="53">
        <v>1</v>
      </c>
      <c r="O93" s="53">
        <v>1</v>
      </c>
    </row>
    <row r="94" spans="2:15" ht="42" x14ac:dyDescent="0.2">
      <c r="B94" s="47" t="s">
        <v>346</v>
      </c>
      <c r="C94" s="47" t="s">
        <v>327</v>
      </c>
      <c r="D94" s="49" t="s">
        <v>13</v>
      </c>
      <c r="E94" s="49" t="s">
        <v>168</v>
      </c>
      <c r="F94" s="131" t="s">
        <v>378</v>
      </c>
      <c r="G94" s="144" t="s">
        <v>170</v>
      </c>
      <c r="H94" s="144"/>
      <c r="I94" s="50" t="s">
        <v>57</v>
      </c>
      <c r="J94" s="136" t="s">
        <v>33</v>
      </c>
      <c r="K94" s="53">
        <f t="shared" si="3"/>
        <v>1</v>
      </c>
      <c r="L94" s="53">
        <v>1</v>
      </c>
      <c r="M94" s="53">
        <v>1</v>
      </c>
      <c r="N94" s="53">
        <v>1</v>
      </c>
      <c r="O94" s="53">
        <v>1</v>
      </c>
    </row>
    <row r="95" spans="2:15" ht="56.25" x14ac:dyDescent="0.2">
      <c r="B95" s="107" t="s">
        <v>346</v>
      </c>
      <c r="C95" s="107" t="s">
        <v>327</v>
      </c>
      <c r="D95" s="70" t="s">
        <v>13</v>
      </c>
      <c r="E95" s="70" t="s">
        <v>180</v>
      </c>
      <c r="F95" s="132" t="s">
        <v>378</v>
      </c>
      <c r="G95" s="140" t="s">
        <v>285</v>
      </c>
      <c r="H95" s="140"/>
      <c r="I95" s="71" t="s">
        <v>57</v>
      </c>
      <c r="J95" s="71" t="s">
        <v>320</v>
      </c>
      <c r="K95" s="74">
        <f>+AVERAGE(K96:K99)</f>
        <v>0.78875000000000006</v>
      </c>
      <c r="L95" s="74">
        <f>+AVERAGE(L96:L99)</f>
        <v>0.56279999999999997</v>
      </c>
      <c r="M95" s="74">
        <f>+AVERAGE(M96:M99)</f>
        <v>0.75625000000000009</v>
      </c>
      <c r="N95" s="74">
        <f>+AVERAGE(N96:N99)</f>
        <v>0.77</v>
      </c>
      <c r="O95" s="74">
        <f>+AVERAGE(O96:O99)</f>
        <v>0.78875000000000006</v>
      </c>
    </row>
    <row r="96" spans="2:15" ht="42" x14ac:dyDescent="0.2">
      <c r="B96" s="47" t="s">
        <v>346</v>
      </c>
      <c r="C96" s="47" t="s">
        <v>327</v>
      </c>
      <c r="D96" s="47" t="s">
        <v>13</v>
      </c>
      <c r="E96" s="47" t="s">
        <v>180</v>
      </c>
      <c r="F96" s="131" t="s">
        <v>378</v>
      </c>
      <c r="G96" s="141" t="s">
        <v>184</v>
      </c>
      <c r="H96" s="141"/>
      <c r="I96" s="48" t="s">
        <v>57</v>
      </c>
      <c r="J96" s="131" t="s">
        <v>185</v>
      </c>
      <c r="K96" s="52">
        <f>+O96</f>
        <v>0.65</v>
      </c>
      <c r="L96" s="52">
        <v>0.6</v>
      </c>
      <c r="M96" s="52">
        <v>0.6</v>
      </c>
      <c r="N96" s="52">
        <v>0.62</v>
      </c>
      <c r="O96" s="52">
        <v>0.65</v>
      </c>
    </row>
    <row r="97" spans="2:15" ht="42" x14ac:dyDescent="0.2">
      <c r="B97" s="47" t="s">
        <v>346</v>
      </c>
      <c r="C97" s="47" t="s">
        <v>327</v>
      </c>
      <c r="D97" s="49" t="s">
        <v>13</v>
      </c>
      <c r="E97" s="49" t="s">
        <v>180</v>
      </c>
      <c r="F97" s="131" t="s">
        <v>378</v>
      </c>
      <c r="G97" s="144" t="s">
        <v>208</v>
      </c>
      <c r="H97" s="144"/>
      <c r="I97" s="50" t="s">
        <v>57</v>
      </c>
      <c r="J97" s="136" t="s">
        <v>30</v>
      </c>
      <c r="K97" s="53">
        <f>+O97</f>
        <v>0.93</v>
      </c>
      <c r="L97" s="53">
        <v>0.9</v>
      </c>
      <c r="M97" s="53">
        <v>0.91</v>
      </c>
      <c r="N97" s="53">
        <v>0.92</v>
      </c>
      <c r="O97" s="53">
        <v>0.93</v>
      </c>
    </row>
    <row r="98" spans="2:15" ht="42" x14ac:dyDescent="0.2">
      <c r="B98" s="47" t="s">
        <v>346</v>
      </c>
      <c r="C98" s="47" t="s">
        <v>327</v>
      </c>
      <c r="D98" s="49" t="s">
        <v>13</v>
      </c>
      <c r="E98" s="49" t="s">
        <v>180</v>
      </c>
      <c r="F98" s="131" t="s">
        <v>378</v>
      </c>
      <c r="G98" s="144" t="s">
        <v>187</v>
      </c>
      <c r="H98" s="144"/>
      <c r="I98" s="50" t="s">
        <v>57</v>
      </c>
      <c r="J98" s="136" t="s">
        <v>22</v>
      </c>
      <c r="K98" s="53">
        <f>+O98</f>
        <v>0.78500000000000003</v>
      </c>
      <c r="L98" s="53">
        <v>0.45</v>
      </c>
      <c r="M98" s="53">
        <v>0.755</v>
      </c>
      <c r="N98" s="53">
        <v>0.77</v>
      </c>
      <c r="O98" s="53">
        <v>0.78500000000000003</v>
      </c>
    </row>
    <row r="99" spans="2:15" ht="42" x14ac:dyDescent="0.2">
      <c r="B99" s="47" t="s">
        <v>346</v>
      </c>
      <c r="C99" s="47" t="s">
        <v>327</v>
      </c>
      <c r="D99" s="49" t="s">
        <v>13</v>
      </c>
      <c r="E99" s="49" t="s">
        <v>180</v>
      </c>
      <c r="F99" s="131" t="s">
        <v>378</v>
      </c>
      <c r="G99" s="144" t="s">
        <v>182</v>
      </c>
      <c r="H99" s="144"/>
      <c r="I99" s="50" t="s">
        <v>57</v>
      </c>
      <c r="J99" s="136" t="s">
        <v>33</v>
      </c>
      <c r="K99" s="53">
        <f>+O99</f>
        <v>0.79</v>
      </c>
      <c r="L99" s="63">
        <v>0.30120000000000002</v>
      </c>
      <c r="M99" s="53">
        <v>0.76</v>
      </c>
      <c r="N99" s="53">
        <v>0.77</v>
      </c>
      <c r="O99" s="53">
        <v>0.79</v>
      </c>
    </row>
    <row r="100" spans="2:15" ht="47.25" customHeight="1" x14ac:dyDescent="0.2">
      <c r="B100" s="107" t="s">
        <v>346</v>
      </c>
      <c r="C100" s="107" t="s">
        <v>327</v>
      </c>
      <c r="D100" s="70" t="s">
        <v>13</v>
      </c>
      <c r="E100" s="70" t="s">
        <v>168</v>
      </c>
      <c r="F100" s="132" t="s">
        <v>378</v>
      </c>
      <c r="G100" s="140" t="s">
        <v>284</v>
      </c>
      <c r="H100" s="140"/>
      <c r="I100" s="71" t="s">
        <v>57</v>
      </c>
      <c r="J100" s="71" t="s">
        <v>320</v>
      </c>
      <c r="K100" s="74">
        <f>+AVERAGE(K101:K106)</f>
        <v>0.82500000000000007</v>
      </c>
      <c r="L100" s="74">
        <f>+AVERAGE(L101:L106)</f>
        <v>0.80833333333333346</v>
      </c>
      <c r="M100" s="74">
        <f>+AVERAGE(M101:M106)</f>
        <v>0.81666666666666676</v>
      </c>
      <c r="N100" s="74">
        <f>+AVERAGE(N101:N106)</f>
        <v>0.81666666666666676</v>
      </c>
      <c r="O100" s="74">
        <f>+AVERAGE(O101:O106)</f>
        <v>0.82500000000000007</v>
      </c>
    </row>
    <row r="101" spans="2:15" ht="66.75" customHeight="1" x14ac:dyDescent="0.2">
      <c r="B101" s="47" t="s">
        <v>346</v>
      </c>
      <c r="C101" s="47" t="s">
        <v>327</v>
      </c>
      <c r="D101" s="47" t="s">
        <v>13</v>
      </c>
      <c r="E101" s="47" t="s">
        <v>168</v>
      </c>
      <c r="F101" s="131" t="s">
        <v>378</v>
      </c>
      <c r="G101" s="141" t="s">
        <v>194</v>
      </c>
      <c r="H101" s="141"/>
      <c r="I101" s="48" t="s">
        <v>57</v>
      </c>
      <c r="J101" s="138" t="s">
        <v>368</v>
      </c>
      <c r="K101" s="53">
        <f t="shared" ref="K101:K106" si="4">+O101</f>
        <v>0.82</v>
      </c>
      <c r="L101" s="53">
        <v>0.8</v>
      </c>
      <c r="M101" s="53">
        <v>0.81</v>
      </c>
      <c r="N101" s="53">
        <v>0.81</v>
      </c>
      <c r="O101" s="53">
        <v>0.82</v>
      </c>
    </row>
    <row r="102" spans="2:15" ht="42" x14ac:dyDescent="0.2">
      <c r="B102" s="47" t="s">
        <v>346</v>
      </c>
      <c r="C102" s="47" t="s">
        <v>327</v>
      </c>
      <c r="D102" s="47" t="s">
        <v>13</v>
      </c>
      <c r="E102" s="47" t="s">
        <v>168</v>
      </c>
      <c r="F102" s="131" t="s">
        <v>378</v>
      </c>
      <c r="G102" s="141" t="s">
        <v>193</v>
      </c>
      <c r="H102" s="141"/>
      <c r="I102" s="48" t="s">
        <v>57</v>
      </c>
      <c r="J102" s="131" t="s">
        <v>28</v>
      </c>
      <c r="K102" s="53">
        <f t="shared" si="4"/>
        <v>0.82</v>
      </c>
      <c r="L102" s="53">
        <v>0.8</v>
      </c>
      <c r="M102" s="53">
        <v>0.81</v>
      </c>
      <c r="N102" s="53">
        <v>0.81</v>
      </c>
      <c r="O102" s="53">
        <v>0.82</v>
      </c>
    </row>
    <row r="103" spans="2:15" ht="42" x14ac:dyDescent="0.2">
      <c r="B103" s="47" t="s">
        <v>346</v>
      </c>
      <c r="C103" s="47" t="s">
        <v>327</v>
      </c>
      <c r="D103" s="47" t="s">
        <v>13</v>
      </c>
      <c r="E103" s="47" t="s">
        <v>168</v>
      </c>
      <c r="F103" s="131" t="s">
        <v>378</v>
      </c>
      <c r="G103" s="141" t="s">
        <v>192</v>
      </c>
      <c r="H103" s="141"/>
      <c r="I103" s="48" t="s">
        <v>57</v>
      </c>
      <c r="J103" s="131" t="s">
        <v>283</v>
      </c>
      <c r="K103" s="53">
        <f t="shared" si="4"/>
        <v>0.82</v>
      </c>
      <c r="L103" s="53">
        <v>0.8</v>
      </c>
      <c r="M103" s="53">
        <v>0.81</v>
      </c>
      <c r="N103" s="53">
        <v>0.81</v>
      </c>
      <c r="O103" s="53">
        <v>0.82</v>
      </c>
    </row>
    <row r="104" spans="2:15" ht="42" x14ac:dyDescent="0.2">
      <c r="B104" s="47" t="s">
        <v>346</v>
      </c>
      <c r="C104" s="47" t="s">
        <v>327</v>
      </c>
      <c r="D104" s="49" t="s">
        <v>13</v>
      </c>
      <c r="E104" s="49" t="s">
        <v>168</v>
      </c>
      <c r="F104" s="131" t="s">
        <v>378</v>
      </c>
      <c r="G104" s="144" t="s">
        <v>197</v>
      </c>
      <c r="H104" s="144"/>
      <c r="I104" s="50" t="s">
        <v>57</v>
      </c>
      <c r="J104" s="136" t="s">
        <v>30</v>
      </c>
      <c r="K104" s="53">
        <f t="shared" si="4"/>
        <v>0.85</v>
      </c>
      <c r="L104" s="53">
        <v>0.85</v>
      </c>
      <c r="M104" s="53">
        <v>0.85</v>
      </c>
      <c r="N104" s="53">
        <v>0.85</v>
      </c>
      <c r="O104" s="53">
        <v>0.85</v>
      </c>
    </row>
    <row r="105" spans="2:15" ht="42" x14ac:dyDescent="0.2">
      <c r="B105" s="47" t="s">
        <v>346</v>
      </c>
      <c r="C105" s="47" t="s">
        <v>327</v>
      </c>
      <c r="D105" s="49" t="s">
        <v>13</v>
      </c>
      <c r="E105" s="49" t="s">
        <v>168</v>
      </c>
      <c r="F105" s="131" t="s">
        <v>378</v>
      </c>
      <c r="G105" s="144" t="s">
        <v>196</v>
      </c>
      <c r="H105" s="144"/>
      <c r="I105" s="50" t="s">
        <v>57</v>
      </c>
      <c r="J105" s="136" t="s">
        <v>22</v>
      </c>
      <c r="K105" s="53">
        <f t="shared" si="4"/>
        <v>0.82</v>
      </c>
      <c r="L105" s="53">
        <v>0.8</v>
      </c>
      <c r="M105" s="53">
        <v>0.81</v>
      </c>
      <c r="N105" s="53">
        <v>0.81</v>
      </c>
      <c r="O105" s="53">
        <v>0.82</v>
      </c>
    </row>
    <row r="106" spans="2:15" ht="42" x14ac:dyDescent="0.2">
      <c r="B106" s="47" t="s">
        <v>346</v>
      </c>
      <c r="C106" s="47" t="s">
        <v>327</v>
      </c>
      <c r="D106" s="49" t="s">
        <v>13</v>
      </c>
      <c r="E106" s="49" t="s">
        <v>168</v>
      </c>
      <c r="F106" s="131" t="s">
        <v>378</v>
      </c>
      <c r="G106" s="144" t="s">
        <v>195</v>
      </c>
      <c r="H106" s="144"/>
      <c r="I106" s="130" t="s">
        <v>40</v>
      </c>
      <c r="J106" s="136" t="s">
        <v>33</v>
      </c>
      <c r="K106" s="53">
        <f t="shared" si="4"/>
        <v>0.82</v>
      </c>
      <c r="L106" s="53">
        <v>0.8</v>
      </c>
      <c r="M106" s="53">
        <v>0.81</v>
      </c>
      <c r="N106" s="53">
        <v>0.81</v>
      </c>
      <c r="O106" s="53">
        <v>0.82</v>
      </c>
    </row>
    <row r="107" spans="2:15" ht="56.25" x14ac:dyDescent="0.2">
      <c r="B107" s="107" t="s">
        <v>346</v>
      </c>
      <c r="C107" s="107" t="s">
        <v>327</v>
      </c>
      <c r="D107" s="70" t="s">
        <v>13</v>
      </c>
      <c r="E107" s="70" t="s">
        <v>168</v>
      </c>
      <c r="F107" s="132" t="s">
        <v>378</v>
      </c>
      <c r="G107" s="140" t="s">
        <v>292</v>
      </c>
      <c r="H107" s="140"/>
      <c r="I107" s="71" t="s">
        <v>17</v>
      </c>
      <c r="J107" s="71" t="s">
        <v>320</v>
      </c>
      <c r="K107" s="72">
        <f>+AVERAGE(K108:K113)</f>
        <v>0.87666666666666659</v>
      </c>
      <c r="L107" s="72">
        <f>+AVERAGE(L108:L113)</f>
        <v>0.87200000000000011</v>
      </c>
      <c r="M107" s="72">
        <f>+AVERAGE(M108:M113)</f>
        <v>0.8716666666666667</v>
      </c>
      <c r="N107" s="72">
        <f>+AVERAGE(N108:N113)</f>
        <v>0.8716666666666667</v>
      </c>
      <c r="O107" s="72">
        <f>+AVERAGE(O108:O113)</f>
        <v>0.87666666666666659</v>
      </c>
    </row>
    <row r="108" spans="2:15" ht="42" x14ac:dyDescent="0.2">
      <c r="B108" s="47" t="s">
        <v>346</v>
      </c>
      <c r="C108" s="47" t="s">
        <v>327</v>
      </c>
      <c r="D108" s="47" t="s">
        <v>13</v>
      </c>
      <c r="E108" s="47" t="s">
        <v>168</v>
      </c>
      <c r="F108" s="131" t="s">
        <v>378</v>
      </c>
      <c r="G108" s="141" t="s">
        <v>202</v>
      </c>
      <c r="H108" s="141"/>
      <c r="I108" s="48" t="s">
        <v>17</v>
      </c>
      <c r="J108" s="131" t="s">
        <v>51</v>
      </c>
      <c r="K108" s="53">
        <f>+O108</f>
        <v>0.87</v>
      </c>
      <c r="L108" s="53">
        <v>0.87</v>
      </c>
      <c r="M108" s="53">
        <v>0.87</v>
      </c>
      <c r="N108" s="53">
        <v>0.87</v>
      </c>
      <c r="O108" s="53">
        <v>0.87</v>
      </c>
    </row>
    <row r="109" spans="2:15" ht="42" x14ac:dyDescent="0.2">
      <c r="B109" s="47" t="s">
        <v>346</v>
      </c>
      <c r="C109" s="47" t="s">
        <v>327</v>
      </c>
      <c r="D109" s="47" t="s">
        <v>13</v>
      </c>
      <c r="E109" s="47" t="s">
        <v>168</v>
      </c>
      <c r="F109" s="131" t="s">
        <v>378</v>
      </c>
      <c r="G109" s="141" t="s">
        <v>204</v>
      </c>
      <c r="H109" s="141"/>
      <c r="I109" s="48" t="s">
        <v>17</v>
      </c>
      <c r="J109" s="131" t="s">
        <v>28</v>
      </c>
      <c r="K109" s="53">
        <v>0.88</v>
      </c>
      <c r="L109" s="53">
        <v>0.87</v>
      </c>
      <c r="M109" s="53">
        <v>0.87</v>
      </c>
      <c r="N109" s="53">
        <v>0.87</v>
      </c>
      <c r="O109" s="53">
        <v>0.88</v>
      </c>
    </row>
    <row r="110" spans="2:15" ht="42" x14ac:dyDescent="0.2">
      <c r="B110" s="47" t="s">
        <v>346</v>
      </c>
      <c r="C110" s="47" t="s">
        <v>327</v>
      </c>
      <c r="D110" s="49" t="s">
        <v>13</v>
      </c>
      <c r="E110" s="49" t="s">
        <v>168</v>
      </c>
      <c r="F110" s="131" t="s">
        <v>378</v>
      </c>
      <c r="G110" s="144" t="s">
        <v>200</v>
      </c>
      <c r="H110" s="144"/>
      <c r="I110" s="50" t="s">
        <v>17</v>
      </c>
      <c r="J110" s="136" t="s">
        <v>30</v>
      </c>
      <c r="K110" s="53">
        <f>+O110</f>
        <v>0.88</v>
      </c>
      <c r="L110" s="53">
        <v>0.88</v>
      </c>
      <c r="M110" s="53">
        <v>0.88</v>
      </c>
      <c r="N110" s="53">
        <v>0.88</v>
      </c>
      <c r="O110" s="53">
        <v>0.88</v>
      </c>
    </row>
    <row r="111" spans="2:15" ht="46.5" customHeight="1" x14ac:dyDescent="0.2">
      <c r="B111" s="47" t="s">
        <v>346</v>
      </c>
      <c r="C111" s="47" t="s">
        <v>327</v>
      </c>
      <c r="D111" s="47" t="s">
        <v>13</v>
      </c>
      <c r="E111" s="47" t="s">
        <v>168</v>
      </c>
      <c r="F111" s="131" t="s">
        <v>378</v>
      </c>
      <c r="G111" s="141" t="s">
        <v>277</v>
      </c>
      <c r="H111" s="141"/>
      <c r="I111" s="48" t="s">
        <v>17</v>
      </c>
      <c r="J111" s="131" t="s">
        <v>283</v>
      </c>
      <c r="K111" s="53">
        <v>0.88</v>
      </c>
      <c r="L111" s="53" t="s">
        <v>280</v>
      </c>
      <c r="M111" s="53">
        <v>0.87</v>
      </c>
      <c r="N111" s="53">
        <v>0.87</v>
      </c>
      <c r="O111" s="53">
        <v>0.88</v>
      </c>
    </row>
    <row r="112" spans="2:15" ht="42" x14ac:dyDescent="0.2">
      <c r="B112" s="47" t="s">
        <v>346</v>
      </c>
      <c r="C112" s="47" t="s">
        <v>327</v>
      </c>
      <c r="D112" s="49" t="s">
        <v>13</v>
      </c>
      <c r="E112" s="49" t="s">
        <v>89</v>
      </c>
      <c r="F112" s="131" t="s">
        <v>378</v>
      </c>
      <c r="G112" s="144" t="s">
        <v>203</v>
      </c>
      <c r="H112" s="144"/>
      <c r="I112" s="50" t="s">
        <v>17</v>
      </c>
      <c r="J112" s="136" t="s">
        <v>22</v>
      </c>
      <c r="K112" s="53">
        <f>+O112</f>
        <v>0.88</v>
      </c>
      <c r="L112" s="53">
        <v>0.87</v>
      </c>
      <c r="M112" s="53">
        <v>0.87</v>
      </c>
      <c r="N112" s="53">
        <v>0.87</v>
      </c>
      <c r="O112" s="53">
        <v>0.88</v>
      </c>
    </row>
    <row r="113" spans="2:16" ht="42" x14ac:dyDescent="0.2">
      <c r="B113" s="47" t="s">
        <v>346</v>
      </c>
      <c r="C113" s="47" t="s">
        <v>327</v>
      </c>
      <c r="D113" s="49" t="s">
        <v>13</v>
      </c>
      <c r="E113" s="49" t="s">
        <v>168</v>
      </c>
      <c r="F113" s="131" t="s">
        <v>378</v>
      </c>
      <c r="G113" s="144" t="s">
        <v>199</v>
      </c>
      <c r="H113" s="144"/>
      <c r="I113" s="50" t="s">
        <v>17</v>
      </c>
      <c r="J113" s="136" t="s">
        <v>33</v>
      </c>
      <c r="K113" s="53">
        <f>+O113</f>
        <v>0.87</v>
      </c>
      <c r="L113" s="53">
        <v>0.87</v>
      </c>
      <c r="M113" s="53">
        <v>0.87</v>
      </c>
      <c r="N113" s="53">
        <v>0.87</v>
      </c>
      <c r="O113" s="53">
        <v>0.87</v>
      </c>
    </row>
    <row r="114" spans="2:16" ht="56.25" x14ac:dyDescent="0.2">
      <c r="B114" s="107" t="s">
        <v>346</v>
      </c>
      <c r="C114" s="107" t="s">
        <v>327</v>
      </c>
      <c r="D114" s="70" t="s">
        <v>13</v>
      </c>
      <c r="E114" s="70" t="s">
        <v>180</v>
      </c>
      <c r="F114" s="132" t="s">
        <v>378</v>
      </c>
      <c r="G114" s="140" t="s">
        <v>293</v>
      </c>
      <c r="H114" s="140"/>
      <c r="I114" s="71" t="s">
        <v>57</v>
      </c>
      <c r="J114" s="71" t="s">
        <v>320</v>
      </c>
      <c r="K114" s="75">
        <v>0.97899999999999998</v>
      </c>
      <c r="L114" s="75">
        <v>0.97899999999999998</v>
      </c>
      <c r="M114" s="75">
        <v>0.97250000000000003</v>
      </c>
      <c r="N114" s="75">
        <v>0.97499999999999998</v>
      </c>
      <c r="O114" s="75">
        <v>0.97899999999999998</v>
      </c>
    </row>
    <row r="115" spans="2:16" ht="42" x14ac:dyDescent="0.2">
      <c r="B115" s="47" t="s">
        <v>346</v>
      </c>
      <c r="C115" s="47" t="s">
        <v>327</v>
      </c>
      <c r="D115" s="47" t="s">
        <v>13</v>
      </c>
      <c r="E115" s="47" t="s">
        <v>180</v>
      </c>
      <c r="F115" s="131" t="s">
        <v>378</v>
      </c>
      <c r="G115" s="141" t="s">
        <v>207</v>
      </c>
      <c r="H115" s="141"/>
      <c r="I115" s="48" t="s">
        <v>57</v>
      </c>
      <c r="J115" s="131" t="s">
        <v>185</v>
      </c>
      <c r="K115" s="62">
        <v>0.97899999999999998</v>
      </c>
      <c r="L115" s="62">
        <v>0.97599999999999998</v>
      </c>
      <c r="M115" s="62">
        <v>0.98109999999999997</v>
      </c>
      <c r="N115" s="62">
        <v>0.98119999999999996</v>
      </c>
      <c r="O115" s="62">
        <v>0.98129999999999995</v>
      </c>
    </row>
    <row r="116" spans="2:16" ht="42" x14ac:dyDescent="0.2">
      <c r="B116" s="47" t="s">
        <v>346</v>
      </c>
      <c r="C116" s="47" t="s">
        <v>327</v>
      </c>
      <c r="D116" s="47" t="s">
        <v>13</v>
      </c>
      <c r="E116" s="47" t="s">
        <v>180</v>
      </c>
      <c r="F116" s="131" t="s">
        <v>378</v>
      </c>
      <c r="G116" s="141" t="s">
        <v>188</v>
      </c>
      <c r="H116" s="141"/>
      <c r="I116" s="48" t="s">
        <v>57</v>
      </c>
      <c r="J116" s="131" t="s">
        <v>28</v>
      </c>
      <c r="K116" s="62">
        <v>0.97899999999999998</v>
      </c>
      <c r="L116" s="62">
        <v>0.98099999999999998</v>
      </c>
      <c r="M116" s="62">
        <v>0.97250000000000003</v>
      </c>
      <c r="N116" s="62">
        <v>0.97499999999999998</v>
      </c>
      <c r="O116" s="62">
        <v>0.97899999999999998</v>
      </c>
    </row>
    <row r="117" spans="2:16" ht="42" x14ac:dyDescent="0.2">
      <c r="B117" s="47" t="s">
        <v>346</v>
      </c>
      <c r="C117" s="47" t="s">
        <v>327</v>
      </c>
      <c r="D117" s="47" t="s">
        <v>13</v>
      </c>
      <c r="E117" s="47" t="s">
        <v>180</v>
      </c>
      <c r="F117" s="131" t="s">
        <v>378</v>
      </c>
      <c r="G117" s="141" t="s">
        <v>189</v>
      </c>
      <c r="H117" s="141"/>
      <c r="I117" s="48" t="s">
        <v>57</v>
      </c>
      <c r="J117" s="131" t="s">
        <v>283</v>
      </c>
      <c r="K117" s="62">
        <v>0.97899999999999998</v>
      </c>
      <c r="L117" s="62">
        <v>0.97099999999999997</v>
      </c>
      <c r="M117" s="62">
        <v>0.97250000000000003</v>
      </c>
      <c r="N117" s="62">
        <v>0.97499999999999998</v>
      </c>
      <c r="O117" s="62">
        <v>0.97899999999999998</v>
      </c>
    </row>
    <row r="118" spans="2:16" ht="42" x14ac:dyDescent="0.2">
      <c r="B118" s="47" t="s">
        <v>346</v>
      </c>
      <c r="C118" s="47" t="s">
        <v>327</v>
      </c>
      <c r="D118" s="49" t="s">
        <v>13</v>
      </c>
      <c r="E118" s="49" t="s">
        <v>180</v>
      </c>
      <c r="F118" s="131" t="s">
        <v>378</v>
      </c>
      <c r="G118" s="144" t="s">
        <v>190</v>
      </c>
      <c r="H118" s="144"/>
      <c r="I118" s="50" t="s">
        <v>57</v>
      </c>
      <c r="J118" s="136" t="s">
        <v>30</v>
      </c>
      <c r="K118" s="63">
        <f>+O118</f>
        <v>0.97899999999999998</v>
      </c>
      <c r="L118" s="63">
        <v>0.97899999999999998</v>
      </c>
      <c r="M118" s="63">
        <v>0.97899999999999998</v>
      </c>
      <c r="N118" s="63">
        <v>0.97899999999999998</v>
      </c>
      <c r="O118" s="63">
        <v>0.97899999999999998</v>
      </c>
    </row>
    <row r="119" spans="2:16" ht="42" x14ac:dyDescent="0.2">
      <c r="B119" s="47" t="s">
        <v>346</v>
      </c>
      <c r="C119" s="47" t="s">
        <v>327</v>
      </c>
      <c r="D119" s="49" t="s">
        <v>13</v>
      </c>
      <c r="E119" s="49" t="s">
        <v>180</v>
      </c>
      <c r="F119" s="131" t="s">
        <v>378</v>
      </c>
      <c r="G119" s="144" t="s">
        <v>186</v>
      </c>
      <c r="H119" s="144"/>
      <c r="I119" s="50" t="s">
        <v>57</v>
      </c>
      <c r="J119" s="136" t="s">
        <v>22</v>
      </c>
      <c r="K119" s="63">
        <f>+O119</f>
        <v>0.96</v>
      </c>
      <c r="L119" s="63">
        <v>0.70099999999999996</v>
      </c>
      <c r="M119" s="63">
        <v>0.95</v>
      </c>
      <c r="N119" s="63">
        <v>0.95499999999999996</v>
      </c>
      <c r="O119" s="63">
        <v>0.96</v>
      </c>
    </row>
    <row r="120" spans="2:16" ht="42" x14ac:dyDescent="0.2">
      <c r="B120" s="47" t="s">
        <v>346</v>
      </c>
      <c r="C120" s="47" t="s">
        <v>327</v>
      </c>
      <c r="D120" s="49" t="s">
        <v>13</v>
      </c>
      <c r="E120" s="49" t="s">
        <v>180</v>
      </c>
      <c r="F120" s="131" t="s">
        <v>378</v>
      </c>
      <c r="G120" s="144" t="s">
        <v>205</v>
      </c>
      <c r="H120" s="144"/>
      <c r="I120" s="50" t="s">
        <v>57</v>
      </c>
      <c r="J120" s="136" t="s">
        <v>33</v>
      </c>
      <c r="K120" s="63">
        <f>+O120</f>
        <v>0.97899999999999998</v>
      </c>
      <c r="L120" s="63">
        <v>0.995</v>
      </c>
      <c r="M120" s="63">
        <v>0.97250000000000003</v>
      </c>
      <c r="N120" s="63">
        <v>0.97499999999999998</v>
      </c>
      <c r="O120" s="63">
        <v>0.97899999999999998</v>
      </c>
    </row>
    <row r="121" spans="2:16" ht="56.25" x14ac:dyDescent="0.2">
      <c r="B121" s="107" t="s">
        <v>346</v>
      </c>
      <c r="C121" s="107" t="s">
        <v>327</v>
      </c>
      <c r="D121" s="70" t="s">
        <v>13</v>
      </c>
      <c r="E121" s="70" t="s">
        <v>180</v>
      </c>
      <c r="F121" s="132" t="s">
        <v>378</v>
      </c>
      <c r="G121" s="140" t="s">
        <v>294</v>
      </c>
      <c r="H121" s="140"/>
      <c r="I121" s="71" t="s">
        <v>95</v>
      </c>
      <c r="J121" s="71" t="s">
        <v>320</v>
      </c>
      <c r="K121" s="75">
        <f>+AVERAGE(K122:K127)</f>
        <v>0.97153333333333336</v>
      </c>
      <c r="L121" s="75">
        <f>+AVERAGE(L122:L127)</f>
        <v>0.96941666666666659</v>
      </c>
      <c r="M121" s="75">
        <f>+AVERAGE(M122:M127)</f>
        <v>0.97153333333333336</v>
      </c>
      <c r="N121" s="75">
        <f>+AVERAGE(N122:N127)</f>
        <v>0.97153333333333336</v>
      </c>
      <c r="O121" s="75">
        <f>+AVERAGE(O122:O127)</f>
        <v>0.97153333333333336</v>
      </c>
    </row>
    <row r="122" spans="2:16" ht="42" x14ac:dyDescent="0.2">
      <c r="B122" s="47" t="s">
        <v>346</v>
      </c>
      <c r="C122" s="47" t="s">
        <v>327</v>
      </c>
      <c r="D122" s="47" t="s">
        <v>13</v>
      </c>
      <c r="E122" s="47" t="s">
        <v>180</v>
      </c>
      <c r="F122" s="131" t="s">
        <v>378</v>
      </c>
      <c r="G122" s="141" t="s">
        <v>213</v>
      </c>
      <c r="H122" s="141"/>
      <c r="I122" s="48" t="s">
        <v>95</v>
      </c>
      <c r="J122" s="131" t="s">
        <v>185</v>
      </c>
      <c r="K122" s="63">
        <f t="shared" ref="K122:K129" si="5">+O122</f>
        <v>0.98</v>
      </c>
      <c r="L122" s="63">
        <v>0.96730000000000005</v>
      </c>
      <c r="M122" s="63">
        <v>0.98</v>
      </c>
      <c r="N122" s="63">
        <v>0.98</v>
      </c>
      <c r="O122" s="63">
        <v>0.98</v>
      </c>
    </row>
    <row r="123" spans="2:16" ht="42" x14ac:dyDescent="0.2">
      <c r="B123" s="47" t="s">
        <v>346</v>
      </c>
      <c r="C123" s="47" t="s">
        <v>327</v>
      </c>
      <c r="D123" s="47" t="s">
        <v>13</v>
      </c>
      <c r="E123" s="47" t="s">
        <v>180</v>
      </c>
      <c r="F123" s="131" t="s">
        <v>378</v>
      </c>
      <c r="G123" s="141" t="s">
        <v>210</v>
      </c>
      <c r="H123" s="141"/>
      <c r="I123" s="48" t="s">
        <v>57</v>
      </c>
      <c r="J123" s="131" t="s">
        <v>28</v>
      </c>
      <c r="K123" s="63">
        <f t="shared" si="5"/>
        <v>0.96730000000000005</v>
      </c>
      <c r="L123" s="63">
        <v>0.96730000000000005</v>
      </c>
      <c r="M123" s="63">
        <v>0.96730000000000005</v>
      </c>
      <c r="N123" s="63">
        <v>0.96730000000000005</v>
      </c>
      <c r="O123" s="63">
        <v>0.96730000000000005</v>
      </c>
    </row>
    <row r="124" spans="2:16" ht="42" x14ac:dyDescent="0.2">
      <c r="B124" s="47" t="s">
        <v>346</v>
      </c>
      <c r="C124" s="47" t="s">
        <v>327</v>
      </c>
      <c r="D124" s="47" t="s">
        <v>13</v>
      </c>
      <c r="E124" s="47" t="s">
        <v>180</v>
      </c>
      <c r="F124" s="131" t="s">
        <v>378</v>
      </c>
      <c r="G124" s="141" t="s">
        <v>215</v>
      </c>
      <c r="H124" s="141"/>
      <c r="I124" s="48" t="s">
        <v>57</v>
      </c>
      <c r="J124" s="131" t="s">
        <v>283</v>
      </c>
      <c r="K124" s="63">
        <f t="shared" si="5"/>
        <v>0.96730000000000005</v>
      </c>
      <c r="L124" s="63">
        <v>0.96730000000000005</v>
      </c>
      <c r="M124" s="63">
        <v>0.96730000000000005</v>
      </c>
      <c r="N124" s="63">
        <v>0.96730000000000005</v>
      </c>
      <c r="O124" s="63">
        <v>0.96730000000000005</v>
      </c>
      <c r="P124" s="125"/>
    </row>
    <row r="125" spans="2:16" ht="42" x14ac:dyDescent="0.2">
      <c r="B125" s="47" t="s">
        <v>346</v>
      </c>
      <c r="C125" s="47" t="s">
        <v>327</v>
      </c>
      <c r="D125" s="49" t="s">
        <v>13</v>
      </c>
      <c r="E125" s="49" t="s">
        <v>180</v>
      </c>
      <c r="F125" s="131" t="s">
        <v>378</v>
      </c>
      <c r="G125" s="144" t="s">
        <v>214</v>
      </c>
      <c r="H125" s="144"/>
      <c r="I125" s="50" t="s">
        <v>57</v>
      </c>
      <c r="J125" s="136" t="s">
        <v>30</v>
      </c>
      <c r="K125" s="63">
        <f t="shared" si="5"/>
        <v>0.96730000000000005</v>
      </c>
      <c r="L125" s="63">
        <v>0.96730000000000005</v>
      </c>
      <c r="M125" s="63">
        <v>0.96730000000000005</v>
      </c>
      <c r="N125" s="63">
        <v>0.96730000000000005</v>
      </c>
      <c r="O125" s="63">
        <v>0.96730000000000005</v>
      </c>
    </row>
    <row r="126" spans="2:16" ht="42" x14ac:dyDescent="0.2">
      <c r="B126" s="47" t="s">
        <v>346</v>
      </c>
      <c r="C126" s="47" t="s">
        <v>327</v>
      </c>
      <c r="D126" s="49" t="s">
        <v>13</v>
      </c>
      <c r="E126" s="49" t="s">
        <v>180</v>
      </c>
      <c r="F126" s="131" t="s">
        <v>378</v>
      </c>
      <c r="G126" s="144" t="s">
        <v>211</v>
      </c>
      <c r="H126" s="144"/>
      <c r="I126" s="50" t="s">
        <v>57</v>
      </c>
      <c r="J126" s="136" t="s">
        <v>22</v>
      </c>
      <c r="K126" s="53">
        <f t="shared" si="5"/>
        <v>0.98</v>
      </c>
      <c r="L126" s="53">
        <v>0.98</v>
      </c>
      <c r="M126" s="53">
        <v>0.98</v>
      </c>
      <c r="N126" s="53">
        <v>0.98</v>
      </c>
      <c r="O126" s="53">
        <v>0.98</v>
      </c>
    </row>
    <row r="127" spans="2:16" ht="42" x14ac:dyDescent="0.2">
      <c r="B127" s="47" t="s">
        <v>346</v>
      </c>
      <c r="C127" s="47" t="s">
        <v>327</v>
      </c>
      <c r="D127" s="49" t="s">
        <v>13</v>
      </c>
      <c r="E127" s="49" t="s">
        <v>180</v>
      </c>
      <c r="F127" s="131" t="s">
        <v>378</v>
      </c>
      <c r="G127" s="144" t="s">
        <v>209</v>
      </c>
      <c r="H127" s="144"/>
      <c r="I127" s="50" t="s">
        <v>57</v>
      </c>
      <c r="J127" s="136" t="s">
        <v>33</v>
      </c>
      <c r="K127" s="63">
        <f t="shared" si="5"/>
        <v>0.96730000000000005</v>
      </c>
      <c r="L127" s="63">
        <v>0.96730000000000005</v>
      </c>
      <c r="M127" s="63">
        <v>0.96730000000000005</v>
      </c>
      <c r="N127" s="63">
        <v>0.96730000000000005</v>
      </c>
      <c r="O127" s="63">
        <v>0.96730000000000005</v>
      </c>
    </row>
    <row r="128" spans="2:16" ht="52.5" x14ac:dyDescent="0.2">
      <c r="B128" s="107" t="s">
        <v>346</v>
      </c>
      <c r="C128" s="107" t="s">
        <v>327</v>
      </c>
      <c r="D128" s="76" t="s">
        <v>13</v>
      </c>
      <c r="E128" s="76" t="s">
        <v>310</v>
      </c>
      <c r="F128" s="133" t="s">
        <v>383</v>
      </c>
      <c r="G128" s="142" t="s">
        <v>178</v>
      </c>
      <c r="H128" s="142"/>
      <c r="I128" s="77" t="s">
        <v>40</v>
      </c>
      <c r="J128" s="133" t="s">
        <v>30</v>
      </c>
      <c r="K128" s="72">
        <f t="shared" si="5"/>
        <v>1</v>
      </c>
      <c r="L128" s="72">
        <v>1</v>
      </c>
      <c r="M128" s="72">
        <v>1</v>
      </c>
      <c r="N128" s="72">
        <v>1</v>
      </c>
      <c r="O128" s="72">
        <v>1</v>
      </c>
    </row>
    <row r="129" spans="2:15" ht="51" customHeight="1" x14ac:dyDescent="0.2">
      <c r="B129" s="107" t="s">
        <v>346</v>
      </c>
      <c r="C129" s="107" t="s">
        <v>360</v>
      </c>
      <c r="D129" s="76" t="s">
        <v>13</v>
      </c>
      <c r="E129" s="76" t="s">
        <v>14</v>
      </c>
      <c r="F129" s="133" t="s">
        <v>380</v>
      </c>
      <c r="G129" s="142" t="s">
        <v>39</v>
      </c>
      <c r="H129" s="142"/>
      <c r="I129" s="77" t="s">
        <v>40</v>
      </c>
      <c r="J129" s="133" t="s">
        <v>22</v>
      </c>
      <c r="K129" s="78">
        <f t="shared" si="5"/>
        <v>1</v>
      </c>
      <c r="L129" s="72">
        <v>0.7</v>
      </c>
      <c r="M129" s="72">
        <v>0.8</v>
      </c>
      <c r="N129" s="72">
        <v>0.9</v>
      </c>
      <c r="O129" s="72">
        <v>1</v>
      </c>
    </row>
    <row r="130" spans="2:15" ht="57.75" customHeight="1" x14ac:dyDescent="0.2">
      <c r="B130" s="107" t="s">
        <v>346</v>
      </c>
      <c r="C130" s="107" t="s">
        <v>360</v>
      </c>
      <c r="D130" s="76" t="s">
        <v>13</v>
      </c>
      <c r="E130" s="76" t="s">
        <v>14</v>
      </c>
      <c r="F130" s="132" t="s">
        <v>378</v>
      </c>
      <c r="G130" s="142" t="s">
        <v>385</v>
      </c>
      <c r="H130" s="142"/>
      <c r="I130" s="77" t="s">
        <v>17</v>
      </c>
      <c r="J130" s="71" t="s">
        <v>320</v>
      </c>
      <c r="K130" s="78">
        <f>+AVERAGE(K131:K136)</f>
        <v>1</v>
      </c>
      <c r="L130" s="78" t="s">
        <v>280</v>
      </c>
      <c r="M130" s="78">
        <f>+AVERAGE(M131:M136)</f>
        <v>0.33</v>
      </c>
      <c r="N130" s="78">
        <f>+AVERAGE(N131:N136)</f>
        <v>0.66</v>
      </c>
      <c r="O130" s="78">
        <f>+AVERAGE(O131:O136)</f>
        <v>1</v>
      </c>
    </row>
    <row r="131" spans="2:15" ht="57" customHeight="1" x14ac:dyDescent="0.2">
      <c r="B131" s="47" t="s">
        <v>346</v>
      </c>
      <c r="C131" s="47" t="s">
        <v>360</v>
      </c>
      <c r="D131" s="64" t="s">
        <v>13</v>
      </c>
      <c r="E131" s="64" t="s">
        <v>14</v>
      </c>
      <c r="F131" s="131" t="s">
        <v>378</v>
      </c>
      <c r="G131" s="143" t="s">
        <v>385</v>
      </c>
      <c r="H131" s="143"/>
      <c r="I131" s="65" t="s">
        <v>17</v>
      </c>
      <c r="J131" s="139" t="s">
        <v>19</v>
      </c>
      <c r="K131" s="66">
        <v>1</v>
      </c>
      <c r="L131" s="66" t="s">
        <v>280</v>
      </c>
      <c r="M131" s="66">
        <v>0.33</v>
      </c>
      <c r="N131" s="66">
        <v>0.66</v>
      </c>
      <c r="O131" s="66">
        <v>1</v>
      </c>
    </row>
    <row r="132" spans="2:15" ht="57" customHeight="1" x14ac:dyDescent="0.2">
      <c r="B132" s="47" t="s">
        <v>340</v>
      </c>
      <c r="C132" s="47" t="s">
        <v>360</v>
      </c>
      <c r="D132" s="64" t="s">
        <v>13</v>
      </c>
      <c r="E132" s="64" t="s">
        <v>14</v>
      </c>
      <c r="F132" s="131" t="s">
        <v>378</v>
      </c>
      <c r="G132" s="143" t="s">
        <v>385</v>
      </c>
      <c r="H132" s="143"/>
      <c r="I132" s="65" t="s">
        <v>17</v>
      </c>
      <c r="J132" s="131" t="s">
        <v>28</v>
      </c>
      <c r="K132" s="66">
        <v>1</v>
      </c>
      <c r="L132" s="66" t="s">
        <v>280</v>
      </c>
      <c r="M132" s="66">
        <v>0.33</v>
      </c>
      <c r="N132" s="66">
        <v>0.66</v>
      </c>
      <c r="O132" s="66">
        <v>1</v>
      </c>
    </row>
    <row r="133" spans="2:15" ht="57" customHeight="1" x14ac:dyDescent="0.2">
      <c r="B133" s="47" t="s">
        <v>346</v>
      </c>
      <c r="C133" s="47" t="s">
        <v>360</v>
      </c>
      <c r="D133" s="64" t="s">
        <v>13</v>
      </c>
      <c r="E133" s="64" t="s">
        <v>14</v>
      </c>
      <c r="F133" s="131" t="s">
        <v>378</v>
      </c>
      <c r="G133" s="143" t="s">
        <v>385</v>
      </c>
      <c r="H133" s="143"/>
      <c r="I133" s="65" t="s">
        <v>17</v>
      </c>
      <c r="J133" s="131" t="s">
        <v>283</v>
      </c>
      <c r="K133" s="66">
        <v>1</v>
      </c>
      <c r="L133" s="66" t="s">
        <v>280</v>
      </c>
      <c r="M133" s="66">
        <v>0.33</v>
      </c>
      <c r="N133" s="66">
        <v>0.66</v>
      </c>
      <c r="O133" s="66">
        <v>1</v>
      </c>
    </row>
    <row r="134" spans="2:15" ht="57" customHeight="1" x14ac:dyDescent="0.2">
      <c r="B134" s="47" t="s">
        <v>346</v>
      </c>
      <c r="C134" s="47" t="s">
        <v>360</v>
      </c>
      <c r="D134" s="64" t="s">
        <v>13</v>
      </c>
      <c r="E134" s="64" t="s">
        <v>14</v>
      </c>
      <c r="F134" s="131" t="s">
        <v>378</v>
      </c>
      <c r="G134" s="143" t="s">
        <v>385</v>
      </c>
      <c r="H134" s="143"/>
      <c r="I134" s="65" t="s">
        <v>17</v>
      </c>
      <c r="J134" s="136" t="s">
        <v>30</v>
      </c>
      <c r="K134" s="66">
        <v>1</v>
      </c>
      <c r="L134" s="66" t="s">
        <v>280</v>
      </c>
      <c r="M134" s="66">
        <v>0.33</v>
      </c>
      <c r="N134" s="66">
        <v>0.66</v>
      </c>
      <c r="O134" s="66">
        <v>1</v>
      </c>
    </row>
    <row r="135" spans="2:15" ht="57" customHeight="1" x14ac:dyDescent="0.2">
      <c r="B135" s="47" t="s">
        <v>340</v>
      </c>
      <c r="C135" s="47" t="s">
        <v>360</v>
      </c>
      <c r="D135" s="64" t="s">
        <v>13</v>
      </c>
      <c r="E135" s="64" t="s">
        <v>14</v>
      </c>
      <c r="F135" s="131" t="s">
        <v>378</v>
      </c>
      <c r="G135" s="143" t="s">
        <v>385</v>
      </c>
      <c r="H135" s="143"/>
      <c r="I135" s="65" t="s">
        <v>17</v>
      </c>
      <c r="J135" s="136" t="s">
        <v>22</v>
      </c>
      <c r="K135" s="66">
        <v>1</v>
      </c>
      <c r="L135" s="66" t="s">
        <v>280</v>
      </c>
      <c r="M135" s="66">
        <v>0.33</v>
      </c>
      <c r="N135" s="66">
        <v>0.66</v>
      </c>
      <c r="O135" s="66">
        <v>1</v>
      </c>
    </row>
    <row r="136" spans="2:15" ht="57" customHeight="1" x14ac:dyDescent="0.2">
      <c r="B136" s="47" t="s">
        <v>346</v>
      </c>
      <c r="C136" s="47" t="s">
        <v>360</v>
      </c>
      <c r="D136" s="64" t="s">
        <v>13</v>
      </c>
      <c r="E136" s="64" t="s">
        <v>14</v>
      </c>
      <c r="F136" s="131" t="s">
        <v>378</v>
      </c>
      <c r="G136" s="143" t="s">
        <v>385</v>
      </c>
      <c r="H136" s="143"/>
      <c r="I136" s="65" t="s">
        <v>17</v>
      </c>
      <c r="J136" s="136" t="s">
        <v>33</v>
      </c>
      <c r="K136" s="66">
        <v>1</v>
      </c>
      <c r="L136" s="66" t="s">
        <v>280</v>
      </c>
      <c r="M136" s="66">
        <v>0.33</v>
      </c>
      <c r="N136" s="66">
        <v>0.66</v>
      </c>
      <c r="O136" s="66">
        <v>1</v>
      </c>
    </row>
    <row r="137" spans="2:15" ht="56.25" x14ac:dyDescent="0.2">
      <c r="B137" s="107" t="s">
        <v>346</v>
      </c>
      <c r="C137" s="107" t="s">
        <v>360</v>
      </c>
      <c r="D137" s="70" t="s">
        <v>41</v>
      </c>
      <c r="E137" s="70" t="s">
        <v>42</v>
      </c>
      <c r="F137" s="132" t="s">
        <v>378</v>
      </c>
      <c r="G137" s="140" t="s">
        <v>295</v>
      </c>
      <c r="H137" s="140"/>
      <c r="I137" s="71" t="s">
        <v>17</v>
      </c>
      <c r="J137" s="71" t="s">
        <v>320</v>
      </c>
      <c r="K137" s="71">
        <v>24</v>
      </c>
      <c r="L137" s="71">
        <f>SUBTOTAL(9,L138:L143)</f>
        <v>6</v>
      </c>
      <c r="M137" s="71">
        <f>SUBTOTAL(9,M138:M143)</f>
        <v>6</v>
      </c>
      <c r="N137" s="71">
        <f>SUBTOTAL(9,N138:N143)</f>
        <v>6</v>
      </c>
      <c r="O137" s="71">
        <f>SUBTOTAL(9,O138:O143)</f>
        <v>6</v>
      </c>
    </row>
    <row r="138" spans="2:15" ht="42" x14ac:dyDescent="0.2">
      <c r="B138" s="47" t="s">
        <v>346</v>
      </c>
      <c r="C138" s="47" t="s">
        <v>360</v>
      </c>
      <c r="D138" s="47" t="s">
        <v>41</v>
      </c>
      <c r="E138" s="47" t="s">
        <v>42</v>
      </c>
      <c r="F138" s="131" t="s">
        <v>378</v>
      </c>
      <c r="G138" s="141" t="s">
        <v>50</v>
      </c>
      <c r="H138" s="141"/>
      <c r="I138" s="48" t="s">
        <v>17</v>
      </c>
      <c r="J138" s="131" t="s">
        <v>51</v>
      </c>
      <c r="K138" s="48">
        <f t="shared" ref="K138:K143" si="6">SUBTOTAL(9,L138:O138)</f>
        <v>4</v>
      </c>
      <c r="L138" s="48">
        <v>1</v>
      </c>
      <c r="M138" s="48">
        <v>1</v>
      </c>
      <c r="N138" s="48">
        <v>1</v>
      </c>
      <c r="O138" s="48">
        <v>1</v>
      </c>
    </row>
    <row r="139" spans="2:15" ht="42" x14ac:dyDescent="0.2">
      <c r="B139" s="47" t="s">
        <v>340</v>
      </c>
      <c r="C139" s="47" t="s">
        <v>360</v>
      </c>
      <c r="D139" s="47" t="s">
        <v>41</v>
      </c>
      <c r="E139" s="47" t="s">
        <v>42</v>
      </c>
      <c r="F139" s="131" t="s">
        <v>378</v>
      </c>
      <c r="G139" s="141" t="s">
        <v>48</v>
      </c>
      <c r="H139" s="141"/>
      <c r="I139" s="48" t="s">
        <v>17</v>
      </c>
      <c r="J139" s="131" t="s">
        <v>28</v>
      </c>
      <c r="K139" s="48">
        <f t="shared" si="6"/>
        <v>4</v>
      </c>
      <c r="L139" s="48">
        <v>1</v>
      </c>
      <c r="M139" s="48">
        <v>1</v>
      </c>
      <c r="N139" s="48">
        <v>1</v>
      </c>
      <c r="O139" s="48">
        <v>1</v>
      </c>
    </row>
    <row r="140" spans="2:15" ht="42" x14ac:dyDescent="0.2">
      <c r="B140" s="47" t="s">
        <v>346</v>
      </c>
      <c r="C140" s="47" t="s">
        <v>360</v>
      </c>
      <c r="D140" s="47" t="s">
        <v>41</v>
      </c>
      <c r="E140" s="47" t="s">
        <v>42</v>
      </c>
      <c r="F140" s="131" t="s">
        <v>378</v>
      </c>
      <c r="G140" s="141" t="s">
        <v>44</v>
      </c>
      <c r="H140" s="141"/>
      <c r="I140" s="48" t="s">
        <v>17</v>
      </c>
      <c r="J140" s="131" t="s">
        <v>283</v>
      </c>
      <c r="K140" s="48">
        <f t="shared" si="6"/>
        <v>4</v>
      </c>
      <c r="L140" s="48">
        <v>1</v>
      </c>
      <c r="M140" s="48">
        <v>1</v>
      </c>
      <c r="N140" s="48">
        <v>1</v>
      </c>
      <c r="O140" s="48">
        <v>1</v>
      </c>
    </row>
    <row r="141" spans="2:15" ht="42" x14ac:dyDescent="0.2">
      <c r="B141" s="47" t="s">
        <v>346</v>
      </c>
      <c r="C141" s="47" t="s">
        <v>360</v>
      </c>
      <c r="D141" s="49" t="s">
        <v>41</v>
      </c>
      <c r="E141" s="49" t="s">
        <v>42</v>
      </c>
      <c r="F141" s="131" t="s">
        <v>378</v>
      </c>
      <c r="G141" s="144" t="s">
        <v>45</v>
      </c>
      <c r="H141" s="144"/>
      <c r="I141" s="50" t="s">
        <v>17</v>
      </c>
      <c r="J141" s="136" t="s">
        <v>30</v>
      </c>
      <c r="K141" s="48">
        <f t="shared" si="6"/>
        <v>4</v>
      </c>
      <c r="L141" s="50">
        <v>1</v>
      </c>
      <c r="M141" s="50">
        <v>1</v>
      </c>
      <c r="N141" s="50">
        <v>1</v>
      </c>
      <c r="O141" s="50">
        <v>1</v>
      </c>
    </row>
    <row r="142" spans="2:15" ht="42" x14ac:dyDescent="0.2">
      <c r="B142" s="47" t="s">
        <v>340</v>
      </c>
      <c r="C142" s="47" t="s">
        <v>360</v>
      </c>
      <c r="D142" s="49" t="s">
        <v>41</v>
      </c>
      <c r="E142" s="49" t="s">
        <v>42</v>
      </c>
      <c r="F142" s="131" t="s">
        <v>378</v>
      </c>
      <c r="G142" s="144" t="s">
        <v>46</v>
      </c>
      <c r="H142" s="144"/>
      <c r="I142" s="50" t="s">
        <v>17</v>
      </c>
      <c r="J142" s="136" t="s">
        <v>22</v>
      </c>
      <c r="K142" s="48">
        <f t="shared" si="6"/>
        <v>4</v>
      </c>
      <c r="L142" s="50">
        <v>1</v>
      </c>
      <c r="M142" s="50">
        <v>1</v>
      </c>
      <c r="N142" s="50">
        <v>1</v>
      </c>
      <c r="O142" s="50">
        <v>1</v>
      </c>
    </row>
    <row r="143" spans="2:15" ht="42" x14ac:dyDescent="0.2">
      <c r="B143" s="47" t="s">
        <v>346</v>
      </c>
      <c r="C143" s="47" t="s">
        <v>360</v>
      </c>
      <c r="D143" s="49" t="s">
        <v>41</v>
      </c>
      <c r="E143" s="49" t="s">
        <v>42</v>
      </c>
      <c r="F143" s="131" t="s">
        <v>378</v>
      </c>
      <c r="G143" s="144" t="s">
        <v>47</v>
      </c>
      <c r="H143" s="144"/>
      <c r="I143" s="50" t="s">
        <v>17</v>
      </c>
      <c r="J143" s="136" t="s">
        <v>33</v>
      </c>
      <c r="K143" s="48">
        <f t="shared" si="6"/>
        <v>4</v>
      </c>
      <c r="L143" s="51">
        <v>1</v>
      </c>
      <c r="M143" s="51">
        <v>1</v>
      </c>
      <c r="N143" s="51">
        <v>1</v>
      </c>
      <c r="O143" s="51">
        <v>1</v>
      </c>
    </row>
    <row r="144" spans="2:15" ht="56.25" x14ac:dyDescent="0.2">
      <c r="B144" s="107" t="s">
        <v>346</v>
      </c>
      <c r="C144" s="107" t="s">
        <v>332</v>
      </c>
      <c r="D144" s="70" t="s">
        <v>88</v>
      </c>
      <c r="E144" s="70" t="s">
        <v>89</v>
      </c>
      <c r="F144" s="132" t="s">
        <v>378</v>
      </c>
      <c r="G144" s="140" t="s">
        <v>296</v>
      </c>
      <c r="H144" s="140"/>
      <c r="I144" s="71" t="s">
        <v>17</v>
      </c>
      <c r="J144" s="71" t="s">
        <v>320</v>
      </c>
      <c r="K144" s="74">
        <f>+AVERAGE(K145:K150)</f>
        <v>1</v>
      </c>
      <c r="L144" s="74">
        <f>+AVERAGE(L145:L150)</f>
        <v>1</v>
      </c>
      <c r="M144" s="74">
        <f>+AVERAGE(M145:M150)</f>
        <v>1</v>
      </c>
      <c r="N144" s="74">
        <f>+AVERAGE(N145:N150)</f>
        <v>1</v>
      </c>
      <c r="O144" s="74">
        <f>+AVERAGE(O145:O150)</f>
        <v>1</v>
      </c>
    </row>
    <row r="145" spans="2:15" ht="42" x14ac:dyDescent="0.2">
      <c r="B145" s="47" t="s">
        <v>346</v>
      </c>
      <c r="C145" s="47" t="s">
        <v>332</v>
      </c>
      <c r="D145" s="47" t="s">
        <v>88</v>
      </c>
      <c r="E145" s="47" t="s">
        <v>89</v>
      </c>
      <c r="F145" s="131" t="s">
        <v>378</v>
      </c>
      <c r="G145" s="146" t="s">
        <v>367</v>
      </c>
      <c r="H145" s="146"/>
      <c r="I145" s="48" t="s">
        <v>17</v>
      </c>
      <c r="J145" s="131" t="s">
        <v>51</v>
      </c>
      <c r="K145" s="53">
        <f t="shared" ref="K145:K150" si="7">+O145</f>
        <v>1</v>
      </c>
      <c r="L145" s="53">
        <v>1</v>
      </c>
      <c r="M145" s="53">
        <v>1</v>
      </c>
      <c r="N145" s="53">
        <v>1</v>
      </c>
      <c r="O145" s="53">
        <v>1</v>
      </c>
    </row>
    <row r="146" spans="2:15" ht="42" x14ac:dyDescent="0.2">
      <c r="B146" s="47" t="s">
        <v>346</v>
      </c>
      <c r="C146" s="47" t="s">
        <v>332</v>
      </c>
      <c r="D146" s="47" t="s">
        <v>88</v>
      </c>
      <c r="E146" s="47" t="s">
        <v>89</v>
      </c>
      <c r="F146" s="131" t="s">
        <v>378</v>
      </c>
      <c r="G146" s="141" t="s">
        <v>371</v>
      </c>
      <c r="H146" s="141"/>
      <c r="I146" s="48" t="s">
        <v>17</v>
      </c>
      <c r="J146" s="131" t="s">
        <v>28</v>
      </c>
      <c r="K146" s="53">
        <f t="shared" si="7"/>
        <v>1</v>
      </c>
      <c r="L146" s="53">
        <v>1</v>
      </c>
      <c r="M146" s="53">
        <v>1</v>
      </c>
      <c r="N146" s="53">
        <v>1</v>
      </c>
      <c r="O146" s="53">
        <v>1</v>
      </c>
    </row>
    <row r="147" spans="2:15" ht="42" x14ac:dyDescent="0.2">
      <c r="B147" s="47" t="s">
        <v>346</v>
      </c>
      <c r="C147" s="47" t="s">
        <v>332</v>
      </c>
      <c r="D147" s="47" t="s">
        <v>88</v>
      </c>
      <c r="E147" s="47" t="s">
        <v>89</v>
      </c>
      <c r="F147" s="131" t="s">
        <v>378</v>
      </c>
      <c r="G147" s="141" t="s">
        <v>372</v>
      </c>
      <c r="H147" s="141"/>
      <c r="I147" s="48" t="s">
        <v>17</v>
      </c>
      <c r="J147" s="131" t="s">
        <v>283</v>
      </c>
      <c r="K147" s="53">
        <f t="shared" si="7"/>
        <v>1</v>
      </c>
      <c r="L147" s="53">
        <v>1</v>
      </c>
      <c r="M147" s="53">
        <v>1</v>
      </c>
      <c r="N147" s="53">
        <v>1</v>
      </c>
      <c r="O147" s="53">
        <v>1</v>
      </c>
    </row>
    <row r="148" spans="2:15" ht="42" x14ac:dyDescent="0.2">
      <c r="B148" s="47" t="s">
        <v>346</v>
      </c>
      <c r="C148" s="47" t="s">
        <v>332</v>
      </c>
      <c r="D148" s="49" t="s">
        <v>88</v>
      </c>
      <c r="E148" s="49" t="s">
        <v>89</v>
      </c>
      <c r="F148" s="131" t="s">
        <v>378</v>
      </c>
      <c r="G148" s="144" t="s">
        <v>373</v>
      </c>
      <c r="H148" s="144"/>
      <c r="I148" s="50" t="s">
        <v>17</v>
      </c>
      <c r="J148" s="136" t="s">
        <v>30</v>
      </c>
      <c r="K148" s="53">
        <f t="shared" si="7"/>
        <v>1</v>
      </c>
      <c r="L148" s="53">
        <v>1</v>
      </c>
      <c r="M148" s="53">
        <v>1</v>
      </c>
      <c r="N148" s="53">
        <v>1</v>
      </c>
      <c r="O148" s="53">
        <v>1</v>
      </c>
    </row>
    <row r="149" spans="2:15" ht="42" x14ac:dyDescent="0.2">
      <c r="B149" s="47" t="s">
        <v>346</v>
      </c>
      <c r="C149" s="47" t="s">
        <v>332</v>
      </c>
      <c r="D149" s="49" t="s">
        <v>88</v>
      </c>
      <c r="E149" s="49" t="s">
        <v>89</v>
      </c>
      <c r="F149" s="131" t="s">
        <v>378</v>
      </c>
      <c r="G149" s="144" t="s">
        <v>374</v>
      </c>
      <c r="H149" s="144"/>
      <c r="I149" s="50" t="s">
        <v>17</v>
      </c>
      <c r="J149" s="136" t="s">
        <v>22</v>
      </c>
      <c r="K149" s="53">
        <f t="shared" si="7"/>
        <v>1</v>
      </c>
      <c r="L149" s="53">
        <v>1</v>
      </c>
      <c r="M149" s="53">
        <v>1</v>
      </c>
      <c r="N149" s="53">
        <v>1</v>
      </c>
      <c r="O149" s="53">
        <v>1</v>
      </c>
    </row>
    <row r="150" spans="2:15" ht="42" x14ac:dyDescent="0.2">
      <c r="B150" s="47" t="s">
        <v>346</v>
      </c>
      <c r="C150" s="47" t="s">
        <v>332</v>
      </c>
      <c r="D150" s="49" t="s">
        <v>88</v>
      </c>
      <c r="E150" s="49" t="s">
        <v>89</v>
      </c>
      <c r="F150" s="131" t="s">
        <v>378</v>
      </c>
      <c r="G150" s="144" t="s">
        <v>375</v>
      </c>
      <c r="H150" s="144"/>
      <c r="I150" s="50" t="s">
        <v>17</v>
      </c>
      <c r="J150" s="136" t="s">
        <v>33</v>
      </c>
      <c r="K150" s="53">
        <f t="shared" si="7"/>
        <v>1</v>
      </c>
      <c r="L150" s="53">
        <v>1</v>
      </c>
      <c r="M150" s="53">
        <v>1</v>
      </c>
      <c r="N150" s="53">
        <v>1</v>
      </c>
      <c r="O150" s="53">
        <v>1</v>
      </c>
    </row>
    <row r="151" spans="2:15" ht="56.25" x14ac:dyDescent="0.2">
      <c r="B151" s="107" t="s">
        <v>346</v>
      </c>
      <c r="C151" s="107" t="s">
        <v>332</v>
      </c>
      <c r="D151" s="70" t="s">
        <v>88</v>
      </c>
      <c r="E151" s="70" t="s">
        <v>89</v>
      </c>
      <c r="F151" s="132" t="s">
        <v>378</v>
      </c>
      <c r="G151" s="140" t="s">
        <v>297</v>
      </c>
      <c r="H151" s="140"/>
      <c r="I151" s="71" t="s">
        <v>57</v>
      </c>
      <c r="J151" s="71" t="s">
        <v>320</v>
      </c>
      <c r="K151" s="74">
        <f>+AVERAGE(K152:K157)</f>
        <v>0.995</v>
      </c>
      <c r="L151" s="75">
        <f>+AVERAGE(L152:L157)</f>
        <v>0.9916666666666667</v>
      </c>
      <c r="M151" s="75">
        <f>+AVERAGE(M152:M157)</f>
        <v>0.99266666666666659</v>
      </c>
      <c r="N151" s="75">
        <f>+AVERAGE(N152:N157)</f>
        <v>0.99333333333333351</v>
      </c>
      <c r="O151" s="74">
        <f>+AVERAGE(O152:O157)</f>
        <v>0.995</v>
      </c>
    </row>
    <row r="152" spans="2:15" ht="42" x14ac:dyDescent="0.2">
      <c r="B152" s="47" t="s">
        <v>346</v>
      </c>
      <c r="C152" s="47" t="s">
        <v>332</v>
      </c>
      <c r="D152" s="47" t="s">
        <v>88</v>
      </c>
      <c r="E152" s="47" t="s">
        <v>89</v>
      </c>
      <c r="F152" s="131" t="s">
        <v>378</v>
      </c>
      <c r="G152" s="141" t="s">
        <v>128</v>
      </c>
      <c r="H152" s="141"/>
      <c r="I152" s="48" t="s">
        <v>57</v>
      </c>
      <c r="J152" s="131" t="s">
        <v>51</v>
      </c>
      <c r="K152" s="53">
        <f t="shared" ref="K152:K157" si="8">+O152</f>
        <v>1</v>
      </c>
      <c r="L152" s="53">
        <v>1</v>
      </c>
      <c r="M152" s="53">
        <v>1</v>
      </c>
      <c r="N152" s="53">
        <v>1</v>
      </c>
      <c r="O152" s="53">
        <v>1</v>
      </c>
    </row>
    <row r="153" spans="2:15" ht="42" x14ac:dyDescent="0.2">
      <c r="B153" s="47" t="s">
        <v>346</v>
      </c>
      <c r="C153" s="47" t="s">
        <v>332</v>
      </c>
      <c r="D153" s="47" t="s">
        <v>88</v>
      </c>
      <c r="E153" s="47" t="s">
        <v>89</v>
      </c>
      <c r="F153" s="131" t="s">
        <v>378</v>
      </c>
      <c r="G153" s="141" t="s">
        <v>129</v>
      </c>
      <c r="H153" s="141"/>
      <c r="I153" s="48" t="s">
        <v>57</v>
      </c>
      <c r="J153" s="131" t="s">
        <v>28</v>
      </c>
      <c r="K153" s="53">
        <f t="shared" si="8"/>
        <v>1</v>
      </c>
      <c r="L153" s="53">
        <v>1</v>
      </c>
      <c r="M153" s="53">
        <v>1</v>
      </c>
      <c r="N153" s="53">
        <v>1</v>
      </c>
      <c r="O153" s="53">
        <v>1</v>
      </c>
    </row>
    <row r="154" spans="2:15" ht="42" x14ac:dyDescent="0.2">
      <c r="B154" s="47" t="s">
        <v>346</v>
      </c>
      <c r="C154" s="47" t="s">
        <v>332</v>
      </c>
      <c r="D154" s="47" t="s">
        <v>88</v>
      </c>
      <c r="E154" s="47" t="s">
        <v>89</v>
      </c>
      <c r="F154" s="131" t="s">
        <v>378</v>
      </c>
      <c r="G154" s="141" t="s">
        <v>131</v>
      </c>
      <c r="H154" s="141"/>
      <c r="I154" s="48" t="s">
        <v>57</v>
      </c>
      <c r="J154" s="131" t="s">
        <v>283</v>
      </c>
      <c r="K154" s="67">
        <f t="shared" si="8"/>
        <v>0.995</v>
      </c>
      <c r="L154" s="67">
        <v>0.98499999999999999</v>
      </c>
      <c r="M154" s="67">
        <v>0.98799999999999999</v>
      </c>
      <c r="N154" s="53">
        <v>0.99</v>
      </c>
      <c r="O154" s="67">
        <v>0.995</v>
      </c>
    </row>
    <row r="155" spans="2:15" ht="42" x14ac:dyDescent="0.2">
      <c r="B155" s="47" t="s">
        <v>346</v>
      </c>
      <c r="C155" s="47" t="s">
        <v>332</v>
      </c>
      <c r="D155" s="49" t="s">
        <v>88</v>
      </c>
      <c r="E155" s="49" t="s">
        <v>89</v>
      </c>
      <c r="F155" s="131" t="s">
        <v>378</v>
      </c>
      <c r="G155" s="144" t="s">
        <v>124</v>
      </c>
      <c r="H155" s="144"/>
      <c r="I155" s="50" t="s">
        <v>57</v>
      </c>
      <c r="J155" s="136" t="s">
        <v>30</v>
      </c>
      <c r="K155" s="53">
        <f t="shared" si="8"/>
        <v>1</v>
      </c>
      <c r="L155" s="53">
        <v>1</v>
      </c>
      <c r="M155" s="53">
        <v>1</v>
      </c>
      <c r="N155" s="53">
        <v>1</v>
      </c>
      <c r="O155" s="53">
        <v>1</v>
      </c>
    </row>
    <row r="156" spans="2:15" ht="42" x14ac:dyDescent="0.2">
      <c r="B156" s="47" t="s">
        <v>346</v>
      </c>
      <c r="C156" s="47" t="s">
        <v>332</v>
      </c>
      <c r="D156" s="49" t="s">
        <v>88</v>
      </c>
      <c r="E156" s="49" t="s">
        <v>89</v>
      </c>
      <c r="F156" s="131" t="s">
        <v>378</v>
      </c>
      <c r="G156" s="144" t="s">
        <v>91</v>
      </c>
      <c r="H156" s="144"/>
      <c r="I156" s="50" t="s">
        <v>57</v>
      </c>
      <c r="J156" s="136" t="s">
        <v>22</v>
      </c>
      <c r="K156" s="53">
        <f t="shared" si="8"/>
        <v>0.98</v>
      </c>
      <c r="L156" s="53">
        <v>0.98</v>
      </c>
      <c r="M156" s="53">
        <v>0.98</v>
      </c>
      <c r="N156" s="53">
        <v>0.98</v>
      </c>
      <c r="O156" s="53">
        <v>0.98</v>
      </c>
    </row>
    <row r="157" spans="2:15" ht="42" x14ac:dyDescent="0.2">
      <c r="B157" s="47" t="s">
        <v>346</v>
      </c>
      <c r="C157" s="47" t="s">
        <v>332</v>
      </c>
      <c r="D157" s="49" t="s">
        <v>88</v>
      </c>
      <c r="E157" s="49" t="s">
        <v>89</v>
      </c>
      <c r="F157" s="131" t="s">
        <v>378</v>
      </c>
      <c r="G157" s="144" t="s">
        <v>130</v>
      </c>
      <c r="H157" s="144"/>
      <c r="I157" s="50" t="s">
        <v>57</v>
      </c>
      <c r="J157" s="136" t="s">
        <v>33</v>
      </c>
      <c r="K157" s="67">
        <f t="shared" si="8"/>
        <v>0.995</v>
      </c>
      <c r="L157" s="67">
        <v>0.98499999999999999</v>
      </c>
      <c r="M157" s="67">
        <v>0.98799999999999999</v>
      </c>
      <c r="N157" s="53">
        <v>0.99</v>
      </c>
      <c r="O157" s="67">
        <v>0.995</v>
      </c>
    </row>
    <row r="158" spans="2:15" ht="56.25" x14ac:dyDescent="0.2">
      <c r="B158" s="107" t="s">
        <v>346</v>
      </c>
      <c r="C158" s="107" t="s">
        <v>327</v>
      </c>
      <c r="D158" s="70" t="s">
        <v>88</v>
      </c>
      <c r="E158" s="70" t="s">
        <v>216</v>
      </c>
      <c r="F158" s="132" t="s">
        <v>378</v>
      </c>
      <c r="G158" s="140" t="s">
        <v>298</v>
      </c>
      <c r="H158" s="140"/>
      <c r="I158" s="71" t="s">
        <v>17</v>
      </c>
      <c r="J158" s="71" t="s">
        <v>320</v>
      </c>
      <c r="K158" s="71">
        <v>24</v>
      </c>
      <c r="L158" s="71">
        <f>SUBTOTAL(9,L159:L164)</f>
        <v>6</v>
      </c>
      <c r="M158" s="71">
        <f>SUBTOTAL(9,M159:M164)</f>
        <v>6</v>
      </c>
      <c r="N158" s="71">
        <f>SUBTOTAL(9,N159:N164)</f>
        <v>6</v>
      </c>
      <c r="O158" s="71">
        <f>SUBTOTAL(9,O159:O164)</f>
        <v>6</v>
      </c>
    </row>
    <row r="159" spans="2:15" ht="42" x14ac:dyDescent="0.2">
      <c r="B159" s="47" t="s">
        <v>346</v>
      </c>
      <c r="C159" s="47" t="s">
        <v>327</v>
      </c>
      <c r="D159" s="47" t="s">
        <v>88</v>
      </c>
      <c r="E159" s="47" t="s">
        <v>216</v>
      </c>
      <c r="F159" s="131" t="s">
        <v>378</v>
      </c>
      <c r="G159" s="141" t="s">
        <v>223</v>
      </c>
      <c r="H159" s="141"/>
      <c r="I159" s="48" t="s">
        <v>17</v>
      </c>
      <c r="J159" s="131" t="s">
        <v>224</v>
      </c>
      <c r="K159" s="48">
        <f t="shared" ref="K159:K164" si="9">SUBTOTAL(9,L159:O159)</f>
        <v>4</v>
      </c>
      <c r="L159" s="48">
        <v>1</v>
      </c>
      <c r="M159" s="48">
        <v>1</v>
      </c>
      <c r="N159" s="48">
        <v>1</v>
      </c>
      <c r="O159" s="48">
        <v>1</v>
      </c>
    </row>
    <row r="160" spans="2:15" ht="42" x14ac:dyDescent="0.2">
      <c r="B160" s="47" t="s">
        <v>346</v>
      </c>
      <c r="C160" s="47" t="s">
        <v>327</v>
      </c>
      <c r="D160" s="47" t="s">
        <v>88</v>
      </c>
      <c r="E160" s="47" t="s">
        <v>216</v>
      </c>
      <c r="F160" s="131" t="s">
        <v>378</v>
      </c>
      <c r="G160" s="141" t="s">
        <v>219</v>
      </c>
      <c r="H160" s="141"/>
      <c r="I160" s="48" t="s">
        <v>17</v>
      </c>
      <c r="J160" s="131" t="s">
        <v>28</v>
      </c>
      <c r="K160" s="48">
        <f t="shared" si="9"/>
        <v>4</v>
      </c>
      <c r="L160" s="48">
        <v>1</v>
      </c>
      <c r="M160" s="48">
        <v>1</v>
      </c>
      <c r="N160" s="48">
        <v>1</v>
      </c>
      <c r="O160" s="48">
        <v>1</v>
      </c>
    </row>
    <row r="161" spans="2:15" ht="31.5" customHeight="1" x14ac:dyDescent="0.2">
      <c r="B161" s="47" t="s">
        <v>346</v>
      </c>
      <c r="C161" s="47" t="s">
        <v>327</v>
      </c>
      <c r="D161" s="47" t="s">
        <v>88</v>
      </c>
      <c r="E161" s="47" t="s">
        <v>216</v>
      </c>
      <c r="F161" s="131" t="s">
        <v>378</v>
      </c>
      <c r="G161" s="141" t="s">
        <v>233</v>
      </c>
      <c r="H161" s="141"/>
      <c r="I161" s="48" t="s">
        <v>17</v>
      </c>
      <c r="J161" s="131" t="s">
        <v>283</v>
      </c>
      <c r="K161" s="48">
        <f t="shared" si="9"/>
        <v>4</v>
      </c>
      <c r="L161" s="48">
        <v>1</v>
      </c>
      <c r="M161" s="48">
        <v>1</v>
      </c>
      <c r="N161" s="48">
        <v>1</v>
      </c>
      <c r="O161" s="48">
        <v>1</v>
      </c>
    </row>
    <row r="162" spans="2:15" ht="42" x14ac:dyDescent="0.2">
      <c r="B162" s="47" t="s">
        <v>346</v>
      </c>
      <c r="C162" s="47" t="s">
        <v>327</v>
      </c>
      <c r="D162" s="49" t="s">
        <v>88</v>
      </c>
      <c r="E162" s="49" t="s">
        <v>216</v>
      </c>
      <c r="F162" s="131" t="s">
        <v>378</v>
      </c>
      <c r="G162" s="144" t="s">
        <v>218</v>
      </c>
      <c r="H162" s="144"/>
      <c r="I162" s="50" t="s">
        <v>17</v>
      </c>
      <c r="J162" s="136" t="s">
        <v>30</v>
      </c>
      <c r="K162" s="48">
        <f t="shared" si="9"/>
        <v>4</v>
      </c>
      <c r="L162" s="50">
        <v>1</v>
      </c>
      <c r="M162" s="50">
        <v>1</v>
      </c>
      <c r="N162" s="50">
        <v>1</v>
      </c>
      <c r="O162" s="50">
        <v>1</v>
      </c>
    </row>
    <row r="163" spans="2:15" ht="42" x14ac:dyDescent="0.2">
      <c r="B163" s="47" t="s">
        <v>346</v>
      </c>
      <c r="C163" s="47" t="s">
        <v>327</v>
      </c>
      <c r="D163" s="49" t="s">
        <v>88</v>
      </c>
      <c r="E163" s="49" t="s">
        <v>216</v>
      </c>
      <c r="F163" s="131" t="s">
        <v>378</v>
      </c>
      <c r="G163" s="144" t="s">
        <v>230</v>
      </c>
      <c r="H163" s="144"/>
      <c r="I163" s="50" t="s">
        <v>17</v>
      </c>
      <c r="J163" s="136" t="s">
        <v>22</v>
      </c>
      <c r="K163" s="48">
        <f t="shared" si="9"/>
        <v>4</v>
      </c>
      <c r="L163" s="50">
        <v>1</v>
      </c>
      <c r="M163" s="50">
        <v>1</v>
      </c>
      <c r="N163" s="50">
        <v>1</v>
      </c>
      <c r="O163" s="50">
        <v>1</v>
      </c>
    </row>
    <row r="164" spans="2:15" ht="42" x14ac:dyDescent="0.2">
      <c r="B164" s="47" t="s">
        <v>346</v>
      </c>
      <c r="C164" s="47" t="s">
        <v>327</v>
      </c>
      <c r="D164" s="49" t="s">
        <v>88</v>
      </c>
      <c r="E164" s="49" t="s">
        <v>216</v>
      </c>
      <c r="F164" s="131" t="s">
        <v>378</v>
      </c>
      <c r="G164" s="144" t="s">
        <v>231</v>
      </c>
      <c r="H164" s="144"/>
      <c r="I164" s="50" t="s">
        <v>17</v>
      </c>
      <c r="J164" s="136" t="s">
        <v>33</v>
      </c>
      <c r="K164" s="48">
        <f t="shared" si="9"/>
        <v>4</v>
      </c>
      <c r="L164" s="51">
        <v>1</v>
      </c>
      <c r="M164" s="51">
        <v>1</v>
      </c>
      <c r="N164" s="51">
        <v>1</v>
      </c>
      <c r="O164" s="51">
        <v>1</v>
      </c>
    </row>
    <row r="165" spans="2:15" ht="74.25" customHeight="1" x14ac:dyDescent="0.2">
      <c r="B165" s="107" t="s">
        <v>346</v>
      </c>
      <c r="C165" s="107" t="s">
        <v>327</v>
      </c>
      <c r="D165" s="70" t="s">
        <v>88</v>
      </c>
      <c r="E165" s="70" t="s">
        <v>216</v>
      </c>
      <c r="F165" s="132" t="s">
        <v>378</v>
      </c>
      <c r="G165" s="140" t="s">
        <v>299</v>
      </c>
      <c r="H165" s="140"/>
      <c r="I165" s="71" t="s">
        <v>17</v>
      </c>
      <c r="J165" s="71" t="s">
        <v>320</v>
      </c>
      <c r="K165" s="71">
        <f>SUBTOTAL(9,K166:K171)</f>
        <v>6</v>
      </c>
      <c r="L165" s="71">
        <f>SUBTOTAL(9,L166:L171)</f>
        <v>5</v>
      </c>
      <c r="M165" s="71">
        <f>SUBTOTAL(9,M166:M171)</f>
        <v>6</v>
      </c>
      <c r="N165" s="71">
        <f>SUBTOTAL(9,N166:N171)</f>
        <v>6</v>
      </c>
      <c r="O165" s="71">
        <f>SUBTOTAL(9,O166:O171)</f>
        <v>4</v>
      </c>
    </row>
    <row r="166" spans="2:15" ht="60" customHeight="1" x14ac:dyDescent="0.2">
      <c r="B166" s="47" t="s">
        <v>346</v>
      </c>
      <c r="C166" s="47" t="s">
        <v>327</v>
      </c>
      <c r="D166" s="47" t="s">
        <v>88</v>
      </c>
      <c r="E166" s="47" t="s">
        <v>216</v>
      </c>
      <c r="F166" s="131" t="s">
        <v>378</v>
      </c>
      <c r="G166" s="141" t="s">
        <v>226</v>
      </c>
      <c r="H166" s="141"/>
      <c r="I166" s="48" t="s">
        <v>17</v>
      </c>
      <c r="J166" s="131" t="s">
        <v>224</v>
      </c>
      <c r="K166" s="48">
        <v>1</v>
      </c>
      <c r="L166" s="48">
        <v>1</v>
      </c>
      <c r="M166" s="48">
        <v>1</v>
      </c>
      <c r="N166" s="48">
        <v>1</v>
      </c>
      <c r="O166" s="48">
        <v>1</v>
      </c>
    </row>
    <row r="167" spans="2:15" ht="56.25" customHeight="1" x14ac:dyDescent="0.2">
      <c r="B167" s="47" t="s">
        <v>346</v>
      </c>
      <c r="C167" s="47" t="s">
        <v>327</v>
      </c>
      <c r="D167" s="47" t="s">
        <v>88</v>
      </c>
      <c r="E167" s="47" t="s">
        <v>216</v>
      </c>
      <c r="F167" s="131" t="s">
        <v>378</v>
      </c>
      <c r="G167" s="141" t="s">
        <v>229</v>
      </c>
      <c r="H167" s="141"/>
      <c r="I167" s="48" t="s">
        <v>17</v>
      </c>
      <c r="J167" s="131" t="s">
        <v>28</v>
      </c>
      <c r="K167" s="48">
        <v>1</v>
      </c>
      <c r="L167" s="48">
        <v>1</v>
      </c>
      <c r="M167" s="48">
        <v>1</v>
      </c>
      <c r="N167" s="48">
        <v>1</v>
      </c>
      <c r="O167" s="48" t="s">
        <v>280</v>
      </c>
    </row>
    <row r="168" spans="2:15" ht="57" customHeight="1" x14ac:dyDescent="0.2">
      <c r="B168" s="47" t="s">
        <v>346</v>
      </c>
      <c r="C168" s="47" t="s">
        <v>327</v>
      </c>
      <c r="D168" s="47" t="s">
        <v>88</v>
      </c>
      <c r="E168" s="47" t="s">
        <v>216</v>
      </c>
      <c r="F168" s="131" t="s">
        <v>378</v>
      </c>
      <c r="G168" s="141" t="s">
        <v>228</v>
      </c>
      <c r="H168" s="141"/>
      <c r="I168" s="48" t="s">
        <v>17</v>
      </c>
      <c r="J168" s="131" t="s">
        <v>283</v>
      </c>
      <c r="K168" s="48">
        <v>1</v>
      </c>
      <c r="L168" s="48">
        <v>1</v>
      </c>
      <c r="M168" s="48">
        <v>1</v>
      </c>
      <c r="N168" s="48">
        <v>1</v>
      </c>
      <c r="O168" s="48">
        <v>1</v>
      </c>
    </row>
    <row r="169" spans="2:15" ht="57.75" customHeight="1" x14ac:dyDescent="0.2">
      <c r="B169" s="47" t="s">
        <v>346</v>
      </c>
      <c r="C169" s="47" t="s">
        <v>327</v>
      </c>
      <c r="D169" s="49" t="s">
        <v>88</v>
      </c>
      <c r="E169" s="49" t="s">
        <v>216</v>
      </c>
      <c r="F169" s="131" t="s">
        <v>378</v>
      </c>
      <c r="G169" s="144" t="s">
        <v>238</v>
      </c>
      <c r="H169" s="144"/>
      <c r="I169" s="50" t="s">
        <v>17</v>
      </c>
      <c r="J169" s="136" t="s">
        <v>30</v>
      </c>
      <c r="K169" s="50">
        <v>1</v>
      </c>
      <c r="L169" s="50" t="s">
        <v>280</v>
      </c>
      <c r="M169" s="50">
        <v>1</v>
      </c>
      <c r="N169" s="50">
        <v>1</v>
      </c>
      <c r="O169" s="50" t="s">
        <v>280</v>
      </c>
    </row>
    <row r="170" spans="2:15" ht="60" customHeight="1" x14ac:dyDescent="0.2">
      <c r="B170" s="47" t="s">
        <v>346</v>
      </c>
      <c r="C170" s="47" t="s">
        <v>327</v>
      </c>
      <c r="D170" s="49" t="s">
        <v>88</v>
      </c>
      <c r="E170" s="49" t="s">
        <v>216</v>
      </c>
      <c r="F170" s="131" t="s">
        <v>378</v>
      </c>
      <c r="G170" s="144" t="s">
        <v>232</v>
      </c>
      <c r="H170" s="144"/>
      <c r="I170" s="50" t="s">
        <v>17</v>
      </c>
      <c r="J170" s="136" t="s">
        <v>22</v>
      </c>
      <c r="K170" s="50">
        <f>+O170</f>
        <v>1</v>
      </c>
      <c r="L170" s="50">
        <v>1</v>
      </c>
      <c r="M170" s="50">
        <v>1</v>
      </c>
      <c r="N170" s="50">
        <v>1</v>
      </c>
      <c r="O170" s="50">
        <v>1</v>
      </c>
    </row>
    <row r="171" spans="2:15" ht="60" customHeight="1" x14ac:dyDescent="0.2">
      <c r="B171" s="47" t="s">
        <v>346</v>
      </c>
      <c r="C171" s="47" t="s">
        <v>327</v>
      </c>
      <c r="D171" s="49" t="s">
        <v>88</v>
      </c>
      <c r="E171" s="49" t="s">
        <v>216</v>
      </c>
      <c r="F171" s="131" t="s">
        <v>378</v>
      </c>
      <c r="G171" s="144" t="s">
        <v>240</v>
      </c>
      <c r="H171" s="144"/>
      <c r="I171" s="50" t="s">
        <v>17</v>
      </c>
      <c r="J171" s="136" t="s">
        <v>33</v>
      </c>
      <c r="K171" s="51">
        <f>+O171</f>
        <v>1</v>
      </c>
      <c r="L171" s="51">
        <v>1</v>
      </c>
      <c r="M171" s="51">
        <v>1</v>
      </c>
      <c r="N171" s="51">
        <v>1</v>
      </c>
      <c r="O171" s="51">
        <v>1</v>
      </c>
    </row>
    <row r="172" spans="2:15" ht="56.25" x14ac:dyDescent="0.2">
      <c r="B172" s="107" t="s">
        <v>346</v>
      </c>
      <c r="C172" s="107" t="s">
        <v>327</v>
      </c>
      <c r="D172" s="107" t="s">
        <v>88</v>
      </c>
      <c r="E172" s="107" t="s">
        <v>216</v>
      </c>
      <c r="F172" s="132" t="s">
        <v>378</v>
      </c>
      <c r="G172" s="145" t="s">
        <v>300</v>
      </c>
      <c r="H172" s="145"/>
      <c r="I172" s="108" t="s">
        <v>17</v>
      </c>
      <c r="J172" s="71" t="s">
        <v>320</v>
      </c>
      <c r="K172" s="108">
        <f>SUBTOTAL(9,K173:K178)</f>
        <v>6</v>
      </c>
      <c r="L172" s="108">
        <f>SUBTOTAL(9,L173:L178)</f>
        <v>6</v>
      </c>
      <c r="M172" s="108" t="s">
        <v>280</v>
      </c>
      <c r="N172" s="108" t="s">
        <v>280</v>
      </c>
      <c r="O172" s="108" t="s">
        <v>280</v>
      </c>
    </row>
    <row r="173" spans="2:15" ht="42" x14ac:dyDescent="0.2">
      <c r="B173" s="47" t="s">
        <v>346</v>
      </c>
      <c r="C173" s="47" t="s">
        <v>327</v>
      </c>
      <c r="D173" s="47" t="s">
        <v>88</v>
      </c>
      <c r="E173" s="47" t="s">
        <v>216</v>
      </c>
      <c r="F173" s="131" t="s">
        <v>378</v>
      </c>
      <c r="G173" s="141" t="s">
        <v>235</v>
      </c>
      <c r="H173" s="141"/>
      <c r="I173" s="48" t="s">
        <v>17</v>
      </c>
      <c r="J173" s="131" t="s">
        <v>224</v>
      </c>
      <c r="K173" s="48">
        <v>1</v>
      </c>
      <c r="L173" s="48">
        <v>1</v>
      </c>
      <c r="M173" s="48" t="s">
        <v>280</v>
      </c>
      <c r="N173" s="48" t="s">
        <v>280</v>
      </c>
      <c r="O173" s="48" t="s">
        <v>280</v>
      </c>
    </row>
    <row r="174" spans="2:15" ht="42" x14ac:dyDescent="0.2">
      <c r="B174" s="47" t="s">
        <v>346</v>
      </c>
      <c r="C174" s="47" t="s">
        <v>327</v>
      </c>
      <c r="D174" s="47" t="s">
        <v>88</v>
      </c>
      <c r="E174" s="47" t="s">
        <v>216</v>
      </c>
      <c r="F174" s="131" t="s">
        <v>378</v>
      </c>
      <c r="G174" s="141" t="s">
        <v>234</v>
      </c>
      <c r="H174" s="141"/>
      <c r="I174" s="48" t="s">
        <v>17</v>
      </c>
      <c r="J174" s="131" t="s">
        <v>28</v>
      </c>
      <c r="K174" s="48">
        <v>1</v>
      </c>
      <c r="L174" s="48">
        <v>1</v>
      </c>
      <c r="M174" s="48" t="s">
        <v>280</v>
      </c>
      <c r="N174" s="48" t="s">
        <v>280</v>
      </c>
      <c r="O174" s="48" t="s">
        <v>280</v>
      </c>
    </row>
    <row r="175" spans="2:15" ht="42" x14ac:dyDescent="0.2">
      <c r="B175" s="47" t="s">
        <v>346</v>
      </c>
      <c r="C175" s="47" t="s">
        <v>327</v>
      </c>
      <c r="D175" s="47" t="s">
        <v>88</v>
      </c>
      <c r="E175" s="47" t="s">
        <v>216</v>
      </c>
      <c r="F175" s="131" t="s">
        <v>378</v>
      </c>
      <c r="G175" s="141" t="s">
        <v>237</v>
      </c>
      <c r="H175" s="141"/>
      <c r="I175" s="48" t="s">
        <v>17</v>
      </c>
      <c r="J175" s="131" t="s">
        <v>283</v>
      </c>
      <c r="K175" s="48">
        <v>1</v>
      </c>
      <c r="L175" s="48">
        <v>1</v>
      </c>
      <c r="M175" s="48" t="s">
        <v>280</v>
      </c>
      <c r="N175" s="48" t="s">
        <v>280</v>
      </c>
      <c r="O175" s="48" t="s">
        <v>280</v>
      </c>
    </row>
    <row r="176" spans="2:15" ht="42" x14ac:dyDescent="0.2">
      <c r="B176" s="47" t="s">
        <v>346</v>
      </c>
      <c r="C176" s="47" t="s">
        <v>327</v>
      </c>
      <c r="D176" s="49" t="s">
        <v>88</v>
      </c>
      <c r="E176" s="49" t="s">
        <v>216</v>
      </c>
      <c r="F176" s="131" t="s">
        <v>378</v>
      </c>
      <c r="G176" s="144" t="s">
        <v>236</v>
      </c>
      <c r="H176" s="144"/>
      <c r="I176" s="50" t="s">
        <v>17</v>
      </c>
      <c r="J176" s="136" t="s">
        <v>30</v>
      </c>
      <c r="K176" s="50">
        <f>SUM(L176:O176)</f>
        <v>1</v>
      </c>
      <c r="L176" s="50">
        <v>1</v>
      </c>
      <c r="M176" s="48" t="s">
        <v>280</v>
      </c>
      <c r="N176" s="48" t="s">
        <v>280</v>
      </c>
      <c r="O176" s="48" t="s">
        <v>280</v>
      </c>
    </row>
    <row r="177" spans="2:15" ht="42" x14ac:dyDescent="0.2">
      <c r="B177" s="47" t="s">
        <v>346</v>
      </c>
      <c r="C177" s="47" t="s">
        <v>327</v>
      </c>
      <c r="D177" s="49" t="s">
        <v>88</v>
      </c>
      <c r="E177" s="49" t="s">
        <v>216</v>
      </c>
      <c r="F177" s="131" t="s">
        <v>378</v>
      </c>
      <c r="G177" s="144" t="s">
        <v>221</v>
      </c>
      <c r="H177" s="144"/>
      <c r="I177" s="50" t="s">
        <v>17</v>
      </c>
      <c r="J177" s="136" t="s">
        <v>22</v>
      </c>
      <c r="K177" s="50">
        <f>SUM(L177:O177)</f>
        <v>1</v>
      </c>
      <c r="L177" s="50">
        <v>1</v>
      </c>
      <c r="M177" s="48" t="s">
        <v>280</v>
      </c>
      <c r="N177" s="48" t="s">
        <v>280</v>
      </c>
      <c r="O177" s="48" t="s">
        <v>280</v>
      </c>
    </row>
    <row r="178" spans="2:15" ht="42" x14ac:dyDescent="0.2">
      <c r="B178" s="47" t="s">
        <v>346</v>
      </c>
      <c r="C178" s="47" t="s">
        <v>327</v>
      </c>
      <c r="D178" s="49" t="s">
        <v>88</v>
      </c>
      <c r="E178" s="49" t="s">
        <v>216</v>
      </c>
      <c r="F178" s="131" t="s">
        <v>378</v>
      </c>
      <c r="G178" s="144" t="s">
        <v>225</v>
      </c>
      <c r="H178" s="144"/>
      <c r="I178" s="50" t="s">
        <v>17</v>
      </c>
      <c r="J178" s="136" t="s">
        <v>33</v>
      </c>
      <c r="K178" s="51">
        <f>+L178</f>
        <v>1</v>
      </c>
      <c r="L178" s="51">
        <v>1</v>
      </c>
      <c r="M178" s="48" t="s">
        <v>280</v>
      </c>
      <c r="N178" s="48" t="s">
        <v>280</v>
      </c>
      <c r="O178" s="48" t="s">
        <v>280</v>
      </c>
    </row>
    <row r="179" spans="2:15" ht="56.25" x14ac:dyDescent="0.2">
      <c r="B179" s="107" t="s">
        <v>346</v>
      </c>
      <c r="C179" s="107" t="s">
        <v>327</v>
      </c>
      <c r="D179" s="107" t="s">
        <v>88</v>
      </c>
      <c r="E179" s="107" t="s">
        <v>216</v>
      </c>
      <c r="F179" s="132" t="s">
        <v>378</v>
      </c>
      <c r="G179" s="145" t="s">
        <v>301</v>
      </c>
      <c r="H179" s="145"/>
      <c r="I179" s="108" t="s">
        <v>17</v>
      </c>
      <c r="J179" s="71" t="s">
        <v>320</v>
      </c>
      <c r="K179" s="108">
        <v>4</v>
      </c>
      <c r="L179" s="108">
        <v>3</v>
      </c>
      <c r="M179" s="108">
        <v>3.3</v>
      </c>
      <c r="N179" s="108">
        <v>3.6</v>
      </c>
      <c r="O179" s="108">
        <v>4</v>
      </c>
    </row>
    <row r="180" spans="2:15" ht="42" x14ac:dyDescent="0.2">
      <c r="B180" s="47" t="s">
        <v>346</v>
      </c>
      <c r="C180" s="47" t="s">
        <v>327</v>
      </c>
      <c r="D180" s="47" t="s">
        <v>88</v>
      </c>
      <c r="E180" s="47" t="s">
        <v>216</v>
      </c>
      <c r="F180" s="131" t="s">
        <v>378</v>
      </c>
      <c r="G180" s="141" t="s">
        <v>244</v>
      </c>
      <c r="H180" s="141"/>
      <c r="I180" s="48" t="s">
        <v>17</v>
      </c>
      <c r="J180" s="131" t="s">
        <v>224</v>
      </c>
      <c r="K180" s="48">
        <v>4</v>
      </c>
      <c r="L180" s="48">
        <v>3</v>
      </c>
      <c r="M180" s="48">
        <v>3.3</v>
      </c>
      <c r="N180" s="48">
        <v>3.6</v>
      </c>
      <c r="O180" s="48">
        <v>4</v>
      </c>
    </row>
    <row r="181" spans="2:15" ht="42" x14ac:dyDescent="0.2">
      <c r="B181" s="47" t="s">
        <v>346</v>
      </c>
      <c r="C181" s="47" t="s">
        <v>327</v>
      </c>
      <c r="D181" s="47" t="s">
        <v>88</v>
      </c>
      <c r="E181" s="47" t="s">
        <v>216</v>
      </c>
      <c r="F181" s="131" t="s">
        <v>378</v>
      </c>
      <c r="G181" s="141" t="s">
        <v>245</v>
      </c>
      <c r="H181" s="141"/>
      <c r="I181" s="48" t="s">
        <v>17</v>
      </c>
      <c r="J181" s="131" t="s">
        <v>28</v>
      </c>
      <c r="K181" s="48">
        <v>4</v>
      </c>
      <c r="L181" s="48">
        <v>3</v>
      </c>
      <c r="M181" s="48">
        <v>3.3</v>
      </c>
      <c r="N181" s="48">
        <v>3.6</v>
      </c>
      <c r="O181" s="48">
        <v>4</v>
      </c>
    </row>
    <row r="182" spans="2:15" ht="42" x14ac:dyDescent="0.2">
      <c r="B182" s="47" t="s">
        <v>346</v>
      </c>
      <c r="C182" s="47" t="s">
        <v>327</v>
      </c>
      <c r="D182" s="47" t="s">
        <v>88</v>
      </c>
      <c r="E182" s="47" t="s">
        <v>216</v>
      </c>
      <c r="F182" s="131" t="s">
        <v>378</v>
      </c>
      <c r="G182" s="141" t="s">
        <v>247</v>
      </c>
      <c r="H182" s="141"/>
      <c r="I182" s="48" t="s">
        <v>17</v>
      </c>
      <c r="J182" s="131" t="s">
        <v>283</v>
      </c>
      <c r="K182" s="48">
        <v>4</v>
      </c>
      <c r="L182" s="48">
        <v>3</v>
      </c>
      <c r="M182" s="48">
        <v>3.3</v>
      </c>
      <c r="N182" s="48">
        <v>3.6</v>
      </c>
      <c r="O182" s="48">
        <v>4</v>
      </c>
    </row>
    <row r="183" spans="2:15" ht="42" x14ac:dyDescent="0.2">
      <c r="B183" s="47" t="s">
        <v>346</v>
      </c>
      <c r="C183" s="47" t="s">
        <v>327</v>
      </c>
      <c r="D183" s="49" t="s">
        <v>88</v>
      </c>
      <c r="E183" s="49" t="s">
        <v>216</v>
      </c>
      <c r="F183" s="131" t="s">
        <v>378</v>
      </c>
      <c r="G183" s="144" t="s">
        <v>242</v>
      </c>
      <c r="H183" s="144"/>
      <c r="I183" s="50" t="s">
        <v>17</v>
      </c>
      <c r="J183" s="136" t="s">
        <v>30</v>
      </c>
      <c r="K183" s="50">
        <f>+O183</f>
        <v>4</v>
      </c>
      <c r="L183" s="50">
        <v>3</v>
      </c>
      <c r="M183" s="50">
        <v>3.3</v>
      </c>
      <c r="N183" s="50">
        <v>3.6</v>
      </c>
      <c r="O183" s="50">
        <v>4</v>
      </c>
    </row>
    <row r="184" spans="2:15" ht="42" x14ac:dyDescent="0.2">
      <c r="B184" s="47" t="s">
        <v>346</v>
      </c>
      <c r="C184" s="47" t="s">
        <v>327</v>
      </c>
      <c r="D184" s="49" t="s">
        <v>88</v>
      </c>
      <c r="E184" s="49" t="s">
        <v>216</v>
      </c>
      <c r="F184" s="131" t="s">
        <v>378</v>
      </c>
      <c r="G184" s="144" t="s">
        <v>243</v>
      </c>
      <c r="H184" s="144"/>
      <c r="I184" s="50" t="s">
        <v>17</v>
      </c>
      <c r="J184" s="136" t="s">
        <v>22</v>
      </c>
      <c r="K184" s="50">
        <f>+O184</f>
        <v>4</v>
      </c>
      <c r="L184" s="50">
        <v>3</v>
      </c>
      <c r="M184" s="50">
        <v>3.3</v>
      </c>
      <c r="N184" s="50">
        <v>3.6</v>
      </c>
      <c r="O184" s="50">
        <v>4</v>
      </c>
    </row>
    <row r="185" spans="2:15" ht="42" x14ac:dyDescent="0.2">
      <c r="B185" s="47" t="s">
        <v>346</v>
      </c>
      <c r="C185" s="47" t="s">
        <v>327</v>
      </c>
      <c r="D185" s="49" t="s">
        <v>88</v>
      </c>
      <c r="E185" s="49" t="s">
        <v>216</v>
      </c>
      <c r="F185" s="131" t="s">
        <v>378</v>
      </c>
      <c r="G185" s="144" t="s">
        <v>246</v>
      </c>
      <c r="H185" s="144"/>
      <c r="I185" s="50" t="s">
        <v>17</v>
      </c>
      <c r="J185" s="136" t="s">
        <v>33</v>
      </c>
      <c r="K185" s="51">
        <v>3</v>
      </c>
      <c r="L185" s="51">
        <v>3</v>
      </c>
      <c r="M185" s="59">
        <v>3.3</v>
      </c>
      <c r="N185" s="59">
        <v>3.6</v>
      </c>
      <c r="O185" s="51">
        <v>4</v>
      </c>
    </row>
    <row r="186" spans="2:15" ht="56.25" x14ac:dyDescent="0.2">
      <c r="B186" s="107" t="s">
        <v>346</v>
      </c>
      <c r="C186" s="107" t="s">
        <v>327</v>
      </c>
      <c r="D186" s="70" t="s">
        <v>248</v>
      </c>
      <c r="E186" s="70" t="s">
        <v>249</v>
      </c>
      <c r="F186" s="132" t="s">
        <v>378</v>
      </c>
      <c r="G186" s="140" t="s">
        <v>302</v>
      </c>
      <c r="H186" s="140"/>
      <c r="I186" s="71" t="s">
        <v>40</v>
      </c>
      <c r="J186" s="71" t="s">
        <v>320</v>
      </c>
      <c r="K186" s="72">
        <f>+O186</f>
        <v>1</v>
      </c>
      <c r="L186" s="72">
        <v>0.4</v>
      </c>
      <c r="M186" s="72">
        <v>0.8</v>
      </c>
      <c r="N186" s="72">
        <v>1</v>
      </c>
      <c r="O186" s="72">
        <v>1</v>
      </c>
    </row>
    <row r="187" spans="2:15" ht="42" x14ac:dyDescent="0.2">
      <c r="B187" s="47" t="s">
        <v>346</v>
      </c>
      <c r="C187" s="47" t="s">
        <v>327</v>
      </c>
      <c r="D187" s="47" t="s">
        <v>248</v>
      </c>
      <c r="E187" s="47" t="s">
        <v>249</v>
      </c>
      <c r="F187" s="131" t="s">
        <v>378</v>
      </c>
      <c r="G187" s="141" t="s">
        <v>254</v>
      </c>
      <c r="H187" s="141"/>
      <c r="I187" s="48" t="s">
        <v>40</v>
      </c>
      <c r="J187" s="131" t="s">
        <v>255</v>
      </c>
      <c r="K187" s="53">
        <f>+O187</f>
        <v>1</v>
      </c>
      <c r="L187" s="53">
        <v>0.4</v>
      </c>
      <c r="M187" s="53">
        <v>0.8</v>
      </c>
      <c r="N187" s="53">
        <v>1</v>
      </c>
      <c r="O187" s="53">
        <v>1</v>
      </c>
    </row>
    <row r="188" spans="2:15" ht="42" x14ac:dyDescent="0.2">
      <c r="B188" s="47" t="s">
        <v>346</v>
      </c>
      <c r="C188" s="47" t="s">
        <v>327</v>
      </c>
      <c r="D188" s="49" t="s">
        <v>248</v>
      </c>
      <c r="E188" s="49" t="s">
        <v>249</v>
      </c>
      <c r="F188" s="131" t="s">
        <v>378</v>
      </c>
      <c r="G188" s="144" t="s">
        <v>253</v>
      </c>
      <c r="H188" s="144"/>
      <c r="I188" s="50" t="s">
        <v>40</v>
      </c>
      <c r="J188" s="136" t="s">
        <v>30</v>
      </c>
      <c r="K188" s="53">
        <f>+O188</f>
        <v>1</v>
      </c>
      <c r="L188" s="53">
        <v>0.4</v>
      </c>
      <c r="M188" s="53">
        <v>0.8</v>
      </c>
      <c r="N188" s="53">
        <v>1</v>
      </c>
      <c r="O188" s="53">
        <v>1</v>
      </c>
    </row>
    <row r="189" spans="2:15" ht="42" x14ac:dyDescent="0.2">
      <c r="B189" s="47" t="s">
        <v>343</v>
      </c>
      <c r="C189" s="47" t="s">
        <v>327</v>
      </c>
      <c r="D189" s="49" t="s">
        <v>248</v>
      </c>
      <c r="E189" s="49" t="s">
        <v>249</v>
      </c>
      <c r="F189" s="131" t="s">
        <v>378</v>
      </c>
      <c r="G189" s="144" t="s">
        <v>252</v>
      </c>
      <c r="H189" s="144"/>
      <c r="I189" s="50" t="s">
        <v>40</v>
      </c>
      <c r="J189" s="136" t="s">
        <v>22</v>
      </c>
      <c r="K189" s="53">
        <f>+O189</f>
        <v>1</v>
      </c>
      <c r="L189" s="53">
        <v>0.4</v>
      </c>
      <c r="M189" s="53">
        <v>0.8</v>
      </c>
      <c r="N189" s="53">
        <v>1</v>
      </c>
      <c r="O189" s="53">
        <v>1</v>
      </c>
    </row>
    <row r="190" spans="2:15" ht="42" x14ac:dyDescent="0.2">
      <c r="B190" s="47" t="s">
        <v>346</v>
      </c>
      <c r="C190" s="47" t="s">
        <v>327</v>
      </c>
      <c r="D190" s="49" t="s">
        <v>248</v>
      </c>
      <c r="E190" s="49" t="s">
        <v>249</v>
      </c>
      <c r="F190" s="131" t="s">
        <v>378</v>
      </c>
      <c r="G190" s="144" t="s">
        <v>251</v>
      </c>
      <c r="H190" s="144"/>
      <c r="I190" s="50" t="s">
        <v>40</v>
      </c>
      <c r="J190" s="136" t="s">
        <v>33</v>
      </c>
      <c r="K190" s="53">
        <f>+O190</f>
        <v>1</v>
      </c>
      <c r="L190" s="53">
        <v>0.4</v>
      </c>
      <c r="M190" s="53">
        <v>0.8</v>
      </c>
      <c r="N190" s="53">
        <v>1</v>
      </c>
      <c r="O190" s="53">
        <v>1</v>
      </c>
    </row>
    <row r="191" spans="2:15" ht="43.5" customHeight="1" x14ac:dyDescent="0.2">
      <c r="B191" s="107" t="s">
        <v>346</v>
      </c>
      <c r="C191" s="107" t="s">
        <v>327</v>
      </c>
      <c r="D191" s="107" t="s">
        <v>248</v>
      </c>
      <c r="E191" s="107" t="s">
        <v>249</v>
      </c>
      <c r="F191" s="132" t="s">
        <v>378</v>
      </c>
      <c r="G191" s="145" t="s">
        <v>303</v>
      </c>
      <c r="H191" s="145"/>
      <c r="I191" s="108" t="s">
        <v>17</v>
      </c>
      <c r="J191" s="71" t="s">
        <v>320</v>
      </c>
      <c r="K191" s="109">
        <f>+AVERAGE(K192:K197)</f>
        <v>0.76666666666666661</v>
      </c>
      <c r="L191" s="109">
        <f>+AVERAGE(L192:L197)</f>
        <v>0.625</v>
      </c>
      <c r="M191" s="109">
        <f>+AVERAGE(M192:M197)</f>
        <v>0.67166666666666675</v>
      </c>
      <c r="N191" s="109">
        <f>+AVERAGE(N192:N197)</f>
        <v>0.71666666666666667</v>
      </c>
      <c r="O191" s="109">
        <f>+AVERAGE(O192:O197)</f>
        <v>0.76666666666666661</v>
      </c>
    </row>
    <row r="192" spans="2:15" ht="42" x14ac:dyDescent="0.2">
      <c r="B192" s="47" t="s">
        <v>346</v>
      </c>
      <c r="C192" s="47" t="s">
        <v>327</v>
      </c>
      <c r="D192" s="47" t="s">
        <v>248</v>
      </c>
      <c r="E192" s="47" t="s">
        <v>249</v>
      </c>
      <c r="F192" s="131" t="s">
        <v>378</v>
      </c>
      <c r="G192" s="141" t="s">
        <v>259</v>
      </c>
      <c r="H192" s="141"/>
      <c r="I192" s="48" t="s">
        <v>17</v>
      </c>
      <c r="J192" s="131" t="s">
        <v>255</v>
      </c>
      <c r="K192" s="53">
        <v>0.75</v>
      </c>
      <c r="L192" s="53">
        <v>0.6</v>
      </c>
      <c r="M192" s="53">
        <v>0.65</v>
      </c>
      <c r="N192" s="53">
        <v>0.7</v>
      </c>
      <c r="O192" s="53">
        <v>0.75</v>
      </c>
    </row>
    <row r="193" spans="2:15" ht="42" x14ac:dyDescent="0.2">
      <c r="B193" s="47" t="s">
        <v>346</v>
      </c>
      <c r="C193" s="47" t="s">
        <v>327</v>
      </c>
      <c r="D193" s="47" t="s">
        <v>248</v>
      </c>
      <c r="E193" s="47" t="s">
        <v>249</v>
      </c>
      <c r="F193" s="131" t="s">
        <v>378</v>
      </c>
      <c r="G193" s="141" t="s">
        <v>264</v>
      </c>
      <c r="H193" s="141"/>
      <c r="I193" s="48" t="s">
        <v>17</v>
      </c>
      <c r="J193" s="131" t="s">
        <v>28</v>
      </c>
      <c r="K193" s="53">
        <v>0.75</v>
      </c>
      <c r="L193" s="53">
        <v>0.6</v>
      </c>
      <c r="M193" s="53">
        <v>0.65</v>
      </c>
      <c r="N193" s="53">
        <v>0.7</v>
      </c>
      <c r="O193" s="53">
        <v>0.75</v>
      </c>
    </row>
    <row r="194" spans="2:15" ht="42" x14ac:dyDescent="0.2">
      <c r="B194" s="47" t="s">
        <v>346</v>
      </c>
      <c r="C194" s="47" t="s">
        <v>327</v>
      </c>
      <c r="D194" s="47" t="s">
        <v>248</v>
      </c>
      <c r="E194" s="47" t="s">
        <v>249</v>
      </c>
      <c r="F194" s="131" t="s">
        <v>378</v>
      </c>
      <c r="G194" s="141" t="s">
        <v>268</v>
      </c>
      <c r="H194" s="141"/>
      <c r="I194" s="48" t="s">
        <v>17</v>
      </c>
      <c r="J194" s="131" t="s">
        <v>283</v>
      </c>
      <c r="K194" s="53">
        <v>0.75</v>
      </c>
      <c r="L194" s="53">
        <v>0.6</v>
      </c>
      <c r="M194" s="53">
        <v>0.65</v>
      </c>
      <c r="N194" s="53">
        <v>0.7</v>
      </c>
      <c r="O194" s="53">
        <v>0.75</v>
      </c>
    </row>
    <row r="195" spans="2:15" ht="42" x14ac:dyDescent="0.2">
      <c r="B195" s="47" t="s">
        <v>346</v>
      </c>
      <c r="C195" s="47" t="s">
        <v>327</v>
      </c>
      <c r="D195" s="49" t="s">
        <v>248</v>
      </c>
      <c r="E195" s="49" t="s">
        <v>249</v>
      </c>
      <c r="F195" s="131" t="s">
        <v>378</v>
      </c>
      <c r="G195" s="144" t="s">
        <v>265</v>
      </c>
      <c r="H195" s="144"/>
      <c r="I195" s="50" t="s">
        <v>17</v>
      </c>
      <c r="J195" s="136" t="s">
        <v>30</v>
      </c>
      <c r="K195" s="53">
        <v>0.85</v>
      </c>
      <c r="L195" s="53">
        <v>0.75</v>
      </c>
      <c r="M195" s="53">
        <v>0.78</v>
      </c>
      <c r="N195" s="53">
        <v>0.8</v>
      </c>
      <c r="O195" s="53">
        <v>0.85</v>
      </c>
    </row>
    <row r="196" spans="2:15" ht="42" x14ac:dyDescent="0.2">
      <c r="B196" s="47" t="s">
        <v>343</v>
      </c>
      <c r="C196" s="47" t="s">
        <v>327</v>
      </c>
      <c r="D196" s="49" t="s">
        <v>248</v>
      </c>
      <c r="E196" s="49" t="s">
        <v>249</v>
      </c>
      <c r="F196" s="131" t="s">
        <v>378</v>
      </c>
      <c r="G196" s="144" t="s">
        <v>269</v>
      </c>
      <c r="H196" s="144"/>
      <c r="I196" s="50" t="s">
        <v>17</v>
      </c>
      <c r="J196" s="136" t="s">
        <v>22</v>
      </c>
      <c r="K196" s="53">
        <v>0.75</v>
      </c>
      <c r="L196" s="53">
        <v>0.6</v>
      </c>
      <c r="M196" s="53">
        <v>0.65</v>
      </c>
      <c r="N196" s="53">
        <v>0.7</v>
      </c>
      <c r="O196" s="53">
        <v>0.75</v>
      </c>
    </row>
    <row r="197" spans="2:15" ht="42" x14ac:dyDescent="0.2">
      <c r="B197" s="47" t="s">
        <v>346</v>
      </c>
      <c r="C197" s="47" t="s">
        <v>327</v>
      </c>
      <c r="D197" s="49" t="s">
        <v>248</v>
      </c>
      <c r="E197" s="49" t="s">
        <v>249</v>
      </c>
      <c r="F197" s="131" t="s">
        <v>378</v>
      </c>
      <c r="G197" s="144" t="s">
        <v>266</v>
      </c>
      <c r="H197" s="144"/>
      <c r="I197" s="50" t="s">
        <v>17</v>
      </c>
      <c r="J197" s="136" t="s">
        <v>33</v>
      </c>
      <c r="K197" s="68">
        <v>0.75</v>
      </c>
      <c r="L197" s="68">
        <v>0.6</v>
      </c>
      <c r="M197" s="68">
        <v>0.65</v>
      </c>
      <c r="N197" s="68">
        <v>0.7</v>
      </c>
      <c r="O197" s="68">
        <v>0.75</v>
      </c>
    </row>
    <row r="198" spans="2:15" ht="56.25" x14ac:dyDescent="0.2">
      <c r="B198" s="107" t="s">
        <v>346</v>
      </c>
      <c r="C198" s="107" t="s">
        <v>327</v>
      </c>
      <c r="D198" s="70" t="s">
        <v>248</v>
      </c>
      <c r="E198" s="70" t="s">
        <v>249</v>
      </c>
      <c r="F198" s="132" t="s">
        <v>378</v>
      </c>
      <c r="G198" s="140" t="s">
        <v>304</v>
      </c>
      <c r="H198" s="140"/>
      <c r="I198" s="71" t="s">
        <v>17</v>
      </c>
      <c r="J198" s="71" t="s">
        <v>320</v>
      </c>
      <c r="K198" s="72">
        <v>0.86</v>
      </c>
      <c r="L198" s="73">
        <v>0.75</v>
      </c>
      <c r="M198" s="72">
        <v>0.8</v>
      </c>
      <c r="N198" s="72">
        <v>0.8</v>
      </c>
      <c r="O198" s="72">
        <v>0.86</v>
      </c>
    </row>
    <row r="199" spans="2:15" ht="42" x14ac:dyDescent="0.2">
      <c r="B199" s="47" t="s">
        <v>346</v>
      </c>
      <c r="C199" s="47" t="s">
        <v>327</v>
      </c>
      <c r="D199" s="47" t="s">
        <v>248</v>
      </c>
      <c r="E199" s="47" t="s">
        <v>249</v>
      </c>
      <c r="F199" s="131" t="s">
        <v>378</v>
      </c>
      <c r="G199" s="141" t="s">
        <v>276</v>
      </c>
      <c r="H199" s="141"/>
      <c r="I199" s="48" t="s">
        <v>17</v>
      </c>
      <c r="J199" s="131" t="s">
        <v>255</v>
      </c>
      <c r="K199" s="53">
        <v>0.85</v>
      </c>
      <c r="L199" s="69" t="s">
        <v>280</v>
      </c>
      <c r="M199" s="53">
        <v>0.8</v>
      </c>
      <c r="N199" s="53">
        <v>0.8</v>
      </c>
      <c r="O199" s="53">
        <v>0.85</v>
      </c>
    </row>
    <row r="200" spans="2:15" ht="42" x14ac:dyDescent="0.2">
      <c r="B200" s="47" t="s">
        <v>346</v>
      </c>
      <c r="C200" s="47" t="s">
        <v>327</v>
      </c>
      <c r="D200" s="47" t="s">
        <v>248</v>
      </c>
      <c r="E200" s="47" t="s">
        <v>249</v>
      </c>
      <c r="F200" s="131" t="s">
        <v>378</v>
      </c>
      <c r="G200" s="141" t="s">
        <v>270</v>
      </c>
      <c r="H200" s="141"/>
      <c r="I200" s="48" t="s">
        <v>17</v>
      </c>
      <c r="J200" s="131" t="s">
        <v>28</v>
      </c>
      <c r="K200" s="53">
        <f>+O200</f>
        <v>0.85</v>
      </c>
      <c r="L200" s="53">
        <v>0.75</v>
      </c>
      <c r="M200" s="53">
        <v>0.8</v>
      </c>
      <c r="N200" s="53">
        <v>0.8</v>
      </c>
      <c r="O200" s="53">
        <v>0.85</v>
      </c>
    </row>
    <row r="201" spans="2:15" ht="42" x14ac:dyDescent="0.2">
      <c r="B201" s="47" t="s">
        <v>346</v>
      </c>
      <c r="C201" s="47" t="s">
        <v>327</v>
      </c>
      <c r="D201" s="47" t="s">
        <v>248</v>
      </c>
      <c r="E201" s="47" t="s">
        <v>249</v>
      </c>
      <c r="F201" s="131" t="s">
        <v>378</v>
      </c>
      <c r="G201" s="141" t="s">
        <v>257</v>
      </c>
      <c r="H201" s="141"/>
      <c r="I201" s="48" t="s">
        <v>17</v>
      </c>
      <c r="J201" s="131" t="s">
        <v>283</v>
      </c>
      <c r="K201" s="53">
        <f>+O201</f>
        <v>0.85</v>
      </c>
      <c r="L201" s="53">
        <v>0.75</v>
      </c>
      <c r="M201" s="53">
        <v>0.8</v>
      </c>
      <c r="N201" s="53">
        <v>0.8</v>
      </c>
      <c r="O201" s="53">
        <v>0.85</v>
      </c>
    </row>
    <row r="202" spans="2:15" ht="42" x14ac:dyDescent="0.2">
      <c r="B202" s="47" t="s">
        <v>346</v>
      </c>
      <c r="C202" s="47" t="s">
        <v>327</v>
      </c>
      <c r="D202" s="49" t="s">
        <v>248</v>
      </c>
      <c r="E202" s="49" t="s">
        <v>249</v>
      </c>
      <c r="F202" s="131" t="s">
        <v>378</v>
      </c>
      <c r="G202" s="144" t="s">
        <v>262</v>
      </c>
      <c r="H202" s="144"/>
      <c r="I202" s="50" t="s">
        <v>17</v>
      </c>
      <c r="J202" s="136" t="s">
        <v>30</v>
      </c>
      <c r="K202" s="53">
        <f>+O202</f>
        <v>0.9</v>
      </c>
      <c r="L202" s="53">
        <v>0.77</v>
      </c>
      <c r="M202" s="53">
        <v>0.8</v>
      </c>
      <c r="N202" s="53" t="s">
        <v>280</v>
      </c>
      <c r="O202" s="53">
        <v>0.9</v>
      </c>
    </row>
    <row r="203" spans="2:15" ht="42" x14ac:dyDescent="0.2">
      <c r="B203" s="47" t="s">
        <v>343</v>
      </c>
      <c r="C203" s="47" t="s">
        <v>327</v>
      </c>
      <c r="D203" s="49" t="s">
        <v>248</v>
      </c>
      <c r="E203" s="49" t="s">
        <v>249</v>
      </c>
      <c r="F203" s="131" t="s">
        <v>378</v>
      </c>
      <c r="G203" s="144" t="s">
        <v>267</v>
      </c>
      <c r="H203" s="144"/>
      <c r="I203" s="50" t="s">
        <v>17</v>
      </c>
      <c r="J203" s="136" t="s">
        <v>22</v>
      </c>
      <c r="K203" s="53">
        <f>+O203</f>
        <v>0.85</v>
      </c>
      <c r="L203" s="53">
        <v>0.75</v>
      </c>
      <c r="M203" s="53">
        <v>0.8</v>
      </c>
      <c r="N203" s="53">
        <v>0.8</v>
      </c>
      <c r="O203" s="53">
        <v>0.85</v>
      </c>
    </row>
    <row r="204" spans="2:15" ht="42" x14ac:dyDescent="0.2">
      <c r="B204" s="47" t="s">
        <v>346</v>
      </c>
      <c r="C204" s="47" t="s">
        <v>327</v>
      </c>
      <c r="D204" s="49" t="s">
        <v>248</v>
      </c>
      <c r="E204" s="49" t="s">
        <v>249</v>
      </c>
      <c r="F204" s="131" t="s">
        <v>378</v>
      </c>
      <c r="G204" s="144" t="s">
        <v>261</v>
      </c>
      <c r="H204" s="144"/>
      <c r="I204" s="50" t="s">
        <v>17</v>
      </c>
      <c r="J204" s="136" t="s">
        <v>33</v>
      </c>
      <c r="K204" s="53">
        <f>+O204</f>
        <v>0.85</v>
      </c>
      <c r="L204" s="53">
        <v>0.75</v>
      </c>
      <c r="M204" s="53">
        <v>0.8</v>
      </c>
      <c r="N204" s="53">
        <v>0.8</v>
      </c>
      <c r="O204" s="53">
        <v>0.85</v>
      </c>
    </row>
    <row r="205" spans="2:15" ht="56.25" x14ac:dyDescent="0.2">
      <c r="B205" s="107" t="s">
        <v>346</v>
      </c>
      <c r="C205" s="107" t="s">
        <v>327</v>
      </c>
      <c r="D205" s="70" t="s">
        <v>248</v>
      </c>
      <c r="E205" s="70" t="s">
        <v>249</v>
      </c>
      <c r="F205" s="132" t="s">
        <v>378</v>
      </c>
      <c r="G205" s="140" t="s">
        <v>306</v>
      </c>
      <c r="H205" s="140"/>
      <c r="I205" s="71" t="s">
        <v>17</v>
      </c>
      <c r="J205" s="71" t="s">
        <v>320</v>
      </c>
      <c r="K205" s="71">
        <v>3</v>
      </c>
      <c r="L205" s="71" t="s">
        <v>280</v>
      </c>
      <c r="M205" s="71" t="s">
        <v>280</v>
      </c>
      <c r="N205" s="71">
        <v>2</v>
      </c>
      <c r="O205" s="71">
        <v>1</v>
      </c>
    </row>
    <row r="206" spans="2:15" ht="42" x14ac:dyDescent="0.2">
      <c r="B206" s="47" t="s">
        <v>346</v>
      </c>
      <c r="C206" s="47" t="s">
        <v>327</v>
      </c>
      <c r="D206" s="47" t="s">
        <v>248</v>
      </c>
      <c r="E206" s="47" t="s">
        <v>249</v>
      </c>
      <c r="F206" s="131" t="s">
        <v>378</v>
      </c>
      <c r="G206" s="141" t="s">
        <v>305</v>
      </c>
      <c r="H206" s="141"/>
      <c r="I206" s="48" t="s">
        <v>17</v>
      </c>
      <c r="J206" s="131" t="s">
        <v>255</v>
      </c>
      <c r="K206" s="48">
        <v>1</v>
      </c>
      <c r="L206" s="48" t="s">
        <v>280</v>
      </c>
      <c r="M206" s="48" t="s">
        <v>280</v>
      </c>
      <c r="N206" s="48">
        <v>1</v>
      </c>
      <c r="O206" s="48" t="s">
        <v>280</v>
      </c>
    </row>
    <row r="207" spans="2:15" ht="42" x14ac:dyDescent="0.2">
      <c r="B207" s="47" t="s">
        <v>346</v>
      </c>
      <c r="C207" s="47" t="s">
        <v>327</v>
      </c>
      <c r="D207" s="47" t="s">
        <v>248</v>
      </c>
      <c r="E207" s="47" t="s">
        <v>249</v>
      </c>
      <c r="F207" s="131" t="s">
        <v>378</v>
      </c>
      <c r="G207" s="141" t="s">
        <v>307</v>
      </c>
      <c r="H207" s="141"/>
      <c r="I207" s="48" t="s">
        <v>17</v>
      </c>
      <c r="J207" s="136" t="s">
        <v>30</v>
      </c>
      <c r="K207" s="48">
        <v>1</v>
      </c>
      <c r="L207" s="48" t="s">
        <v>280</v>
      </c>
      <c r="M207" s="48" t="s">
        <v>280</v>
      </c>
      <c r="N207" s="48" t="s">
        <v>280</v>
      </c>
      <c r="O207" s="48">
        <v>1</v>
      </c>
    </row>
    <row r="208" spans="2:15" ht="42" x14ac:dyDescent="0.2">
      <c r="B208" s="47" t="s">
        <v>346</v>
      </c>
      <c r="C208" s="47" t="s">
        <v>327</v>
      </c>
      <c r="D208" s="47" t="s">
        <v>248</v>
      </c>
      <c r="E208" s="47" t="s">
        <v>249</v>
      </c>
      <c r="F208" s="131" t="s">
        <v>378</v>
      </c>
      <c r="G208" s="141" t="s">
        <v>308</v>
      </c>
      <c r="H208" s="141"/>
      <c r="I208" s="48" t="s">
        <v>17</v>
      </c>
      <c r="J208" s="136" t="s">
        <v>33</v>
      </c>
      <c r="K208" s="48">
        <v>1</v>
      </c>
      <c r="L208" s="48" t="s">
        <v>280</v>
      </c>
      <c r="M208" s="48" t="s">
        <v>280</v>
      </c>
      <c r="N208" s="48" t="s">
        <v>280</v>
      </c>
      <c r="O208" s="48">
        <v>1</v>
      </c>
    </row>
    <row r="210" spans="3:3" x14ac:dyDescent="0.2">
      <c r="C210" s="3" t="s">
        <v>309</v>
      </c>
    </row>
  </sheetData>
  <customSheetViews>
    <customSheetView guid="{EB5E099D-0C64-4B89-98F6-3F0ABA69CBD5}" scale="90" showGridLines="0" showAutoFilter="1" topLeftCell="A3">
      <selection activeCell="F67" sqref="F67:G67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K207">
        <filterColumn colId="5" showButton="0"/>
      </autoFilter>
    </customSheetView>
    <customSheetView guid="{41437E70-DD6A-4446-A876-71F85A4E0519}" scale="90" showGridLines="0" showAutoFilter="1">
      <selection activeCell="O8" sqref="O8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K207">
        <filterColumn colId="5" showButton="0"/>
      </autoFilter>
    </customSheetView>
    <customSheetView guid="{A5E9040F-B5BC-44A4-B173-1BE0B10F6DC3}" scale="90" showGridLines="0" showAutoFilter="1">
      <selection activeCell="O8" sqref="O8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K207">
        <filterColumn colId="5" showButton="0"/>
      </autoFilter>
    </customSheetView>
    <customSheetView guid="{C0742460-9DC3-47D1-AB62-E1EDE2D943DD}" scale="90" showGridLines="0" filter="1" showAutoFilter="1" topLeftCell="A51">
      <selection activeCell="F57" sqref="F57:G57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K207">
        <filterColumn colId="2">
          <filters>
            <filter val="EVALUACIÓN DE RESULTADOS"/>
          </filters>
        </filterColumn>
        <filterColumn colId="5" showButton="0"/>
      </autoFilter>
    </customSheetView>
    <customSheetView guid="{E7D7E319-07D3-4657-8281-8E9CC8AB81F4}" scale="90" showGridLines="0" filter="1" showAutoFilter="1" topLeftCell="D1">
      <selection activeCell="R2" sqref="P2:T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K207">
        <filterColumn colId="5" showButton="0"/>
        <filterColumn colId="8">
          <filters>
            <filter val="ÁREA DE TECNOLOGÍAS Y SISTEMAS DE INFORMACIÓN"/>
            <filter val="ÁREA FINANCIERA"/>
            <filter val="OFICINA DE PLANEACIÓN"/>
            <filter val="SECRETARÍA JURÍDICA"/>
            <filter val="SUBDIRECCIÓN GENERAL"/>
          </filters>
        </filterColumn>
      </autoFilter>
    </customSheetView>
  </customSheetViews>
  <mergeCells count="209">
    <mergeCell ref="E3:L3"/>
    <mergeCell ref="M3:O3"/>
    <mergeCell ref="G30:H30"/>
    <mergeCell ref="G31:H31"/>
    <mergeCell ref="G32:H32"/>
    <mergeCell ref="G33:H33"/>
    <mergeCell ref="G34:H34"/>
    <mergeCell ref="G35:H35"/>
    <mergeCell ref="E2:M2"/>
    <mergeCell ref="N2:O2"/>
    <mergeCell ref="G26:H26"/>
    <mergeCell ref="G27:H27"/>
    <mergeCell ref="G28:H28"/>
    <mergeCell ref="G29:H29"/>
    <mergeCell ref="G18:H18"/>
    <mergeCell ref="G19:H19"/>
    <mergeCell ref="G20:H20"/>
    <mergeCell ref="G15:H15"/>
    <mergeCell ref="G4:H4"/>
    <mergeCell ref="G9:H9"/>
    <mergeCell ref="G10:H10"/>
    <mergeCell ref="G11:H11"/>
    <mergeCell ref="G5:H5"/>
    <mergeCell ref="G6:H6"/>
    <mergeCell ref="G7:H7"/>
    <mergeCell ref="G42:H42"/>
    <mergeCell ref="G43:H43"/>
    <mergeCell ref="G44:H44"/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8:H8"/>
    <mergeCell ref="G55:H55"/>
    <mergeCell ref="G56:H56"/>
    <mergeCell ref="G59:H59"/>
    <mergeCell ref="G61:H61"/>
    <mergeCell ref="G62:H62"/>
    <mergeCell ref="G63:H63"/>
    <mergeCell ref="G49:H49"/>
    <mergeCell ref="G50:H50"/>
    <mergeCell ref="G51:H51"/>
    <mergeCell ref="G52:H52"/>
    <mergeCell ref="G53:H53"/>
    <mergeCell ref="G54:H54"/>
    <mergeCell ref="G64:H64"/>
    <mergeCell ref="G65:H65"/>
    <mergeCell ref="G60:H60"/>
    <mergeCell ref="G77:H77"/>
    <mergeCell ref="G78:H78"/>
    <mergeCell ref="G79:H79"/>
    <mergeCell ref="G66:H66"/>
    <mergeCell ref="G68:H68"/>
    <mergeCell ref="G69:H69"/>
    <mergeCell ref="G67:H67"/>
    <mergeCell ref="G84:H84"/>
    <mergeCell ref="G85:H85"/>
    <mergeCell ref="G81:H81"/>
    <mergeCell ref="G74:H74"/>
    <mergeCell ref="G75:H75"/>
    <mergeCell ref="G76:H76"/>
    <mergeCell ref="G70:H70"/>
    <mergeCell ref="G72:H72"/>
    <mergeCell ref="G73:H73"/>
    <mergeCell ref="G80:H80"/>
    <mergeCell ref="G82:H82"/>
    <mergeCell ref="G83:H83"/>
    <mergeCell ref="G117:H117"/>
    <mergeCell ref="G118:H118"/>
    <mergeCell ref="G119:H119"/>
    <mergeCell ref="G16:H16"/>
    <mergeCell ref="G17:H17"/>
    <mergeCell ref="G12:H12"/>
    <mergeCell ref="G13:H13"/>
    <mergeCell ref="G14:H14"/>
    <mergeCell ref="G113:H113"/>
    <mergeCell ref="G24:H24"/>
    <mergeCell ref="G25:H25"/>
    <mergeCell ref="G21:H21"/>
    <mergeCell ref="G22:H22"/>
    <mergeCell ref="G23:H23"/>
    <mergeCell ref="G71:H71"/>
    <mergeCell ref="G57:H57"/>
    <mergeCell ref="G58:H58"/>
    <mergeCell ref="G114:H114"/>
    <mergeCell ref="G94:H94"/>
    <mergeCell ref="G96:H96"/>
    <mergeCell ref="G97:H97"/>
    <mergeCell ref="G98:H98"/>
    <mergeCell ref="G92:H92"/>
    <mergeCell ref="G88:H88"/>
    <mergeCell ref="G93:H93"/>
    <mergeCell ref="G99:H99"/>
    <mergeCell ref="G95:H95"/>
    <mergeCell ref="G86:H86"/>
    <mergeCell ref="G87:H87"/>
    <mergeCell ref="G89:H89"/>
    <mergeCell ref="G90:H90"/>
    <mergeCell ref="G91:H91"/>
    <mergeCell ref="G125:H125"/>
    <mergeCell ref="G100:H100"/>
    <mergeCell ref="G108:H108"/>
    <mergeCell ref="G109:H109"/>
    <mergeCell ref="G110:H110"/>
    <mergeCell ref="G111:H111"/>
    <mergeCell ref="G112:H112"/>
    <mergeCell ref="G107:H107"/>
    <mergeCell ref="G101:H101"/>
    <mergeCell ref="G102:H102"/>
    <mergeCell ref="G103:H103"/>
    <mergeCell ref="G104:H104"/>
    <mergeCell ref="G105:H105"/>
    <mergeCell ref="G106:H106"/>
    <mergeCell ref="G115:H115"/>
    <mergeCell ref="G116:H116"/>
    <mergeCell ref="G129:H129"/>
    <mergeCell ref="G120:H120"/>
    <mergeCell ref="G127:H127"/>
    <mergeCell ref="G121:H121"/>
    <mergeCell ref="G128:H128"/>
    <mergeCell ref="G145:H145"/>
    <mergeCell ref="G146:H146"/>
    <mergeCell ref="G147:H147"/>
    <mergeCell ref="G138:H138"/>
    <mergeCell ref="G139:H139"/>
    <mergeCell ref="G140:H140"/>
    <mergeCell ref="G141:H141"/>
    <mergeCell ref="G142:H142"/>
    <mergeCell ref="G143:H143"/>
    <mergeCell ref="G137:H137"/>
    <mergeCell ref="G126:H126"/>
    <mergeCell ref="G122:H122"/>
    <mergeCell ref="G123:H123"/>
    <mergeCell ref="G124:H124"/>
    <mergeCell ref="G148:H148"/>
    <mergeCell ref="G144:H144"/>
    <mergeCell ref="G163:H163"/>
    <mergeCell ref="G152:H152"/>
    <mergeCell ref="G153:H153"/>
    <mergeCell ref="G154:H154"/>
    <mergeCell ref="G155:H155"/>
    <mergeCell ref="G151:H151"/>
    <mergeCell ref="G149:H149"/>
    <mergeCell ref="G150:H150"/>
    <mergeCell ref="G159:H159"/>
    <mergeCell ref="G160:H160"/>
    <mergeCell ref="G162:H162"/>
    <mergeCell ref="G161:H161"/>
    <mergeCell ref="G156:H156"/>
    <mergeCell ref="G157:H157"/>
    <mergeCell ref="G164:H164"/>
    <mergeCell ref="G158:H158"/>
    <mergeCell ref="G166:H166"/>
    <mergeCell ref="G177:H177"/>
    <mergeCell ref="G178:H178"/>
    <mergeCell ref="G172:H172"/>
    <mergeCell ref="G180:H180"/>
    <mergeCell ref="G181:H181"/>
    <mergeCell ref="G182:H182"/>
    <mergeCell ref="G170:H170"/>
    <mergeCell ref="G165:H165"/>
    <mergeCell ref="G173:H173"/>
    <mergeCell ref="G174:H174"/>
    <mergeCell ref="G175:H175"/>
    <mergeCell ref="G176:H176"/>
    <mergeCell ref="G171:H171"/>
    <mergeCell ref="G168:H168"/>
    <mergeCell ref="G169:H169"/>
    <mergeCell ref="G167:H167"/>
    <mergeCell ref="G188:H188"/>
    <mergeCell ref="G206:H206"/>
    <mergeCell ref="G195:H195"/>
    <mergeCell ref="G196:H196"/>
    <mergeCell ref="G197:H197"/>
    <mergeCell ref="G191:H191"/>
    <mergeCell ref="G199:H199"/>
    <mergeCell ref="G200:H200"/>
    <mergeCell ref="G192:H192"/>
    <mergeCell ref="G193:H193"/>
    <mergeCell ref="G194:H194"/>
    <mergeCell ref="G48:H48"/>
    <mergeCell ref="G207:H207"/>
    <mergeCell ref="G208:H208"/>
    <mergeCell ref="G205:H205"/>
    <mergeCell ref="G130:H130"/>
    <mergeCell ref="G131:H131"/>
    <mergeCell ref="G132:H132"/>
    <mergeCell ref="G133:H133"/>
    <mergeCell ref="G134:H134"/>
    <mergeCell ref="G136:H136"/>
    <mergeCell ref="G135:H135"/>
    <mergeCell ref="G201:H201"/>
    <mergeCell ref="G202:H202"/>
    <mergeCell ref="G183:H183"/>
    <mergeCell ref="G184:H184"/>
    <mergeCell ref="G185:H185"/>
    <mergeCell ref="G179:H179"/>
    <mergeCell ref="G203:H203"/>
    <mergeCell ref="G204:H204"/>
    <mergeCell ref="G198:H198"/>
    <mergeCell ref="G189:H189"/>
    <mergeCell ref="G190:H190"/>
    <mergeCell ref="G186:H186"/>
    <mergeCell ref="G187:H187"/>
  </mergeCells>
  <dataValidations count="1">
    <dataValidation type="list" allowBlank="1" showInputMessage="1" showErrorMessage="1" sqref="B5:B208">
      <formula1>INDIRECT(XER5)</formula1>
    </dataValidation>
  </dataValidations>
  <pageMargins left="0.27559055118110237" right="0.27559055118110237" top="0.27559055118110237" bottom="0.27559055118110237" header="0" footer="0"/>
  <pageSetup paperSize="9" scale="55" firstPageNumber="0" fitToWidth="0" fitToHeight="0" pageOrder="overThenDown" orientation="landscape" horizontalDpi="300" verticalDpi="3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5"/>
  <sheetViews>
    <sheetView showGridLines="0" zoomScaleNormal="100" workbookViewId="0">
      <selection activeCell="L152" sqref="L152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37.7109375" style="3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8" width="12" style="10" customWidth="1"/>
    <col min="9" max="9" width="10" style="10" customWidth="1"/>
    <col min="10" max="10" width="11.5703125" style="10" bestFit="1" customWidth="1"/>
    <col min="11" max="11" width="17.5703125" style="3" bestFit="1" customWidth="1"/>
    <col min="12" max="12" width="14.5703125" style="3" bestFit="1" customWidth="1"/>
    <col min="13" max="13" width="10.140625" style="3" bestFit="1" customWidth="1"/>
    <col min="14" max="14" width="7" style="3" bestFit="1" customWidth="1"/>
    <col min="15" max="16384" width="9.140625" style="3"/>
  </cols>
  <sheetData>
    <row r="1" spans="1:16" ht="20.100000000000001" customHeight="1" x14ac:dyDescent="0.2">
      <c r="A1" s="2"/>
      <c r="B1" s="160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M1" s="2"/>
    </row>
    <row r="2" spans="1:16" ht="56.1" customHeight="1" x14ac:dyDescent="0.2">
      <c r="A2" s="2"/>
      <c r="B2" s="162" t="s">
        <v>1</v>
      </c>
      <c r="C2" s="163"/>
      <c r="D2" s="163"/>
      <c r="E2" s="163"/>
      <c r="F2" s="164"/>
      <c r="G2" s="162" t="s">
        <v>2</v>
      </c>
      <c r="H2" s="163"/>
      <c r="I2" s="163"/>
      <c r="J2" s="163"/>
      <c r="K2" s="16"/>
      <c r="L2" s="11"/>
      <c r="M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65" t="s">
        <v>7</v>
      </c>
      <c r="G3" s="16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58" t="s">
        <v>16</v>
      </c>
      <c r="G4" s="159"/>
      <c r="H4" s="6" t="s">
        <v>17</v>
      </c>
      <c r="I4" s="7">
        <v>1</v>
      </c>
      <c r="J4" s="7">
        <v>1</v>
      </c>
      <c r="K4" s="4" t="s">
        <v>19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67" t="s">
        <v>21</v>
      </c>
      <c r="G5" s="16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58" t="s">
        <v>23</v>
      </c>
      <c r="G6" s="159"/>
      <c r="H6" s="6" t="s">
        <v>17</v>
      </c>
      <c r="I6" s="7">
        <v>1</v>
      </c>
      <c r="J6" s="7">
        <v>1</v>
      </c>
      <c r="K6" s="4" t="s">
        <v>24</v>
      </c>
      <c r="L6" s="13">
        <f t="shared" ref="L6:L71" si="0">SUM(M6:P6)</f>
        <v>0</v>
      </c>
      <c r="M6" s="13"/>
      <c r="N6" s="13"/>
      <c r="O6" s="13"/>
      <c r="P6" s="13"/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67" t="s">
        <v>25</v>
      </c>
      <c r="G7" s="168"/>
      <c r="H7" s="8" t="s">
        <v>17</v>
      </c>
      <c r="I7" s="9">
        <v>1</v>
      </c>
      <c r="J7" s="9">
        <v>1</v>
      </c>
      <c r="K7" s="5" t="s">
        <v>24</v>
      </c>
      <c r="L7" s="14">
        <f t="shared" si="0"/>
        <v>0</v>
      </c>
      <c r="M7" s="14"/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58" t="s">
        <v>26</v>
      </c>
      <c r="G8" s="159"/>
      <c r="H8" s="6" t="s">
        <v>17</v>
      </c>
      <c r="I8" s="7">
        <v>1</v>
      </c>
      <c r="J8" s="7">
        <v>1</v>
      </c>
      <c r="K8" s="4" t="s">
        <v>19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67" t="s">
        <v>27</v>
      </c>
      <c r="G9" s="168"/>
      <c r="H9" s="8" t="s">
        <v>17</v>
      </c>
      <c r="I9" s="9">
        <v>1</v>
      </c>
      <c r="J9" s="9">
        <v>1</v>
      </c>
      <c r="K9" s="5" t="s">
        <v>28</v>
      </c>
      <c r="L9" s="14">
        <f t="shared" si="0"/>
        <v>0</v>
      </c>
      <c r="M9" s="14"/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58" t="s">
        <v>29</v>
      </c>
      <c r="G10" s="15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67" t="s">
        <v>31</v>
      </c>
      <c r="G11" s="168"/>
      <c r="H11" s="8" t="s">
        <v>17</v>
      </c>
      <c r="I11" s="9">
        <v>1</v>
      </c>
      <c r="J11" s="9">
        <v>1</v>
      </c>
      <c r="K11" s="5" t="s">
        <v>19</v>
      </c>
      <c r="L11" s="14"/>
      <c r="M11" s="14">
        <v>1</v>
      </c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58" t="s">
        <v>32</v>
      </c>
      <c r="G12" s="15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67" t="s">
        <v>34</v>
      </c>
      <c r="G13" s="16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58" t="s">
        <v>35</v>
      </c>
      <c r="G14" s="15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67" t="s">
        <v>36</v>
      </c>
      <c r="G15" s="168"/>
      <c r="H15" s="8" t="s">
        <v>17</v>
      </c>
      <c r="I15" s="9">
        <v>1</v>
      </c>
      <c r="J15" s="9">
        <v>1</v>
      </c>
      <c r="K15" s="5" t="s">
        <v>28</v>
      </c>
      <c r="L15" s="14">
        <f t="shared" si="0"/>
        <v>0</v>
      </c>
      <c r="M15" s="14"/>
      <c r="N15" s="14"/>
      <c r="O15" s="14"/>
      <c r="P15" s="14"/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58" t="s">
        <v>37</v>
      </c>
      <c r="G16" s="15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67" t="s">
        <v>39</v>
      </c>
      <c r="G17" s="16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58" t="s">
        <v>44</v>
      </c>
      <c r="G18" s="159"/>
      <c r="H18" s="6" t="s">
        <v>17</v>
      </c>
      <c r="I18" s="7">
        <v>1</v>
      </c>
      <c r="J18" s="7">
        <v>1</v>
      </c>
      <c r="K18" s="4" t="s">
        <v>24</v>
      </c>
      <c r="L18" s="13">
        <f t="shared" si="0"/>
        <v>0</v>
      </c>
      <c r="M18" s="13"/>
      <c r="N18" s="13"/>
      <c r="O18" s="13"/>
      <c r="P18" s="13"/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67" t="s">
        <v>45</v>
      </c>
      <c r="G19" s="16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58" t="s">
        <v>46</v>
      </c>
      <c r="G20" s="15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67" t="s">
        <v>47</v>
      </c>
      <c r="G21" s="16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409.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58" t="s">
        <v>48</v>
      </c>
      <c r="G22" s="159"/>
      <c r="H22" s="6" t="s">
        <v>17</v>
      </c>
      <c r="I22" s="7">
        <v>1</v>
      </c>
      <c r="J22" s="7">
        <v>1</v>
      </c>
      <c r="K22" s="4" t="s">
        <v>28</v>
      </c>
      <c r="L22" s="13">
        <f t="shared" si="0"/>
        <v>0</v>
      </c>
      <c r="M22" s="13"/>
      <c r="N22" s="13"/>
      <c r="O22" s="13"/>
      <c r="P22" s="13"/>
    </row>
    <row r="23" spans="1:16" ht="129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67" t="s">
        <v>50</v>
      </c>
      <c r="G23" s="168"/>
      <c r="H23" s="8" t="s">
        <v>17</v>
      </c>
      <c r="I23" s="9">
        <v>1</v>
      </c>
      <c r="J23" s="9">
        <v>1</v>
      </c>
      <c r="K23" s="5" t="s">
        <v>51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58" t="s">
        <v>56</v>
      </c>
      <c r="G24" s="15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67" t="s">
        <v>58</v>
      </c>
      <c r="G25" s="16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58" t="s">
        <v>60</v>
      </c>
      <c r="G26" s="159"/>
      <c r="H26" s="6" t="s">
        <v>57</v>
      </c>
      <c r="I26" s="7">
        <v>309</v>
      </c>
      <c r="J26" s="7">
        <v>309</v>
      </c>
      <c r="K26" s="4" t="s">
        <v>24</v>
      </c>
      <c r="L26" s="13">
        <f t="shared" si="0"/>
        <v>0</v>
      </c>
      <c r="M26" s="13"/>
      <c r="N26" s="13"/>
      <c r="O26" s="13"/>
      <c r="P26" s="13"/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67" t="s">
        <v>61</v>
      </c>
      <c r="G27" s="16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62" hidden="1" customHeight="1" x14ac:dyDescent="0.2">
      <c r="A28" s="2"/>
      <c r="B28" s="5" t="s">
        <v>52</v>
      </c>
      <c r="C28" s="5" t="s">
        <v>53</v>
      </c>
      <c r="D28" s="5" t="s">
        <v>54</v>
      </c>
      <c r="E28" s="5" t="s">
        <v>273</v>
      </c>
      <c r="F28" s="167" t="s">
        <v>272</v>
      </c>
      <c r="G28" s="168"/>
      <c r="H28" s="8" t="s">
        <v>17</v>
      </c>
      <c r="I28" s="9"/>
      <c r="J28" s="9"/>
      <c r="K28" s="5" t="s">
        <v>274</v>
      </c>
      <c r="L28" s="14"/>
      <c r="M28" s="14">
        <v>43000</v>
      </c>
      <c r="N28" s="14">
        <v>50000</v>
      </c>
      <c r="O28" s="14"/>
      <c r="P28" s="14"/>
    </row>
    <row r="29" spans="1:16" ht="162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273</v>
      </c>
      <c r="F29" s="167" t="s">
        <v>275</v>
      </c>
      <c r="G29" s="168"/>
      <c r="H29" s="8" t="s">
        <v>17</v>
      </c>
      <c r="I29" s="9"/>
      <c r="J29" s="9"/>
      <c r="K29" s="5" t="s">
        <v>274</v>
      </c>
      <c r="L29" s="14">
        <v>60</v>
      </c>
      <c r="M29" s="14">
        <v>0.31</v>
      </c>
      <c r="N29" s="14">
        <v>7.64</v>
      </c>
      <c r="O29" s="14">
        <v>32</v>
      </c>
      <c r="P29" s="14">
        <v>60</v>
      </c>
    </row>
    <row r="30" spans="1:16" ht="122.25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58" t="s">
        <v>63</v>
      </c>
      <c r="G30" s="159"/>
      <c r="H30" s="6" t="s">
        <v>17</v>
      </c>
      <c r="I30" s="7"/>
      <c r="J30" s="7"/>
      <c r="K30" s="4" t="s">
        <v>64</v>
      </c>
      <c r="L30" s="13">
        <v>2120</v>
      </c>
      <c r="M30" s="13">
        <v>1675</v>
      </c>
      <c r="N30" s="13">
        <v>1775</v>
      </c>
      <c r="O30" s="13">
        <v>1950</v>
      </c>
      <c r="P30" s="13">
        <v>2120</v>
      </c>
    </row>
    <row r="31" spans="1:16" ht="115.5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65</v>
      </c>
      <c r="F31" s="167" t="s">
        <v>66</v>
      </c>
      <c r="G31" s="168"/>
      <c r="H31" s="8" t="s">
        <v>17</v>
      </c>
      <c r="I31" s="9"/>
      <c r="J31" s="9"/>
      <c r="K31" s="5" t="s">
        <v>64</v>
      </c>
      <c r="L31" s="14">
        <v>100</v>
      </c>
      <c r="M31" s="14">
        <v>100</v>
      </c>
      <c r="N31" s="14">
        <v>100</v>
      </c>
      <c r="O31" s="14">
        <v>100</v>
      </c>
      <c r="P31" s="14">
        <v>100</v>
      </c>
    </row>
    <row r="32" spans="1:16" ht="129" hidden="1" customHeight="1" x14ac:dyDescent="0.2">
      <c r="A32" s="2"/>
      <c r="B32" s="4" t="s">
        <v>52</v>
      </c>
      <c r="C32" s="4" t="s">
        <v>53</v>
      </c>
      <c r="D32" s="4" t="s">
        <v>54</v>
      </c>
      <c r="E32" s="4" t="s">
        <v>62</v>
      </c>
      <c r="F32" s="158" t="s">
        <v>67</v>
      </c>
      <c r="G32" s="159"/>
      <c r="H32" s="6" t="s">
        <v>17</v>
      </c>
      <c r="I32" s="7"/>
      <c r="J32" s="7"/>
      <c r="K32" s="4" t="s">
        <v>64</v>
      </c>
      <c r="L32" s="13">
        <v>81.459999999999994</v>
      </c>
      <c r="M32" s="13">
        <v>72.540000000000006</v>
      </c>
      <c r="N32" s="13">
        <v>75.66</v>
      </c>
      <c r="O32" s="13">
        <v>78.33</v>
      </c>
      <c r="P32" s="13">
        <v>81.459999999999994</v>
      </c>
    </row>
    <row r="33" spans="1:16" ht="126" hidden="1" customHeight="1" x14ac:dyDescent="0.2">
      <c r="A33" s="2"/>
      <c r="B33" s="5" t="s">
        <v>52</v>
      </c>
      <c r="C33" s="5" t="s">
        <v>53</v>
      </c>
      <c r="D33" s="5" t="s">
        <v>54</v>
      </c>
      <c r="E33" s="5" t="s">
        <v>62</v>
      </c>
      <c r="F33" s="167" t="s">
        <v>68</v>
      </c>
      <c r="G33" s="168"/>
      <c r="H33" s="8" t="s">
        <v>17</v>
      </c>
      <c r="I33" s="9"/>
      <c r="J33" s="9"/>
      <c r="K33" s="5" t="s">
        <v>64</v>
      </c>
      <c r="L33" s="14">
        <v>480</v>
      </c>
      <c r="M33" s="14">
        <v>180</v>
      </c>
      <c r="N33" s="14">
        <v>280</v>
      </c>
      <c r="O33" s="14">
        <v>380</v>
      </c>
      <c r="P33" s="14">
        <v>480</v>
      </c>
    </row>
    <row r="34" spans="1:16" ht="409.6" hidden="1" customHeight="1" x14ac:dyDescent="0.2">
      <c r="A34" s="2"/>
      <c r="B34" s="4" t="s">
        <v>69</v>
      </c>
      <c r="C34" s="4" t="s">
        <v>53</v>
      </c>
      <c r="D34" s="4" t="s">
        <v>54</v>
      </c>
      <c r="E34" s="4" t="s">
        <v>70</v>
      </c>
      <c r="F34" s="158" t="s">
        <v>71</v>
      </c>
      <c r="G34" s="159"/>
      <c r="H34" s="6" t="s">
        <v>17</v>
      </c>
      <c r="I34" s="7">
        <v>102000</v>
      </c>
      <c r="J34" s="7">
        <v>102000</v>
      </c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53" hidden="1" customHeight="1" x14ac:dyDescent="0.2">
      <c r="A35" s="2"/>
      <c r="B35" s="5" t="s">
        <v>69</v>
      </c>
      <c r="C35" s="5" t="s">
        <v>53</v>
      </c>
      <c r="D35" s="5" t="s">
        <v>72</v>
      </c>
      <c r="E35" s="5" t="s">
        <v>70</v>
      </c>
      <c r="F35" s="167" t="s">
        <v>73</v>
      </c>
      <c r="G35" s="168"/>
      <c r="H35" s="8" t="s">
        <v>17</v>
      </c>
      <c r="I35" s="9"/>
      <c r="J35" s="9"/>
      <c r="K35" s="5" t="s">
        <v>22</v>
      </c>
      <c r="L35" s="14">
        <f t="shared" si="0"/>
        <v>0</v>
      </c>
      <c r="M35" s="14"/>
      <c r="N35" s="14"/>
      <c r="O35" s="14"/>
      <c r="P35" s="14"/>
    </row>
    <row r="36" spans="1:16" ht="153" hidden="1" customHeight="1" x14ac:dyDescent="0.2">
      <c r="A36" s="2"/>
      <c r="B36" s="4" t="s">
        <v>69</v>
      </c>
      <c r="C36" s="4" t="s">
        <v>53</v>
      </c>
      <c r="D36" s="4" t="s">
        <v>18</v>
      </c>
      <c r="E36" s="4" t="s">
        <v>70</v>
      </c>
      <c r="F36" s="158" t="s">
        <v>74</v>
      </c>
      <c r="G36" s="159"/>
      <c r="H36" s="6" t="s">
        <v>17</v>
      </c>
      <c r="I36" s="7"/>
      <c r="J36" s="7"/>
      <c r="K36" s="4" t="s">
        <v>22</v>
      </c>
      <c r="L36" s="13">
        <f t="shared" si="0"/>
        <v>0</v>
      </c>
      <c r="M36" s="13"/>
      <c r="N36" s="13"/>
      <c r="O36" s="13"/>
      <c r="P36" s="13"/>
    </row>
    <row r="37" spans="1:16" ht="110.1" hidden="1" customHeight="1" x14ac:dyDescent="0.2">
      <c r="A37" s="2"/>
      <c r="B37" s="5" t="s">
        <v>75</v>
      </c>
      <c r="C37" s="5" t="s">
        <v>53</v>
      </c>
      <c r="D37" s="5" t="s">
        <v>54</v>
      </c>
      <c r="E37" s="5" t="s">
        <v>76</v>
      </c>
      <c r="F37" s="167" t="s">
        <v>77</v>
      </c>
      <c r="G37" s="168"/>
      <c r="H37" s="8" t="s">
        <v>17</v>
      </c>
      <c r="I37" s="9"/>
      <c r="J37" s="9"/>
      <c r="K37" s="5" t="s">
        <v>78</v>
      </c>
      <c r="L37" s="14"/>
      <c r="M37" s="14">
        <v>57216</v>
      </c>
      <c r="N37" s="14">
        <v>114428</v>
      </c>
      <c r="O37" s="14">
        <v>11428</v>
      </c>
      <c r="P37" s="14">
        <v>114428</v>
      </c>
    </row>
    <row r="38" spans="1:16" ht="110.1" hidden="1" customHeight="1" x14ac:dyDescent="0.2">
      <c r="A38" s="2"/>
      <c r="B38" s="4" t="s">
        <v>75</v>
      </c>
      <c r="C38" s="4" t="s">
        <v>53</v>
      </c>
      <c r="D38" s="4" t="s">
        <v>54</v>
      </c>
      <c r="E38" s="4" t="s">
        <v>76</v>
      </c>
      <c r="F38" s="158" t="s">
        <v>79</v>
      </c>
      <c r="G38" s="159"/>
      <c r="H38" s="6" t="s">
        <v>17</v>
      </c>
      <c r="I38" s="7"/>
      <c r="J38" s="7"/>
      <c r="K38" s="4" t="s">
        <v>78</v>
      </c>
      <c r="L38" s="13"/>
      <c r="M38" s="13">
        <v>20</v>
      </c>
      <c r="N38" s="13">
        <v>40</v>
      </c>
      <c r="O38" s="13">
        <v>40</v>
      </c>
      <c r="P38" s="13">
        <v>40</v>
      </c>
    </row>
    <row r="39" spans="1:16" ht="80.099999999999994" hidden="1" customHeight="1" x14ac:dyDescent="0.2">
      <c r="A39" s="2"/>
      <c r="B39" s="5" t="s">
        <v>75</v>
      </c>
      <c r="C39" s="5" t="s">
        <v>53</v>
      </c>
      <c r="D39" s="5" t="s">
        <v>80</v>
      </c>
      <c r="E39" s="5" t="s">
        <v>81</v>
      </c>
      <c r="F39" s="167" t="s">
        <v>82</v>
      </c>
      <c r="G39" s="168"/>
      <c r="H39" s="8" t="s">
        <v>17</v>
      </c>
      <c r="I39" s="9"/>
      <c r="J39" s="9"/>
      <c r="K39" s="5" t="s">
        <v>78</v>
      </c>
      <c r="L39" s="14"/>
      <c r="M39" s="14">
        <v>1</v>
      </c>
      <c r="N39" s="14">
        <v>4</v>
      </c>
      <c r="O39" s="14">
        <v>4</v>
      </c>
      <c r="P39" s="14">
        <v>1</v>
      </c>
    </row>
    <row r="40" spans="1:16" ht="132" hidden="1" customHeight="1" x14ac:dyDescent="0.2">
      <c r="A40" s="2"/>
      <c r="B40" s="4" t="s">
        <v>83</v>
      </c>
      <c r="C40" s="4" t="s">
        <v>53</v>
      </c>
      <c r="D40" s="4" t="s">
        <v>54</v>
      </c>
      <c r="E40" s="4" t="s">
        <v>84</v>
      </c>
      <c r="F40" s="158" t="s">
        <v>85</v>
      </c>
      <c r="G40" s="159"/>
      <c r="H40" s="6" t="s">
        <v>17</v>
      </c>
      <c r="I40" s="7"/>
      <c r="J40" s="7"/>
      <c r="K40" s="4" t="s">
        <v>86</v>
      </c>
      <c r="L40" s="13">
        <v>1</v>
      </c>
      <c r="M40" s="13"/>
      <c r="N40" s="13"/>
      <c r="O40" s="13"/>
      <c r="P40" s="13">
        <v>1</v>
      </c>
    </row>
    <row r="41" spans="1:16" ht="197.1" hidden="1" customHeight="1" x14ac:dyDescent="0.2">
      <c r="A41" s="2"/>
      <c r="B41" s="5" t="s">
        <v>87</v>
      </c>
      <c r="C41" s="5" t="s">
        <v>88</v>
      </c>
      <c r="D41" s="5" t="s">
        <v>89</v>
      </c>
      <c r="E41" s="5" t="s">
        <v>90</v>
      </c>
      <c r="F41" s="167" t="s">
        <v>91</v>
      </c>
      <c r="G41" s="168"/>
      <c r="H41" s="8" t="s">
        <v>57</v>
      </c>
      <c r="I41" s="9">
        <v>80</v>
      </c>
      <c r="J41" s="9">
        <v>80</v>
      </c>
      <c r="K41" s="5" t="s">
        <v>22</v>
      </c>
      <c r="L41" s="14">
        <f t="shared" si="0"/>
        <v>0</v>
      </c>
      <c r="M41" s="14"/>
      <c r="N41" s="14"/>
      <c r="O41" s="14"/>
      <c r="P41" s="14"/>
    </row>
    <row r="42" spans="1:16" ht="142.5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93</v>
      </c>
      <c r="F42" s="158" t="s">
        <v>94</v>
      </c>
      <c r="G42" s="159"/>
      <c r="H42" s="6" t="s">
        <v>95</v>
      </c>
      <c r="I42" s="7">
        <v>100</v>
      </c>
      <c r="J42" s="7">
        <v>100</v>
      </c>
      <c r="K42" s="4" t="s">
        <v>96</v>
      </c>
      <c r="L42" s="13">
        <v>100</v>
      </c>
      <c r="M42" s="13">
        <v>100</v>
      </c>
      <c r="N42" s="13">
        <v>100</v>
      </c>
      <c r="O42" s="13">
        <v>100</v>
      </c>
      <c r="P42" s="13">
        <v>100</v>
      </c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67" t="s">
        <v>98</v>
      </c>
      <c r="G43" s="168"/>
      <c r="H43" s="8" t="s">
        <v>17</v>
      </c>
      <c r="I43" s="9">
        <v>2</v>
      </c>
      <c r="J43" s="9">
        <v>2</v>
      </c>
      <c r="K43" s="5" t="s">
        <v>99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</row>
    <row r="44" spans="1:16" ht="111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100</v>
      </c>
      <c r="F44" s="158" t="s">
        <v>101</v>
      </c>
      <c r="G44" s="159"/>
      <c r="H44" s="6" t="s">
        <v>17</v>
      </c>
      <c r="I44" s="7">
        <v>5</v>
      </c>
      <c r="J44" s="7">
        <v>5</v>
      </c>
      <c r="K44" s="4" t="s">
        <v>99</v>
      </c>
      <c r="L44" s="13">
        <v>5</v>
      </c>
      <c r="M44" s="13">
        <v>5</v>
      </c>
      <c r="N44" s="13">
        <v>5</v>
      </c>
      <c r="O44" s="13">
        <v>5</v>
      </c>
      <c r="P44" s="13">
        <v>5</v>
      </c>
    </row>
    <row r="45" spans="1:16" ht="117.75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67" t="s">
        <v>102</v>
      </c>
      <c r="G45" s="168"/>
      <c r="H45" s="8" t="s">
        <v>40</v>
      </c>
      <c r="I45" s="9">
        <v>8</v>
      </c>
      <c r="J45" s="9">
        <v>8</v>
      </c>
      <c r="K45" s="5" t="s">
        <v>99</v>
      </c>
      <c r="L45" s="14"/>
      <c r="M45" s="14">
        <v>30</v>
      </c>
      <c r="N45" s="14">
        <v>40</v>
      </c>
      <c r="O45" s="14">
        <v>40</v>
      </c>
      <c r="P45" s="14">
        <v>40</v>
      </c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58" t="s">
        <v>103</v>
      </c>
      <c r="G46" s="159"/>
      <c r="H46" s="6" t="s">
        <v>40</v>
      </c>
      <c r="I46" s="7">
        <v>8</v>
      </c>
      <c r="J46" s="7">
        <v>8</v>
      </c>
      <c r="K46" s="4" t="s">
        <v>99</v>
      </c>
      <c r="L46" s="13">
        <v>60</v>
      </c>
      <c r="M46" s="13">
        <v>60</v>
      </c>
      <c r="N46" s="13">
        <v>60</v>
      </c>
      <c r="O46" s="13">
        <v>60</v>
      </c>
      <c r="P46" s="13">
        <v>60</v>
      </c>
    </row>
    <row r="47" spans="1:16" ht="106.5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97</v>
      </c>
      <c r="F47" s="167" t="s">
        <v>104</v>
      </c>
      <c r="G47" s="168"/>
      <c r="H47" s="8" t="s">
        <v>17</v>
      </c>
      <c r="I47" s="9"/>
      <c r="J47" s="9"/>
      <c r="K47" s="5" t="s">
        <v>99</v>
      </c>
      <c r="L47" s="14">
        <v>12</v>
      </c>
      <c r="M47" s="14">
        <v>3</v>
      </c>
      <c r="N47" s="14">
        <v>6</v>
      </c>
      <c r="O47" s="14">
        <v>9</v>
      </c>
      <c r="P47" s="14">
        <v>12</v>
      </c>
    </row>
    <row r="48" spans="1:16" ht="115.5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97</v>
      </c>
      <c r="F48" s="158" t="s">
        <v>105</v>
      </c>
      <c r="G48" s="159"/>
      <c r="H48" s="6" t="s">
        <v>17</v>
      </c>
      <c r="I48" s="7"/>
      <c r="J48" s="7"/>
      <c r="K48" s="4" t="s">
        <v>99</v>
      </c>
      <c r="L48" s="15">
        <f>SUBTOTAL(9,M48:P48)</f>
        <v>0</v>
      </c>
      <c r="M48" s="13">
        <v>0</v>
      </c>
      <c r="N48" s="13">
        <v>16</v>
      </c>
      <c r="O48" s="13">
        <v>0</v>
      </c>
      <c r="P48" s="13">
        <v>5</v>
      </c>
    </row>
    <row r="49" spans="1:16" ht="151.5" hidden="1" customHeight="1" x14ac:dyDescent="0.2">
      <c r="A49" s="2"/>
      <c r="B49" s="5" t="s">
        <v>92</v>
      </c>
      <c r="C49" s="5" t="s">
        <v>53</v>
      </c>
      <c r="D49" s="5" t="s">
        <v>54</v>
      </c>
      <c r="E49" s="5" t="s">
        <v>106</v>
      </c>
      <c r="F49" s="167" t="s">
        <v>107</v>
      </c>
      <c r="G49" s="168"/>
      <c r="H49" s="8" t="s">
        <v>17</v>
      </c>
      <c r="I49" s="9"/>
      <c r="J49" s="9"/>
      <c r="K49" s="5" t="s">
        <v>96</v>
      </c>
      <c r="L49" s="14">
        <v>44</v>
      </c>
      <c r="M49" s="14">
        <v>34</v>
      </c>
      <c r="N49" s="14">
        <v>37</v>
      </c>
      <c r="O49" s="14">
        <v>40</v>
      </c>
      <c r="P49" s="14">
        <v>44</v>
      </c>
    </row>
    <row r="50" spans="1:16" ht="129" hidden="1" customHeight="1" x14ac:dyDescent="0.2">
      <c r="A50" s="2"/>
      <c r="B50" s="4" t="s">
        <v>92</v>
      </c>
      <c r="C50" s="4" t="s">
        <v>53</v>
      </c>
      <c r="D50" s="4" t="s">
        <v>54</v>
      </c>
      <c r="E50" s="4" t="s">
        <v>106</v>
      </c>
      <c r="F50" s="158" t="s">
        <v>108</v>
      </c>
      <c r="G50" s="159"/>
      <c r="H50" s="6" t="s">
        <v>17</v>
      </c>
      <c r="I50" s="7"/>
      <c r="J50" s="7"/>
      <c r="K50" s="4" t="s">
        <v>96</v>
      </c>
      <c r="L50" s="13">
        <v>20</v>
      </c>
      <c r="M50" s="13">
        <v>6</v>
      </c>
      <c r="N50" s="13">
        <v>12</v>
      </c>
      <c r="O50" s="13">
        <v>18</v>
      </c>
      <c r="P50" s="13">
        <v>20</v>
      </c>
    </row>
    <row r="51" spans="1:16" ht="409.6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67" t="s">
        <v>110</v>
      </c>
      <c r="G51" s="168"/>
      <c r="H51" s="8" t="s">
        <v>40</v>
      </c>
      <c r="I51" s="9">
        <v>100</v>
      </c>
      <c r="J51" s="9">
        <v>100</v>
      </c>
      <c r="K51" s="5" t="s">
        <v>30</v>
      </c>
      <c r="L51" s="14">
        <f t="shared" si="0"/>
        <v>0</v>
      </c>
      <c r="M51" s="14"/>
      <c r="N51" s="14"/>
      <c r="O51" s="14"/>
      <c r="P51" s="14"/>
    </row>
    <row r="52" spans="1:16" ht="87.75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111</v>
      </c>
      <c r="F52" s="158" t="s">
        <v>112</v>
      </c>
      <c r="G52" s="159"/>
      <c r="H52" s="6" t="s">
        <v>40</v>
      </c>
      <c r="I52" s="7">
        <v>90</v>
      </c>
      <c r="J52" s="7">
        <v>90</v>
      </c>
      <c r="K52" s="4" t="s">
        <v>113</v>
      </c>
      <c r="L52" s="13">
        <v>80</v>
      </c>
      <c r="M52" s="13">
        <v>80</v>
      </c>
      <c r="N52" s="13">
        <v>80</v>
      </c>
      <c r="O52" s="13">
        <v>80</v>
      </c>
      <c r="P52" s="13">
        <v>80</v>
      </c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67" t="s">
        <v>114</v>
      </c>
      <c r="G53" s="168"/>
      <c r="H53" s="8" t="s">
        <v>40</v>
      </c>
      <c r="I53" s="9">
        <v>95</v>
      </c>
      <c r="J53" s="9">
        <v>95</v>
      </c>
      <c r="K53" s="5" t="s">
        <v>22</v>
      </c>
      <c r="L53" s="14">
        <f t="shared" si="0"/>
        <v>0</v>
      </c>
      <c r="M53" s="14"/>
      <c r="N53" s="14"/>
      <c r="O53" s="14"/>
      <c r="P53" s="14"/>
    </row>
    <row r="54" spans="1:16" ht="409.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58" t="s">
        <v>115</v>
      </c>
      <c r="G54" s="159"/>
      <c r="H54" s="6" t="s">
        <v>40</v>
      </c>
      <c r="I54" s="7">
        <v>95</v>
      </c>
      <c r="J54" s="7">
        <v>95</v>
      </c>
      <c r="K54" s="4" t="s">
        <v>28</v>
      </c>
      <c r="L54" s="13">
        <f t="shared" si="0"/>
        <v>0</v>
      </c>
      <c r="M54" s="13"/>
      <c r="N54" s="13"/>
      <c r="O54" s="13"/>
      <c r="P54" s="13"/>
    </row>
    <row r="55" spans="1:16" ht="123.95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109</v>
      </c>
      <c r="F55" s="167" t="s">
        <v>116</v>
      </c>
      <c r="G55" s="168"/>
      <c r="H55" s="8" t="s">
        <v>40</v>
      </c>
      <c r="I55" s="9">
        <v>95</v>
      </c>
      <c r="J55" s="9">
        <v>95</v>
      </c>
      <c r="K55" s="5" t="s">
        <v>33</v>
      </c>
      <c r="L55" s="14">
        <f t="shared" si="0"/>
        <v>0</v>
      </c>
      <c r="M55" s="14"/>
      <c r="N55" s="14"/>
      <c r="O55" s="14"/>
      <c r="P55" s="14"/>
    </row>
    <row r="56" spans="1:16" ht="66" hidden="1" customHeight="1" x14ac:dyDescent="0.2">
      <c r="A56" s="2"/>
      <c r="B56" s="4" t="s">
        <v>92</v>
      </c>
      <c r="C56" s="4" t="s">
        <v>13</v>
      </c>
      <c r="D56" s="4" t="s">
        <v>72</v>
      </c>
      <c r="E56" s="4" t="s">
        <v>109</v>
      </c>
      <c r="F56" s="158" t="s">
        <v>117</v>
      </c>
      <c r="G56" s="159"/>
      <c r="H56" s="6" t="s">
        <v>40</v>
      </c>
      <c r="I56" s="7">
        <v>95</v>
      </c>
      <c r="J56" s="7">
        <v>95</v>
      </c>
      <c r="K56" s="4" t="s">
        <v>24</v>
      </c>
      <c r="L56" s="13">
        <f t="shared" si="0"/>
        <v>0</v>
      </c>
      <c r="M56" s="13"/>
      <c r="N56" s="13"/>
      <c r="O56" s="13"/>
      <c r="P56" s="13"/>
    </row>
    <row r="57" spans="1:16" ht="138" hidden="1" customHeight="1" x14ac:dyDescent="0.2">
      <c r="A57" s="2"/>
      <c r="B57" s="5" t="s">
        <v>92</v>
      </c>
      <c r="C57" s="5" t="s">
        <v>13</v>
      </c>
      <c r="D57" s="5" t="s">
        <v>72</v>
      </c>
      <c r="E57" s="5" t="s">
        <v>118</v>
      </c>
      <c r="F57" s="167" t="s">
        <v>119</v>
      </c>
      <c r="G57" s="168"/>
      <c r="H57" s="8" t="s">
        <v>40</v>
      </c>
      <c r="I57" s="9">
        <v>95</v>
      </c>
      <c r="J57" s="9">
        <v>95</v>
      </c>
      <c r="K57" s="5" t="s">
        <v>113</v>
      </c>
      <c r="L57" s="14">
        <v>95</v>
      </c>
      <c r="M57" s="14">
        <v>95</v>
      </c>
      <c r="N57" s="14">
        <v>95</v>
      </c>
      <c r="O57" s="14">
        <v>95</v>
      </c>
      <c r="P57" s="14">
        <v>95</v>
      </c>
    </row>
    <row r="58" spans="1:16" ht="225.95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58" t="s">
        <v>120</v>
      </c>
      <c r="G58" s="159"/>
      <c r="H58" s="6" t="s">
        <v>17</v>
      </c>
      <c r="I58" s="7">
        <v>100</v>
      </c>
      <c r="J58" s="7">
        <v>100</v>
      </c>
      <c r="K58" s="4" t="s">
        <v>22</v>
      </c>
      <c r="L58" s="13">
        <f t="shared" si="0"/>
        <v>0</v>
      </c>
      <c r="M58" s="13"/>
      <c r="N58" s="13"/>
      <c r="O58" s="13"/>
      <c r="P58" s="13"/>
    </row>
    <row r="59" spans="1:16" ht="183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67" t="s">
        <v>121</v>
      </c>
      <c r="G59" s="168"/>
      <c r="H59" s="8" t="s">
        <v>17</v>
      </c>
      <c r="I59" s="9">
        <v>100</v>
      </c>
      <c r="J59" s="9">
        <v>100</v>
      </c>
      <c r="K59" s="5" t="s">
        <v>28</v>
      </c>
      <c r="L59" s="14">
        <f t="shared" si="0"/>
        <v>0</v>
      </c>
      <c r="M59" s="14"/>
      <c r="N59" s="14"/>
      <c r="O59" s="14"/>
      <c r="P59" s="14"/>
    </row>
    <row r="60" spans="1:16" ht="197.1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58" t="s">
        <v>122</v>
      </c>
      <c r="G60" s="159"/>
      <c r="H60" s="6" t="s">
        <v>17</v>
      </c>
      <c r="I60" s="7">
        <v>100</v>
      </c>
      <c r="J60" s="7">
        <v>100</v>
      </c>
      <c r="K60" s="4" t="s">
        <v>33</v>
      </c>
      <c r="L60" s="13">
        <f t="shared" si="0"/>
        <v>0</v>
      </c>
      <c r="M60" s="13"/>
      <c r="N60" s="13"/>
      <c r="O60" s="13"/>
      <c r="P60" s="13"/>
    </row>
    <row r="61" spans="1:16" ht="409.6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90</v>
      </c>
      <c r="F61" s="167" t="s">
        <v>123</v>
      </c>
      <c r="G61" s="168"/>
      <c r="H61" s="8" t="s">
        <v>17</v>
      </c>
      <c r="I61" s="9">
        <v>100</v>
      </c>
      <c r="J61" s="9">
        <v>100</v>
      </c>
      <c r="K61" s="5" t="s">
        <v>30</v>
      </c>
      <c r="L61" s="14">
        <f t="shared" si="0"/>
        <v>0</v>
      </c>
      <c r="M61" s="14"/>
      <c r="N61" s="14"/>
      <c r="O61" s="14"/>
      <c r="P61" s="14"/>
    </row>
    <row r="62" spans="1:16" ht="409.6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58" t="s">
        <v>124</v>
      </c>
      <c r="G62" s="159"/>
      <c r="H62" s="6" t="s">
        <v>57</v>
      </c>
      <c r="I62" s="7">
        <v>100</v>
      </c>
      <c r="J62" s="7">
        <v>100</v>
      </c>
      <c r="K62" s="4" t="s">
        <v>30</v>
      </c>
      <c r="L62" s="13">
        <f t="shared" si="0"/>
        <v>0</v>
      </c>
      <c r="M62" s="13"/>
      <c r="N62" s="13"/>
      <c r="O62" s="13"/>
      <c r="P62" s="13"/>
    </row>
    <row r="63" spans="1:16" ht="121.5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67" t="s">
        <v>126</v>
      </c>
      <c r="G63" s="168"/>
      <c r="H63" s="8" t="s">
        <v>17</v>
      </c>
      <c r="I63" s="9">
        <v>100</v>
      </c>
      <c r="J63" s="9">
        <v>100</v>
      </c>
      <c r="K63" s="5" t="s">
        <v>51</v>
      </c>
      <c r="L63" s="14">
        <v>100</v>
      </c>
      <c r="M63" s="14">
        <v>100</v>
      </c>
      <c r="N63" s="14">
        <v>100</v>
      </c>
      <c r="O63" s="14">
        <v>100</v>
      </c>
      <c r="P63" s="14">
        <v>100</v>
      </c>
    </row>
    <row r="64" spans="1:16" ht="110.1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58" t="s">
        <v>127</v>
      </c>
      <c r="G64" s="159"/>
      <c r="H64" s="6" t="s">
        <v>17</v>
      </c>
      <c r="I64" s="7">
        <v>100</v>
      </c>
      <c r="J64" s="7">
        <v>100</v>
      </c>
      <c r="K64" s="4" t="s">
        <v>24</v>
      </c>
      <c r="L64" s="13">
        <f t="shared" si="0"/>
        <v>0</v>
      </c>
      <c r="M64" s="13"/>
      <c r="N64" s="13"/>
      <c r="O64" s="13"/>
      <c r="P64" s="13"/>
    </row>
    <row r="65" spans="1:16" ht="131.2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125</v>
      </c>
      <c r="F65" s="167" t="s">
        <v>128</v>
      </c>
      <c r="G65" s="168"/>
      <c r="H65" s="8" t="s">
        <v>57</v>
      </c>
      <c r="I65" s="9">
        <v>21</v>
      </c>
      <c r="J65" s="9">
        <v>21</v>
      </c>
      <c r="K65" s="5" t="s">
        <v>51</v>
      </c>
      <c r="L65" s="14">
        <v>100</v>
      </c>
      <c r="M65" s="14">
        <v>100</v>
      </c>
      <c r="N65" s="14">
        <v>100</v>
      </c>
      <c r="O65" s="14">
        <v>100</v>
      </c>
      <c r="P65" s="14">
        <v>100</v>
      </c>
    </row>
    <row r="66" spans="1:16" ht="393.95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58" t="s">
        <v>129</v>
      </c>
      <c r="G66" s="159"/>
      <c r="H66" s="6" t="s">
        <v>57</v>
      </c>
      <c r="I66" s="7">
        <v>52</v>
      </c>
      <c r="J66" s="7">
        <v>52</v>
      </c>
      <c r="K66" s="4" t="s">
        <v>28</v>
      </c>
      <c r="L66" s="13">
        <f t="shared" si="0"/>
        <v>0</v>
      </c>
      <c r="M66" s="13"/>
      <c r="N66" s="13"/>
      <c r="O66" s="13"/>
      <c r="P66" s="13"/>
    </row>
    <row r="67" spans="1:16" ht="225.95" hidden="1" customHeight="1" x14ac:dyDescent="0.2">
      <c r="A67" s="2"/>
      <c r="B67" s="5" t="s">
        <v>92</v>
      </c>
      <c r="C67" s="5" t="s">
        <v>88</v>
      </c>
      <c r="D67" s="5" t="s">
        <v>89</v>
      </c>
      <c r="E67" s="5" t="s">
        <v>90</v>
      </c>
      <c r="F67" s="167" t="s">
        <v>130</v>
      </c>
      <c r="G67" s="168"/>
      <c r="H67" s="8" t="s">
        <v>57</v>
      </c>
      <c r="I67" s="9">
        <v>58.6</v>
      </c>
      <c r="J67" s="9">
        <v>58.6</v>
      </c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110.1" hidden="1" customHeight="1" x14ac:dyDescent="0.2">
      <c r="A68" s="2"/>
      <c r="B68" s="4" t="s">
        <v>92</v>
      </c>
      <c r="C68" s="4" t="s">
        <v>88</v>
      </c>
      <c r="D68" s="4" t="s">
        <v>89</v>
      </c>
      <c r="E68" s="4" t="s">
        <v>90</v>
      </c>
      <c r="F68" s="158" t="s">
        <v>131</v>
      </c>
      <c r="G68" s="159"/>
      <c r="H68" s="6" t="s">
        <v>57</v>
      </c>
      <c r="I68" s="7"/>
      <c r="J68" s="7"/>
      <c r="K68" s="4" t="s">
        <v>24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67" t="s">
        <v>134</v>
      </c>
      <c r="G69" s="16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66" hidden="1" customHeight="1" x14ac:dyDescent="0.2">
      <c r="A70" s="2"/>
      <c r="B70" s="4" t="s">
        <v>132</v>
      </c>
      <c r="C70" s="4" t="s">
        <v>53</v>
      </c>
      <c r="D70" s="4" t="s">
        <v>54</v>
      </c>
      <c r="E70" s="4" t="s">
        <v>18</v>
      </c>
      <c r="F70" s="158" t="s">
        <v>135</v>
      </c>
      <c r="G70" s="159"/>
      <c r="H70" s="6" t="s">
        <v>17</v>
      </c>
      <c r="I70" s="7"/>
      <c r="J70" s="7"/>
      <c r="K70" s="4" t="s">
        <v>33</v>
      </c>
      <c r="L70" s="13">
        <f t="shared" si="0"/>
        <v>0</v>
      </c>
      <c r="M70" s="13"/>
      <c r="N70" s="13"/>
      <c r="O70" s="13"/>
      <c r="P70" s="13"/>
    </row>
    <row r="71" spans="1:16" ht="95.1" hidden="1" customHeight="1" x14ac:dyDescent="0.2">
      <c r="A71" s="2"/>
      <c r="B71" s="5" t="s">
        <v>132</v>
      </c>
      <c r="C71" s="5" t="s">
        <v>53</v>
      </c>
      <c r="D71" s="5" t="s">
        <v>54</v>
      </c>
      <c r="E71" s="5" t="s">
        <v>133</v>
      </c>
      <c r="F71" s="167" t="s">
        <v>136</v>
      </c>
      <c r="G71" s="168"/>
      <c r="H71" s="8" t="s">
        <v>17</v>
      </c>
      <c r="I71" s="9"/>
      <c r="J71" s="9"/>
      <c r="K71" s="5" t="s">
        <v>33</v>
      </c>
      <c r="L71" s="14">
        <f t="shared" si="0"/>
        <v>0</v>
      </c>
      <c r="M71" s="14"/>
      <c r="N71" s="14"/>
      <c r="O71" s="14"/>
      <c r="P71" s="14"/>
    </row>
    <row r="72" spans="1:16" ht="95.25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140</v>
      </c>
      <c r="F72" s="158" t="s">
        <v>141</v>
      </c>
      <c r="G72" s="159"/>
      <c r="H72" s="6" t="s">
        <v>17</v>
      </c>
      <c r="I72" s="7">
        <v>1</v>
      </c>
      <c r="J72" s="7">
        <v>1</v>
      </c>
      <c r="K72" s="4" t="s">
        <v>142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143</v>
      </c>
      <c r="F73" s="167" t="s">
        <v>144</v>
      </c>
      <c r="G73" s="168"/>
      <c r="H73" s="8" t="s">
        <v>17</v>
      </c>
      <c r="I73" s="9">
        <v>1</v>
      </c>
      <c r="J73" s="9">
        <v>1</v>
      </c>
      <c r="K73" s="5" t="s">
        <v>28</v>
      </c>
      <c r="L73" s="14">
        <f t="shared" ref="L73:L135" si="1">SUM(M73:P73)</f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143</v>
      </c>
      <c r="F74" s="158" t="s">
        <v>145</v>
      </c>
      <c r="G74" s="159"/>
      <c r="H74" s="6" t="s">
        <v>17</v>
      </c>
      <c r="I74" s="7">
        <v>1</v>
      </c>
      <c r="J74" s="7">
        <v>1</v>
      </c>
      <c r="K74" s="4" t="s">
        <v>33</v>
      </c>
      <c r="L74" s="13">
        <f t="shared" si="1"/>
        <v>0</v>
      </c>
      <c r="M74" s="13"/>
      <c r="N74" s="13"/>
      <c r="O74" s="13"/>
      <c r="P74" s="13"/>
    </row>
    <row r="75" spans="1:16" ht="138.94999999999999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146</v>
      </c>
      <c r="F75" s="167" t="s">
        <v>147</v>
      </c>
      <c r="G75" s="168"/>
      <c r="H75" s="8" t="s">
        <v>17</v>
      </c>
      <c r="I75" s="9">
        <v>1</v>
      </c>
      <c r="J75" s="9">
        <v>1</v>
      </c>
      <c r="K75" s="5" t="s">
        <v>22</v>
      </c>
      <c r="L75" s="14">
        <f t="shared" si="1"/>
        <v>0</v>
      </c>
      <c r="M75" s="14"/>
      <c r="N75" s="14"/>
      <c r="O75" s="14"/>
      <c r="P75" s="14"/>
    </row>
    <row r="76" spans="1:16" ht="138.94999999999999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146</v>
      </c>
      <c r="F76" s="158" t="s">
        <v>148</v>
      </c>
      <c r="G76" s="159"/>
      <c r="H76" s="6" t="s">
        <v>17</v>
      </c>
      <c r="I76" s="7">
        <v>1</v>
      </c>
      <c r="J76" s="7">
        <v>1</v>
      </c>
      <c r="K76" s="4" t="s">
        <v>30</v>
      </c>
      <c r="L76" s="13">
        <f t="shared" si="1"/>
        <v>0</v>
      </c>
      <c r="M76" s="13"/>
      <c r="N76" s="13"/>
      <c r="O76" s="13"/>
      <c r="P76" s="13"/>
    </row>
    <row r="77" spans="1:16" ht="62.25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149</v>
      </c>
      <c r="F77" s="167" t="s">
        <v>150</v>
      </c>
      <c r="G77" s="168"/>
      <c r="H77" s="8" t="s">
        <v>40</v>
      </c>
      <c r="I77" s="9">
        <v>100</v>
      </c>
      <c r="J77" s="9">
        <v>100</v>
      </c>
      <c r="K77" s="5" t="s">
        <v>142</v>
      </c>
      <c r="L77" s="14">
        <v>100</v>
      </c>
      <c r="M77" s="14">
        <v>100</v>
      </c>
      <c r="N77" s="14">
        <v>100</v>
      </c>
      <c r="O77" s="14">
        <v>100</v>
      </c>
      <c r="P77" s="14">
        <v>100</v>
      </c>
    </row>
    <row r="78" spans="1:16" ht="197.1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58" t="s">
        <v>152</v>
      </c>
      <c r="G78" s="159"/>
      <c r="H78" s="6" t="s">
        <v>40</v>
      </c>
      <c r="I78" s="7">
        <v>25</v>
      </c>
      <c r="J78" s="7">
        <v>25</v>
      </c>
      <c r="K78" s="4" t="s">
        <v>22</v>
      </c>
      <c r="L78" s="13">
        <f t="shared" si="1"/>
        <v>0</v>
      </c>
      <c r="M78" s="13"/>
      <c r="N78" s="13"/>
      <c r="O78" s="13"/>
      <c r="P78" s="13"/>
    </row>
    <row r="79" spans="1:16" ht="401.1" hidden="1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153</v>
      </c>
      <c r="F79" s="167" t="s">
        <v>154</v>
      </c>
      <c r="G79" s="168"/>
      <c r="H79" s="8" t="s">
        <v>57</v>
      </c>
      <c r="I79" s="9">
        <v>82.14</v>
      </c>
      <c r="J79" s="9">
        <v>82.14</v>
      </c>
      <c r="K79" s="5" t="s">
        <v>33</v>
      </c>
      <c r="L79" s="14">
        <f t="shared" si="1"/>
        <v>0</v>
      </c>
      <c r="M79" s="14"/>
      <c r="N79" s="14"/>
      <c r="O79" s="14"/>
      <c r="P79" s="14"/>
    </row>
    <row r="80" spans="1:16" ht="327.95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58" t="s">
        <v>155</v>
      </c>
      <c r="G80" s="159"/>
      <c r="H80" s="6" t="s">
        <v>40</v>
      </c>
      <c r="I80" s="7">
        <v>85</v>
      </c>
      <c r="J80" s="7">
        <v>85</v>
      </c>
      <c r="K80" s="4" t="s">
        <v>28</v>
      </c>
      <c r="L80" s="13">
        <f t="shared" si="1"/>
        <v>0</v>
      </c>
      <c r="M80" s="13"/>
      <c r="N80" s="13"/>
      <c r="O80" s="13"/>
      <c r="P80" s="13"/>
    </row>
    <row r="81" spans="1:16" ht="66" hidden="1" customHeight="1" x14ac:dyDescent="0.2">
      <c r="A81" s="2"/>
      <c r="B81" s="5" t="s">
        <v>137</v>
      </c>
      <c r="C81" s="5" t="s">
        <v>138</v>
      </c>
      <c r="D81" s="5" t="s">
        <v>139</v>
      </c>
      <c r="E81" s="5" t="s">
        <v>151</v>
      </c>
      <c r="F81" s="167" t="s">
        <v>156</v>
      </c>
      <c r="G81" s="168"/>
      <c r="H81" s="8" t="s">
        <v>40</v>
      </c>
      <c r="I81" s="9">
        <v>85</v>
      </c>
      <c r="J81" s="9">
        <v>85</v>
      </c>
      <c r="K81" s="5" t="s">
        <v>24</v>
      </c>
      <c r="L81" s="14">
        <f t="shared" si="1"/>
        <v>0</v>
      </c>
      <c r="M81" s="14"/>
      <c r="N81" s="14"/>
      <c r="O81" s="14"/>
      <c r="P81" s="14"/>
    </row>
    <row r="82" spans="1:16" ht="299.10000000000002" hidden="1" customHeight="1" x14ac:dyDescent="0.2">
      <c r="A82" s="2"/>
      <c r="B82" s="4" t="s">
        <v>137</v>
      </c>
      <c r="C82" s="4" t="s">
        <v>138</v>
      </c>
      <c r="D82" s="4" t="s">
        <v>139</v>
      </c>
      <c r="E82" s="4" t="s">
        <v>151</v>
      </c>
      <c r="F82" s="158" t="s">
        <v>157</v>
      </c>
      <c r="G82" s="159"/>
      <c r="H82" s="6" t="s">
        <v>40</v>
      </c>
      <c r="I82" s="7">
        <v>85</v>
      </c>
      <c r="J82" s="7">
        <v>85</v>
      </c>
      <c r="K82" s="4" t="s">
        <v>30</v>
      </c>
      <c r="L82" s="13">
        <f t="shared" si="1"/>
        <v>0</v>
      </c>
      <c r="M82" s="13"/>
      <c r="N82" s="13"/>
      <c r="O82" s="13"/>
      <c r="P82" s="13"/>
    </row>
    <row r="83" spans="1:16" ht="153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158</v>
      </c>
      <c r="F83" s="167" t="s">
        <v>159</v>
      </c>
      <c r="G83" s="168"/>
      <c r="H83" s="8" t="s">
        <v>17</v>
      </c>
      <c r="I83" s="9">
        <v>1</v>
      </c>
      <c r="J83" s="9">
        <v>1</v>
      </c>
      <c r="K83" s="5" t="s">
        <v>28</v>
      </c>
      <c r="L83" s="14">
        <f t="shared" si="1"/>
        <v>0</v>
      </c>
      <c r="M83" s="14"/>
      <c r="N83" s="14"/>
      <c r="O83" s="14"/>
      <c r="P83" s="14"/>
    </row>
    <row r="84" spans="1:16" ht="110.1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58" t="s">
        <v>161</v>
      </c>
      <c r="G84" s="159"/>
      <c r="H84" s="6" t="s">
        <v>17</v>
      </c>
      <c r="I84" s="7">
        <v>71.400000000000006</v>
      </c>
      <c r="J84" s="7">
        <v>71.400000000000006</v>
      </c>
      <c r="K84" s="4" t="s">
        <v>33</v>
      </c>
      <c r="L84" s="13">
        <f t="shared" si="1"/>
        <v>0</v>
      </c>
      <c r="M84" s="13"/>
      <c r="N84" s="13"/>
      <c r="O84" s="13"/>
      <c r="P84" s="13"/>
    </row>
    <row r="85" spans="1:16" ht="240.95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67" t="s">
        <v>162</v>
      </c>
      <c r="G85" s="168"/>
      <c r="H85" s="8" t="s">
        <v>17</v>
      </c>
      <c r="I85" s="9">
        <v>72.099999999999994</v>
      </c>
      <c r="J85" s="9">
        <v>72.099999999999994</v>
      </c>
      <c r="K85" s="5" t="s">
        <v>28</v>
      </c>
      <c r="L85" s="14">
        <f t="shared" si="1"/>
        <v>0</v>
      </c>
      <c r="M85" s="14"/>
      <c r="N85" s="14"/>
      <c r="O85" s="14"/>
      <c r="P85" s="14"/>
    </row>
    <row r="86" spans="1:16" ht="138.94999999999999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58" t="s">
        <v>163</v>
      </c>
      <c r="G86" s="159"/>
      <c r="H86" s="6" t="s">
        <v>17</v>
      </c>
      <c r="I86" s="7">
        <v>72.3</v>
      </c>
      <c r="J86" s="7">
        <v>72.3</v>
      </c>
      <c r="K86" s="4" t="s">
        <v>22</v>
      </c>
      <c r="L86" s="13">
        <f t="shared" si="1"/>
        <v>0</v>
      </c>
      <c r="M86" s="13"/>
      <c r="N86" s="13"/>
      <c r="O86" s="13"/>
      <c r="P86" s="13"/>
    </row>
    <row r="87" spans="1:16" ht="299.10000000000002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160</v>
      </c>
      <c r="F87" s="167" t="s">
        <v>164</v>
      </c>
      <c r="G87" s="168"/>
      <c r="H87" s="8" t="s">
        <v>17</v>
      </c>
      <c r="I87" s="9">
        <v>83.3</v>
      </c>
      <c r="J87" s="9">
        <v>83.3</v>
      </c>
      <c r="K87" s="5" t="s">
        <v>30</v>
      </c>
      <c r="L87" s="14">
        <f t="shared" si="1"/>
        <v>0</v>
      </c>
      <c r="M87" s="14"/>
      <c r="N87" s="14"/>
      <c r="O87" s="14"/>
      <c r="P87" s="14"/>
    </row>
    <row r="88" spans="1:16" ht="84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58" t="s">
        <v>165</v>
      </c>
      <c r="G88" s="159"/>
      <c r="H88" s="6" t="s">
        <v>17</v>
      </c>
      <c r="I88" s="7">
        <v>89</v>
      </c>
      <c r="J88" s="7">
        <v>89</v>
      </c>
      <c r="K88" s="4" t="s">
        <v>51</v>
      </c>
      <c r="L88" s="13">
        <v>90</v>
      </c>
      <c r="M88" s="13">
        <v>83.5</v>
      </c>
      <c r="N88" s="13">
        <v>89</v>
      </c>
      <c r="O88" s="13">
        <v>90</v>
      </c>
      <c r="P88" s="13">
        <v>90</v>
      </c>
    </row>
    <row r="89" spans="1:16" ht="110.1" hidden="1" customHeight="1" x14ac:dyDescent="0.2">
      <c r="A89" s="2"/>
      <c r="B89" s="5" t="s">
        <v>137</v>
      </c>
      <c r="C89" s="5" t="s">
        <v>53</v>
      </c>
      <c r="D89" s="5" t="s">
        <v>54</v>
      </c>
      <c r="E89" s="5" t="s">
        <v>158</v>
      </c>
      <c r="F89" s="167" t="s">
        <v>166</v>
      </c>
      <c r="G89" s="168"/>
      <c r="H89" s="8" t="s">
        <v>17</v>
      </c>
      <c r="I89" s="9"/>
      <c r="J89" s="9"/>
      <c r="K89" s="5" t="s">
        <v>28</v>
      </c>
      <c r="L89" s="14">
        <f t="shared" si="1"/>
        <v>0</v>
      </c>
      <c r="M89" s="14"/>
      <c r="N89" s="14"/>
      <c r="O89" s="14"/>
      <c r="P89" s="14"/>
    </row>
    <row r="90" spans="1:16" ht="240.95" hidden="1" customHeight="1" x14ac:dyDescent="0.2">
      <c r="A90" s="2"/>
      <c r="B90" s="4" t="s">
        <v>137</v>
      </c>
      <c r="C90" s="4" t="s">
        <v>53</v>
      </c>
      <c r="D90" s="4" t="s">
        <v>54</v>
      </c>
      <c r="E90" s="4" t="s">
        <v>160</v>
      </c>
      <c r="F90" s="158" t="s">
        <v>167</v>
      </c>
      <c r="G90" s="159"/>
      <c r="H90" s="6" t="s">
        <v>17</v>
      </c>
      <c r="I90" s="7"/>
      <c r="J90" s="7"/>
      <c r="K90" s="4" t="s">
        <v>24</v>
      </c>
      <c r="L90" s="13">
        <f t="shared" si="1"/>
        <v>0</v>
      </c>
      <c r="M90" s="13"/>
      <c r="N90" s="13"/>
      <c r="O90" s="13"/>
      <c r="P90" s="13"/>
    </row>
    <row r="91" spans="1:16" ht="138.94999999999999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67" t="s">
        <v>170</v>
      </c>
      <c r="G91" s="168"/>
      <c r="H91" s="8" t="s">
        <v>57</v>
      </c>
      <c r="I91" s="9">
        <v>100</v>
      </c>
      <c r="J91" s="9">
        <v>100</v>
      </c>
      <c r="K91" s="5" t="s">
        <v>33</v>
      </c>
      <c r="L91" s="14">
        <f t="shared" si="1"/>
        <v>0</v>
      </c>
      <c r="M91" s="14"/>
      <c r="N91" s="14"/>
      <c r="O91" s="14"/>
      <c r="P91" s="14"/>
    </row>
    <row r="92" spans="1:16" ht="153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169</v>
      </c>
      <c r="F92" s="158" t="s">
        <v>171</v>
      </c>
      <c r="G92" s="159"/>
      <c r="H92" s="6" t="s">
        <v>57</v>
      </c>
      <c r="I92" s="7">
        <v>100</v>
      </c>
      <c r="J92" s="7">
        <v>100</v>
      </c>
      <c r="K92" s="4" t="s">
        <v>22</v>
      </c>
      <c r="L92" s="13">
        <f t="shared" si="1"/>
        <v>0</v>
      </c>
      <c r="M92" s="13"/>
      <c r="N92" s="13"/>
      <c r="O92" s="13"/>
      <c r="P92" s="13"/>
    </row>
    <row r="93" spans="1:16" ht="357.95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67" t="s">
        <v>172</v>
      </c>
      <c r="G93" s="168"/>
      <c r="H93" s="8" t="s">
        <v>57</v>
      </c>
      <c r="I93" s="9">
        <v>100</v>
      </c>
      <c r="J93" s="9">
        <v>100</v>
      </c>
      <c r="K93" s="5" t="s">
        <v>24</v>
      </c>
      <c r="L93" s="14">
        <f t="shared" si="1"/>
        <v>0</v>
      </c>
      <c r="M93" s="14"/>
      <c r="N93" s="14"/>
      <c r="O93" s="14"/>
      <c r="P93" s="14"/>
    </row>
    <row r="94" spans="1:16" ht="181.5" hidden="1" customHeight="1" x14ac:dyDescent="0.2">
      <c r="A94" s="2"/>
      <c r="B94" s="4" t="s">
        <v>137</v>
      </c>
      <c r="C94" s="4" t="s">
        <v>13</v>
      </c>
      <c r="D94" s="4" t="s">
        <v>168</v>
      </c>
      <c r="E94" s="4" t="s">
        <v>173</v>
      </c>
      <c r="F94" s="158" t="s">
        <v>174</v>
      </c>
      <c r="G94" s="159"/>
      <c r="H94" s="6" t="s">
        <v>57</v>
      </c>
      <c r="I94" s="7">
        <v>100</v>
      </c>
      <c r="J94" s="7">
        <v>100</v>
      </c>
      <c r="K94" s="4" t="s">
        <v>175</v>
      </c>
      <c r="L94" s="13">
        <v>100</v>
      </c>
      <c r="M94" s="13">
        <v>100</v>
      </c>
      <c r="N94" s="13">
        <v>100</v>
      </c>
      <c r="O94" s="13">
        <v>100</v>
      </c>
      <c r="P94" s="13">
        <v>100</v>
      </c>
    </row>
    <row r="95" spans="1:16" ht="95.1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67" t="s">
        <v>176</v>
      </c>
      <c r="G95" s="168"/>
      <c r="H95" s="8" t="s">
        <v>57</v>
      </c>
      <c r="I95" s="9">
        <v>100</v>
      </c>
      <c r="J95" s="9">
        <v>100</v>
      </c>
      <c r="K95" s="5" t="s">
        <v>28</v>
      </c>
      <c r="L95" s="14">
        <f t="shared" si="1"/>
        <v>0</v>
      </c>
      <c r="M95" s="14"/>
      <c r="N95" s="14"/>
      <c r="O95" s="14"/>
      <c r="P95" s="14"/>
    </row>
    <row r="96" spans="1:16" ht="409.6" hidden="1" customHeight="1" x14ac:dyDescent="0.2">
      <c r="A96" s="2"/>
      <c r="B96" s="4" t="s">
        <v>137</v>
      </c>
      <c r="C96" s="4" t="s">
        <v>13</v>
      </c>
      <c r="D96" s="4" t="s">
        <v>18</v>
      </c>
      <c r="E96" s="4" t="s">
        <v>177</v>
      </c>
      <c r="F96" s="158" t="s">
        <v>178</v>
      </c>
      <c r="G96" s="159"/>
      <c r="H96" s="6" t="s">
        <v>40</v>
      </c>
      <c r="I96" s="7">
        <v>100</v>
      </c>
      <c r="J96" s="7">
        <v>100</v>
      </c>
      <c r="K96" s="4" t="s">
        <v>30</v>
      </c>
      <c r="L96" s="13">
        <f t="shared" si="1"/>
        <v>0</v>
      </c>
      <c r="M96" s="13"/>
      <c r="N96" s="13"/>
      <c r="O96" s="13"/>
      <c r="P96" s="13"/>
    </row>
    <row r="97" spans="1:16" ht="270" hidden="1" customHeight="1" x14ac:dyDescent="0.2">
      <c r="A97" s="2"/>
      <c r="B97" s="5" t="s">
        <v>137</v>
      </c>
      <c r="C97" s="5" t="s">
        <v>13</v>
      </c>
      <c r="D97" s="5" t="s">
        <v>168</v>
      </c>
      <c r="E97" s="5" t="s">
        <v>169</v>
      </c>
      <c r="F97" s="167" t="s">
        <v>179</v>
      </c>
      <c r="G97" s="168"/>
      <c r="H97" s="8" t="s">
        <v>57</v>
      </c>
      <c r="I97" s="9">
        <v>100</v>
      </c>
      <c r="J97" s="9">
        <v>100</v>
      </c>
      <c r="K97" s="5" t="s">
        <v>30</v>
      </c>
      <c r="L97" s="14">
        <f t="shared" si="1"/>
        <v>0</v>
      </c>
      <c r="M97" s="14"/>
      <c r="N97" s="14"/>
      <c r="O97" s="14"/>
      <c r="P97" s="14"/>
    </row>
    <row r="98" spans="1:16" ht="153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58" t="s">
        <v>182</v>
      </c>
      <c r="G98" s="159"/>
      <c r="H98" s="6" t="s">
        <v>57</v>
      </c>
      <c r="I98" s="7">
        <v>14</v>
      </c>
      <c r="J98" s="7">
        <v>14</v>
      </c>
      <c r="K98" s="4" t="s">
        <v>33</v>
      </c>
      <c r="L98" s="13">
        <f t="shared" si="1"/>
        <v>0</v>
      </c>
      <c r="M98" s="13"/>
      <c r="N98" s="13"/>
      <c r="O98" s="13"/>
      <c r="P98" s="13"/>
    </row>
    <row r="99" spans="1:16" ht="76.5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183</v>
      </c>
      <c r="F99" s="167" t="s">
        <v>184</v>
      </c>
      <c r="G99" s="168"/>
      <c r="H99" s="8" t="s">
        <v>57</v>
      </c>
      <c r="I99" s="9">
        <v>30</v>
      </c>
      <c r="J99" s="9">
        <v>10</v>
      </c>
      <c r="K99" s="5" t="s">
        <v>185</v>
      </c>
      <c r="L99" s="14">
        <v>79</v>
      </c>
      <c r="M99" s="14">
        <v>60</v>
      </c>
      <c r="N99" s="14">
        <v>76</v>
      </c>
      <c r="O99" s="14">
        <v>77</v>
      </c>
      <c r="P99" s="14">
        <v>79</v>
      </c>
    </row>
    <row r="100" spans="1:16" ht="299.10000000000002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58" t="s">
        <v>186</v>
      </c>
      <c r="G100" s="159"/>
      <c r="H100" s="6" t="s">
        <v>57</v>
      </c>
      <c r="I100" s="7">
        <v>59.4</v>
      </c>
      <c r="J100" s="7">
        <v>59.4</v>
      </c>
      <c r="K100" s="4" t="s">
        <v>22</v>
      </c>
      <c r="L100" s="13">
        <f t="shared" si="1"/>
        <v>0</v>
      </c>
      <c r="M100" s="13"/>
      <c r="N100" s="13"/>
      <c r="O100" s="13"/>
      <c r="P100" s="13"/>
    </row>
    <row r="101" spans="1:16" ht="299.10000000000002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67" t="s">
        <v>187</v>
      </c>
      <c r="G101" s="168"/>
      <c r="H101" s="8" t="s">
        <v>57</v>
      </c>
      <c r="I101" s="9">
        <v>63</v>
      </c>
      <c r="J101" s="9">
        <v>63</v>
      </c>
      <c r="K101" s="5" t="s">
        <v>22</v>
      </c>
      <c r="L101" s="14">
        <f t="shared" si="1"/>
        <v>0</v>
      </c>
      <c r="M101" s="14"/>
      <c r="N101" s="14"/>
      <c r="O101" s="14"/>
      <c r="P101" s="14"/>
    </row>
    <row r="102" spans="1:16" ht="409.6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58" t="s">
        <v>188</v>
      </c>
      <c r="G102" s="159"/>
      <c r="H102" s="6" t="s">
        <v>57</v>
      </c>
      <c r="I102" s="7">
        <v>74.14</v>
      </c>
      <c r="J102" s="7">
        <v>74.14</v>
      </c>
      <c r="K102" s="4" t="s">
        <v>28</v>
      </c>
      <c r="L102" s="13">
        <f t="shared" si="1"/>
        <v>0</v>
      </c>
      <c r="M102" s="13"/>
      <c r="N102" s="13"/>
      <c r="O102" s="13"/>
      <c r="P102" s="13"/>
    </row>
    <row r="103" spans="1:16" ht="225.95" hidden="1" customHeight="1" x14ac:dyDescent="0.2">
      <c r="A103" s="2"/>
      <c r="B103" s="5" t="s">
        <v>137</v>
      </c>
      <c r="C103" s="5" t="s">
        <v>13</v>
      </c>
      <c r="D103" s="5" t="s">
        <v>180</v>
      </c>
      <c r="E103" s="5" t="s">
        <v>181</v>
      </c>
      <c r="F103" s="167" t="s">
        <v>189</v>
      </c>
      <c r="G103" s="168"/>
      <c r="H103" s="8" t="s">
        <v>57</v>
      </c>
      <c r="I103" s="9">
        <v>74.14</v>
      </c>
      <c r="J103" s="9">
        <v>74.14</v>
      </c>
      <c r="K103" s="5" t="s">
        <v>24</v>
      </c>
      <c r="L103" s="14">
        <f t="shared" si="1"/>
        <v>0</v>
      </c>
      <c r="M103" s="14"/>
      <c r="N103" s="14"/>
      <c r="O103" s="14"/>
      <c r="P103" s="14"/>
    </row>
    <row r="104" spans="1:16" ht="123.95" hidden="1" customHeight="1" x14ac:dyDescent="0.2">
      <c r="A104" s="2"/>
      <c r="B104" s="4" t="s">
        <v>137</v>
      </c>
      <c r="C104" s="4" t="s">
        <v>13</v>
      </c>
      <c r="D104" s="4" t="s">
        <v>180</v>
      </c>
      <c r="E104" s="4" t="s">
        <v>181</v>
      </c>
      <c r="F104" s="158" t="s">
        <v>190</v>
      </c>
      <c r="G104" s="159"/>
      <c r="H104" s="6" t="s">
        <v>57</v>
      </c>
      <c r="I104" s="7">
        <v>75.709999999999994</v>
      </c>
      <c r="J104" s="7">
        <v>75.709999999999994</v>
      </c>
      <c r="K104" s="4" t="s">
        <v>30</v>
      </c>
      <c r="L104" s="13">
        <f t="shared" si="1"/>
        <v>0</v>
      </c>
      <c r="M104" s="13"/>
      <c r="N104" s="13"/>
      <c r="O104" s="13"/>
      <c r="P104" s="13"/>
    </row>
    <row r="105" spans="1:16" ht="299.10000000000002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191</v>
      </c>
      <c r="F105" s="167" t="s">
        <v>192</v>
      </c>
      <c r="G105" s="168"/>
      <c r="H105" s="8" t="s">
        <v>57</v>
      </c>
      <c r="I105" s="9">
        <v>80</v>
      </c>
      <c r="J105" s="9">
        <v>80</v>
      </c>
      <c r="K105" s="5" t="s">
        <v>24</v>
      </c>
      <c r="L105" s="14">
        <f t="shared" si="1"/>
        <v>0</v>
      </c>
      <c r="M105" s="14"/>
      <c r="N105" s="14"/>
      <c r="O105" s="14"/>
      <c r="P105" s="14"/>
    </row>
    <row r="106" spans="1:16" ht="255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58" t="s">
        <v>193</v>
      </c>
      <c r="G106" s="159"/>
      <c r="H106" s="6" t="s">
        <v>57</v>
      </c>
      <c r="I106" s="7">
        <v>80</v>
      </c>
      <c r="J106" s="7">
        <v>80</v>
      </c>
      <c r="K106" s="4" t="s">
        <v>28</v>
      </c>
      <c r="L106" s="13">
        <f t="shared" si="1"/>
        <v>0</v>
      </c>
      <c r="M106" s="13"/>
      <c r="N106" s="13"/>
      <c r="O106" s="13"/>
      <c r="P106" s="13"/>
    </row>
    <row r="107" spans="1:16" ht="187.5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173</v>
      </c>
      <c r="F107" s="167" t="s">
        <v>194</v>
      </c>
      <c r="G107" s="168"/>
      <c r="H107" s="8" t="s">
        <v>57</v>
      </c>
      <c r="I107" s="9">
        <v>80</v>
      </c>
      <c r="J107" s="9">
        <v>80</v>
      </c>
      <c r="K107" s="5" t="s">
        <v>175</v>
      </c>
      <c r="L107" s="14">
        <v>82</v>
      </c>
      <c r="M107" s="14">
        <v>80</v>
      </c>
      <c r="N107" s="14">
        <v>81</v>
      </c>
      <c r="O107" s="14">
        <v>81</v>
      </c>
      <c r="P107" s="14">
        <v>82</v>
      </c>
    </row>
    <row r="108" spans="1:16" ht="95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58" t="s">
        <v>195</v>
      </c>
      <c r="G108" s="159"/>
      <c r="H108" s="6" t="s">
        <v>40</v>
      </c>
      <c r="I108" s="7">
        <v>80</v>
      </c>
      <c r="J108" s="7">
        <v>80</v>
      </c>
      <c r="K108" s="4" t="s">
        <v>33</v>
      </c>
      <c r="L108" s="13">
        <f t="shared" si="1"/>
        <v>0</v>
      </c>
      <c r="M108" s="13"/>
      <c r="N108" s="13"/>
      <c r="O108" s="13"/>
      <c r="P108" s="13"/>
    </row>
    <row r="109" spans="1:16" ht="219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191</v>
      </c>
      <c r="F109" s="167" t="s">
        <v>196</v>
      </c>
      <c r="G109" s="168"/>
      <c r="H109" s="8" t="s">
        <v>57</v>
      </c>
      <c r="I109" s="9">
        <v>80</v>
      </c>
      <c r="J109" s="9">
        <v>80</v>
      </c>
      <c r="K109" s="5" t="s">
        <v>22</v>
      </c>
      <c r="L109" s="14">
        <f t="shared" si="1"/>
        <v>0</v>
      </c>
      <c r="M109" s="14"/>
      <c r="N109" s="14"/>
      <c r="O109" s="14"/>
      <c r="P109" s="14"/>
    </row>
    <row r="110" spans="1:16" ht="212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191</v>
      </c>
      <c r="F110" s="158" t="s">
        <v>197</v>
      </c>
      <c r="G110" s="159"/>
      <c r="H110" s="6" t="s">
        <v>57</v>
      </c>
      <c r="I110" s="7">
        <v>85</v>
      </c>
      <c r="J110" s="7">
        <v>85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23.95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198</v>
      </c>
      <c r="F111" s="167" t="s">
        <v>199</v>
      </c>
      <c r="G111" s="168"/>
      <c r="H111" s="8" t="s">
        <v>17</v>
      </c>
      <c r="I111" s="9">
        <v>87</v>
      </c>
      <c r="J111" s="9">
        <v>87</v>
      </c>
      <c r="K111" s="5" t="s">
        <v>33</v>
      </c>
      <c r="L111" s="14">
        <f t="shared" si="1"/>
        <v>0</v>
      </c>
      <c r="M111" s="14"/>
      <c r="N111" s="14"/>
      <c r="O111" s="14"/>
      <c r="P111" s="14"/>
    </row>
    <row r="112" spans="1:16" ht="95.1" hidden="1" customHeight="1" x14ac:dyDescent="0.2">
      <c r="A112" s="2"/>
      <c r="B112" s="4" t="s">
        <v>137</v>
      </c>
      <c r="C112" s="4" t="s">
        <v>13</v>
      </c>
      <c r="D112" s="4" t="s">
        <v>168</v>
      </c>
      <c r="E112" s="4" t="s">
        <v>198</v>
      </c>
      <c r="F112" s="158" t="s">
        <v>200</v>
      </c>
      <c r="G112" s="159"/>
      <c r="H112" s="6" t="s">
        <v>17</v>
      </c>
      <c r="I112" s="7">
        <v>87</v>
      </c>
      <c r="J112" s="7">
        <v>87</v>
      </c>
      <c r="K112" s="4" t="s">
        <v>30</v>
      </c>
      <c r="L112" s="13">
        <f t="shared" si="1"/>
        <v>0</v>
      </c>
      <c r="M112" s="13"/>
      <c r="N112" s="13"/>
      <c r="O112" s="13"/>
      <c r="P112" s="13"/>
    </row>
    <row r="113" spans="1:16" ht="82.5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201</v>
      </c>
      <c r="F113" s="167" t="s">
        <v>202</v>
      </c>
      <c r="G113" s="168"/>
      <c r="H113" s="8" t="s">
        <v>17</v>
      </c>
      <c r="I113" s="9">
        <v>87</v>
      </c>
      <c r="J113" s="9">
        <v>87</v>
      </c>
      <c r="K113" s="5" t="s">
        <v>51</v>
      </c>
      <c r="L113" s="14">
        <v>88</v>
      </c>
      <c r="M113" s="14">
        <v>87</v>
      </c>
      <c r="N113" s="14">
        <v>87</v>
      </c>
      <c r="O113" s="14">
        <v>87</v>
      </c>
      <c r="P113" s="14">
        <v>88</v>
      </c>
    </row>
    <row r="114" spans="1:16" ht="314.10000000000002" hidden="1" customHeight="1" x14ac:dyDescent="0.2">
      <c r="A114" s="2"/>
      <c r="B114" s="4" t="s">
        <v>137</v>
      </c>
      <c r="C114" s="4" t="s">
        <v>13</v>
      </c>
      <c r="D114" s="4" t="s">
        <v>89</v>
      </c>
      <c r="E114" s="4" t="s">
        <v>198</v>
      </c>
      <c r="F114" s="158" t="s">
        <v>203</v>
      </c>
      <c r="G114" s="159"/>
      <c r="H114" s="6" t="s">
        <v>17</v>
      </c>
      <c r="I114" s="7">
        <v>87</v>
      </c>
      <c r="J114" s="7">
        <v>87</v>
      </c>
      <c r="K114" s="4" t="s">
        <v>22</v>
      </c>
      <c r="L114" s="13">
        <f t="shared" si="1"/>
        <v>0</v>
      </c>
      <c r="M114" s="13"/>
      <c r="N114" s="13"/>
      <c r="O114" s="13"/>
      <c r="P114" s="13"/>
    </row>
    <row r="115" spans="1:16" ht="197.1" hidden="1" customHeight="1" x14ac:dyDescent="0.2">
      <c r="A115" s="2"/>
      <c r="B115" s="5" t="s">
        <v>137</v>
      </c>
      <c r="C115" s="5" t="s">
        <v>13</v>
      </c>
      <c r="D115" s="5" t="s">
        <v>168</v>
      </c>
      <c r="E115" s="5" t="s">
        <v>198</v>
      </c>
      <c r="F115" s="167" t="s">
        <v>204</v>
      </c>
      <c r="G115" s="168"/>
      <c r="H115" s="8" t="s">
        <v>17</v>
      </c>
      <c r="I115" s="9">
        <v>87</v>
      </c>
      <c r="J115" s="9">
        <v>87</v>
      </c>
      <c r="K115" s="5" t="s">
        <v>28</v>
      </c>
      <c r="L115" s="14">
        <f t="shared" si="1"/>
        <v>0</v>
      </c>
      <c r="M115" s="14"/>
      <c r="N115" s="14"/>
      <c r="O115" s="14"/>
      <c r="P115" s="14"/>
    </row>
    <row r="116" spans="1:16" ht="255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58" t="s">
        <v>205</v>
      </c>
      <c r="G116" s="159"/>
      <c r="H116" s="6" t="s">
        <v>57</v>
      </c>
      <c r="I116" s="7">
        <v>87.44</v>
      </c>
      <c r="J116" s="7">
        <v>87.44</v>
      </c>
      <c r="K116" s="4" t="s">
        <v>33</v>
      </c>
      <c r="L116" s="13">
        <f t="shared" si="1"/>
        <v>0</v>
      </c>
      <c r="M116" s="13"/>
      <c r="N116" s="13"/>
      <c r="O116" s="13"/>
      <c r="P116" s="13"/>
    </row>
    <row r="117" spans="1:16" ht="96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206</v>
      </c>
      <c r="F117" s="167" t="s">
        <v>207</v>
      </c>
      <c r="G117" s="168"/>
      <c r="H117" s="8" t="s">
        <v>57</v>
      </c>
      <c r="I117" s="9">
        <v>89.46</v>
      </c>
      <c r="J117" s="9">
        <v>89.46</v>
      </c>
      <c r="K117" s="5" t="s">
        <v>185</v>
      </c>
      <c r="L117" s="14">
        <v>97.9</v>
      </c>
      <c r="M117" s="14">
        <v>97.74</v>
      </c>
      <c r="N117" s="14">
        <v>97.2</v>
      </c>
      <c r="O117" s="14">
        <v>97.5</v>
      </c>
      <c r="P117" s="14">
        <v>97.9</v>
      </c>
    </row>
    <row r="118" spans="1:16" ht="153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58" t="s">
        <v>208</v>
      </c>
      <c r="G118" s="159"/>
      <c r="H118" s="6" t="s">
        <v>57</v>
      </c>
      <c r="I118" s="7">
        <v>90</v>
      </c>
      <c r="J118" s="7">
        <v>90</v>
      </c>
      <c r="K118" s="4" t="s">
        <v>30</v>
      </c>
      <c r="L118" s="13">
        <f t="shared" si="1"/>
        <v>0</v>
      </c>
      <c r="M118" s="13"/>
      <c r="N118" s="13"/>
      <c r="O118" s="13"/>
      <c r="P118" s="13"/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67" t="s">
        <v>209</v>
      </c>
      <c r="G119" s="168"/>
      <c r="H119" s="8" t="s">
        <v>57</v>
      </c>
      <c r="I119" s="9">
        <v>96.7</v>
      </c>
      <c r="J119" s="9">
        <v>96.7</v>
      </c>
      <c r="K119" s="5" t="s">
        <v>33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181</v>
      </c>
      <c r="F120" s="158" t="s">
        <v>210</v>
      </c>
      <c r="G120" s="159"/>
      <c r="H120" s="6" t="s">
        <v>57</v>
      </c>
      <c r="I120" s="7">
        <v>96.73</v>
      </c>
      <c r="J120" s="7">
        <v>96.73</v>
      </c>
      <c r="K120" s="4" t="s">
        <v>28</v>
      </c>
      <c r="L120" s="13">
        <f t="shared" si="1"/>
        <v>0</v>
      </c>
      <c r="M120" s="13"/>
      <c r="N120" s="13"/>
      <c r="O120" s="13"/>
      <c r="P120" s="13"/>
    </row>
    <row r="121" spans="1:16" ht="183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67" t="s">
        <v>211</v>
      </c>
      <c r="G121" s="168"/>
      <c r="H121" s="8" t="s">
        <v>57</v>
      </c>
      <c r="I121" s="9">
        <v>96.73</v>
      </c>
      <c r="J121" s="9">
        <v>96.73</v>
      </c>
      <c r="K121" s="5" t="s">
        <v>22</v>
      </c>
      <c r="L121" s="14">
        <f t="shared" si="1"/>
        <v>0</v>
      </c>
      <c r="M121" s="14"/>
      <c r="N121" s="14"/>
      <c r="O121" s="14"/>
      <c r="P121" s="14"/>
    </row>
    <row r="122" spans="1:16" ht="174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212</v>
      </c>
      <c r="F122" s="158" t="s">
        <v>213</v>
      </c>
      <c r="G122" s="159"/>
      <c r="H122" s="6" t="s">
        <v>95</v>
      </c>
      <c r="I122" s="7">
        <v>96.73</v>
      </c>
      <c r="J122" s="7">
        <v>96.73</v>
      </c>
      <c r="K122" s="4" t="s">
        <v>185</v>
      </c>
      <c r="L122" s="13">
        <v>96.73</v>
      </c>
      <c r="M122" s="13">
        <v>96.73</v>
      </c>
      <c r="N122" s="13">
        <v>96.73</v>
      </c>
      <c r="O122" s="13">
        <v>96.73</v>
      </c>
      <c r="P122" s="13">
        <v>96.73</v>
      </c>
    </row>
    <row r="123" spans="1:16" ht="66" hidden="1" customHeight="1" x14ac:dyDescent="0.2">
      <c r="A123" s="2"/>
      <c r="B123" s="5" t="s">
        <v>137</v>
      </c>
      <c r="C123" s="5" t="s">
        <v>13</v>
      </c>
      <c r="D123" s="5" t="s">
        <v>180</v>
      </c>
      <c r="E123" s="5" t="s">
        <v>181</v>
      </c>
      <c r="F123" s="167" t="s">
        <v>214</v>
      </c>
      <c r="G123" s="168"/>
      <c r="H123" s="8" t="s">
        <v>57</v>
      </c>
      <c r="I123" s="9">
        <v>96.73</v>
      </c>
      <c r="J123" s="9">
        <v>96.73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183" hidden="1" customHeight="1" x14ac:dyDescent="0.2">
      <c r="A124" s="2"/>
      <c r="B124" s="4" t="s">
        <v>137</v>
      </c>
      <c r="C124" s="4" t="s">
        <v>13</v>
      </c>
      <c r="D124" s="4" t="s">
        <v>180</v>
      </c>
      <c r="E124" s="4" t="s">
        <v>181</v>
      </c>
      <c r="F124" s="158" t="s">
        <v>215</v>
      </c>
      <c r="G124" s="159"/>
      <c r="H124" s="6" t="s">
        <v>57</v>
      </c>
      <c r="I124" s="7">
        <v>96.73</v>
      </c>
      <c r="J124" s="7">
        <v>96.73</v>
      </c>
      <c r="K124" s="4" t="s">
        <v>24</v>
      </c>
      <c r="L124" s="13">
        <f t="shared" si="1"/>
        <v>0</v>
      </c>
      <c r="M124" s="13"/>
      <c r="N124" s="13"/>
      <c r="O124" s="13"/>
      <c r="P124" s="13"/>
    </row>
    <row r="125" spans="1:16" ht="138.94999999999999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217</v>
      </c>
      <c r="F125" s="167" t="s">
        <v>218</v>
      </c>
      <c r="G125" s="168"/>
      <c r="H125" s="8" t="s">
        <v>17</v>
      </c>
      <c r="I125" s="9">
        <v>1</v>
      </c>
      <c r="J125" s="9">
        <v>1</v>
      </c>
      <c r="K125" s="5" t="s">
        <v>30</v>
      </c>
      <c r="L125" s="14">
        <f t="shared" si="1"/>
        <v>0</v>
      </c>
      <c r="M125" s="14"/>
      <c r="N125" s="14"/>
      <c r="O125" s="14"/>
      <c r="P125" s="14"/>
    </row>
    <row r="126" spans="1:16" ht="138.94999999999999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217</v>
      </c>
      <c r="F126" s="158" t="s">
        <v>219</v>
      </c>
      <c r="G126" s="159"/>
      <c r="H126" s="6" t="s">
        <v>17</v>
      </c>
      <c r="I126" s="7">
        <v>1</v>
      </c>
      <c r="J126" s="7">
        <v>1</v>
      </c>
      <c r="K126" s="4" t="s">
        <v>28</v>
      </c>
      <c r="L126" s="13">
        <f t="shared" si="1"/>
        <v>0</v>
      </c>
      <c r="M126" s="13"/>
      <c r="N126" s="13"/>
      <c r="O126" s="13"/>
      <c r="P126" s="13"/>
    </row>
    <row r="127" spans="1:16" ht="110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67" t="s">
        <v>221</v>
      </c>
      <c r="G127" s="168"/>
      <c r="H127" s="8" t="s">
        <v>17</v>
      </c>
      <c r="I127" s="9">
        <v>1</v>
      </c>
      <c r="J127" s="9">
        <v>1</v>
      </c>
      <c r="K127" s="5" t="s">
        <v>22</v>
      </c>
      <c r="L127" s="14">
        <f t="shared" si="1"/>
        <v>0</v>
      </c>
      <c r="M127" s="14"/>
      <c r="N127" s="14"/>
      <c r="O127" s="14"/>
      <c r="P127" s="14"/>
    </row>
    <row r="128" spans="1:16" ht="82.5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58" t="s">
        <v>223</v>
      </c>
      <c r="G128" s="159"/>
      <c r="H128" s="6" t="s">
        <v>17</v>
      </c>
      <c r="I128" s="7">
        <v>1</v>
      </c>
      <c r="J128" s="7">
        <v>1</v>
      </c>
      <c r="K128" s="4" t="s">
        <v>224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</row>
    <row r="129" spans="1:16" ht="95.1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220</v>
      </c>
      <c r="F129" s="167" t="s">
        <v>225</v>
      </c>
      <c r="G129" s="168"/>
      <c r="H129" s="8" t="s">
        <v>17</v>
      </c>
      <c r="I129" s="9">
        <v>1</v>
      </c>
      <c r="J129" s="9">
        <v>1</v>
      </c>
      <c r="K129" s="5" t="s">
        <v>33</v>
      </c>
      <c r="L129" s="14">
        <f t="shared" si="1"/>
        <v>0</v>
      </c>
      <c r="M129" s="14"/>
      <c r="N129" s="14"/>
      <c r="O129" s="14"/>
      <c r="P129" s="14"/>
    </row>
    <row r="130" spans="1:16" ht="90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222</v>
      </c>
      <c r="F130" s="158" t="s">
        <v>226</v>
      </c>
      <c r="G130" s="159"/>
      <c r="H130" s="6" t="s">
        <v>17</v>
      </c>
      <c r="I130" s="7">
        <v>1</v>
      </c>
      <c r="J130" s="7">
        <v>1</v>
      </c>
      <c r="K130" s="4" t="s">
        <v>224</v>
      </c>
      <c r="L130" s="13">
        <v>1</v>
      </c>
      <c r="M130" s="13">
        <v>1</v>
      </c>
      <c r="N130" s="13">
        <v>1</v>
      </c>
      <c r="O130" s="13">
        <v>1</v>
      </c>
      <c r="P130" s="13">
        <v>1</v>
      </c>
    </row>
    <row r="131" spans="1:16" ht="123.95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227</v>
      </c>
      <c r="F131" s="167" t="s">
        <v>228</v>
      </c>
      <c r="G131" s="168"/>
      <c r="H131" s="8" t="s">
        <v>17</v>
      </c>
      <c r="I131" s="9">
        <v>1</v>
      </c>
      <c r="J131" s="9">
        <v>1</v>
      </c>
      <c r="K131" s="5" t="s">
        <v>24</v>
      </c>
      <c r="L131" s="14">
        <f t="shared" si="1"/>
        <v>0</v>
      </c>
      <c r="M131" s="14"/>
      <c r="N131" s="14"/>
      <c r="O131" s="14"/>
      <c r="P131" s="14"/>
    </row>
    <row r="132" spans="1:16" ht="123.95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227</v>
      </c>
      <c r="F132" s="158" t="s">
        <v>229</v>
      </c>
      <c r="G132" s="159"/>
      <c r="H132" s="6" t="s">
        <v>17</v>
      </c>
      <c r="I132" s="7">
        <v>1</v>
      </c>
      <c r="J132" s="7">
        <v>1</v>
      </c>
      <c r="K132" s="4" t="s">
        <v>28</v>
      </c>
      <c r="L132" s="13">
        <f t="shared" si="1"/>
        <v>0</v>
      </c>
      <c r="M132" s="13"/>
      <c r="N132" s="13"/>
      <c r="O132" s="13"/>
      <c r="P132" s="13"/>
    </row>
    <row r="133" spans="1:16" ht="138.94999999999999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217</v>
      </c>
      <c r="F133" s="167" t="s">
        <v>230</v>
      </c>
      <c r="G133" s="16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197.1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58" t="s">
        <v>231</v>
      </c>
      <c r="G134" s="159"/>
      <c r="H134" s="6" t="s">
        <v>17</v>
      </c>
      <c r="I134" s="7">
        <v>1</v>
      </c>
      <c r="J134" s="7">
        <v>1</v>
      </c>
      <c r="K134" s="4" t="s">
        <v>33</v>
      </c>
      <c r="L134" s="13">
        <f t="shared" si="1"/>
        <v>0</v>
      </c>
      <c r="M134" s="13"/>
      <c r="N134" s="13"/>
      <c r="O134" s="13"/>
      <c r="P134" s="13"/>
    </row>
    <row r="135" spans="1:16" ht="123.95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227</v>
      </c>
      <c r="F135" s="167" t="s">
        <v>232</v>
      </c>
      <c r="G135" s="168"/>
      <c r="H135" s="8" t="s">
        <v>17</v>
      </c>
      <c r="I135" s="9">
        <v>1</v>
      </c>
      <c r="J135" s="9">
        <v>1</v>
      </c>
      <c r="K135" s="5" t="s">
        <v>22</v>
      </c>
      <c r="L135" s="14">
        <f t="shared" si="1"/>
        <v>0</v>
      </c>
      <c r="M135" s="14"/>
      <c r="N135" s="14"/>
      <c r="O135" s="14"/>
      <c r="P135" s="14"/>
    </row>
    <row r="136" spans="1:16" ht="138.94999999999999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217</v>
      </c>
      <c r="F136" s="158" t="s">
        <v>233</v>
      </c>
      <c r="G136" s="159"/>
      <c r="H136" s="6" t="s">
        <v>17</v>
      </c>
      <c r="I136" s="7">
        <v>1</v>
      </c>
      <c r="J136" s="7">
        <v>1</v>
      </c>
      <c r="K136" s="4" t="s">
        <v>24</v>
      </c>
      <c r="L136" s="13">
        <f t="shared" ref="L136:L163" si="2">SUM(M136:P136)</f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67" t="s">
        <v>234</v>
      </c>
      <c r="G137" s="168"/>
      <c r="H137" s="8" t="s">
        <v>17</v>
      </c>
      <c r="I137" s="9">
        <v>1</v>
      </c>
      <c r="J137" s="9">
        <v>1</v>
      </c>
      <c r="K137" s="5" t="s">
        <v>28</v>
      </c>
      <c r="L137" s="14">
        <f t="shared" si="2"/>
        <v>0</v>
      </c>
      <c r="M137" s="14"/>
      <c r="N137" s="14"/>
      <c r="O137" s="14"/>
      <c r="P137" s="14"/>
    </row>
    <row r="138" spans="1:16" ht="80.25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222</v>
      </c>
      <c r="F138" s="158" t="s">
        <v>235</v>
      </c>
      <c r="G138" s="159"/>
      <c r="H138" s="6" t="s">
        <v>17</v>
      </c>
      <c r="I138" s="7">
        <v>1</v>
      </c>
      <c r="J138" s="7">
        <v>1</v>
      </c>
      <c r="K138" s="4" t="s">
        <v>224</v>
      </c>
      <c r="L138" s="13"/>
      <c r="M138" s="13">
        <v>1</v>
      </c>
      <c r="N138" s="13">
        <v>0</v>
      </c>
      <c r="O138" s="13">
        <v>2</v>
      </c>
      <c r="P138" s="13">
        <v>2</v>
      </c>
    </row>
    <row r="139" spans="1:16" ht="95.1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220</v>
      </c>
      <c r="F139" s="167" t="s">
        <v>236</v>
      </c>
      <c r="G139" s="16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95.1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220</v>
      </c>
      <c r="F140" s="158" t="s">
        <v>237</v>
      </c>
      <c r="G140" s="159"/>
      <c r="H140" s="6" t="s">
        <v>17</v>
      </c>
      <c r="I140" s="7">
        <v>1</v>
      </c>
      <c r="J140" s="7">
        <v>1</v>
      </c>
      <c r="K140" s="4" t="s">
        <v>24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227</v>
      </c>
      <c r="F141" s="167" t="s">
        <v>238</v>
      </c>
      <c r="G141" s="168"/>
      <c r="H141" s="8" t="s">
        <v>17</v>
      </c>
      <c r="I141" s="9">
        <v>1</v>
      </c>
      <c r="J141" s="9">
        <v>1</v>
      </c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239</v>
      </c>
      <c r="F142" s="158" t="s">
        <v>240</v>
      </c>
      <c r="G142" s="159"/>
      <c r="H142" s="6" t="s">
        <v>17</v>
      </c>
      <c r="I142" s="7">
        <v>1</v>
      </c>
      <c r="J142" s="7">
        <v>1</v>
      </c>
      <c r="K142" s="4" t="s">
        <v>33</v>
      </c>
      <c r="L142" s="13">
        <f t="shared" si="2"/>
        <v>0</v>
      </c>
      <c r="M142" s="13"/>
      <c r="N142" s="13"/>
      <c r="O142" s="13"/>
      <c r="P142" s="13"/>
    </row>
    <row r="143" spans="1:16" ht="123.95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241</v>
      </c>
      <c r="F143" s="167" t="s">
        <v>242</v>
      </c>
      <c r="G143" s="168"/>
      <c r="H143" s="8" t="s">
        <v>17</v>
      </c>
      <c r="I143" s="9"/>
      <c r="J143" s="9"/>
      <c r="K143" s="5" t="s">
        <v>30</v>
      </c>
      <c r="L143" s="14">
        <f t="shared" si="2"/>
        <v>0</v>
      </c>
      <c r="M143" s="14"/>
      <c r="N143" s="14"/>
      <c r="O143" s="14"/>
      <c r="P143" s="14"/>
    </row>
    <row r="144" spans="1:16" ht="123.9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58" t="s">
        <v>243</v>
      </c>
      <c r="G144" s="159"/>
      <c r="H144" s="6" t="s">
        <v>17</v>
      </c>
      <c r="I144" s="7"/>
      <c r="J144" s="7"/>
      <c r="K144" s="4" t="s">
        <v>22</v>
      </c>
      <c r="L144" s="13">
        <f t="shared" si="2"/>
        <v>0</v>
      </c>
      <c r="M144" s="13"/>
      <c r="N144" s="13"/>
      <c r="O144" s="13"/>
      <c r="P144" s="13"/>
    </row>
    <row r="145" spans="1:16" ht="83.2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222</v>
      </c>
      <c r="F145" s="167" t="s">
        <v>244</v>
      </c>
      <c r="G145" s="168"/>
      <c r="H145" s="8" t="s">
        <v>17</v>
      </c>
      <c r="I145" s="9"/>
      <c r="J145" s="9"/>
      <c r="K145" s="5" t="s">
        <v>224</v>
      </c>
      <c r="L145" s="14">
        <v>4</v>
      </c>
      <c r="M145" s="14">
        <v>3</v>
      </c>
      <c r="N145" s="14">
        <v>3.3</v>
      </c>
      <c r="O145" s="14">
        <v>3.6</v>
      </c>
      <c r="P145" s="14">
        <v>4</v>
      </c>
    </row>
    <row r="146" spans="1:16" ht="123.9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58" t="s">
        <v>245</v>
      </c>
      <c r="G146" s="159"/>
      <c r="H146" s="6" t="s">
        <v>17</v>
      </c>
      <c r="I146" s="7"/>
      <c r="J146" s="7"/>
      <c r="K146" s="4" t="s">
        <v>28</v>
      </c>
      <c r="L146" s="13">
        <f t="shared" si="2"/>
        <v>0</v>
      </c>
      <c r="M146" s="13"/>
      <c r="N146" s="13"/>
      <c r="O146" s="13"/>
      <c r="P146" s="13"/>
    </row>
    <row r="147" spans="1:16" ht="123.95" hidden="1" customHeight="1" x14ac:dyDescent="0.2">
      <c r="A147" s="2"/>
      <c r="B147" s="5" t="s">
        <v>137</v>
      </c>
      <c r="C147" s="5" t="s">
        <v>88</v>
      </c>
      <c r="D147" s="5" t="s">
        <v>216</v>
      </c>
      <c r="E147" s="5" t="s">
        <v>241</v>
      </c>
      <c r="F147" s="167" t="s">
        <v>246</v>
      </c>
      <c r="G147" s="168"/>
      <c r="H147" s="8" t="s">
        <v>17</v>
      </c>
      <c r="I147" s="9"/>
      <c r="J147" s="9"/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23.95" hidden="1" customHeight="1" x14ac:dyDescent="0.2">
      <c r="A148" s="2"/>
      <c r="B148" s="4" t="s">
        <v>137</v>
      </c>
      <c r="C148" s="4" t="s">
        <v>88</v>
      </c>
      <c r="D148" s="4" t="s">
        <v>216</v>
      </c>
      <c r="E148" s="4" t="s">
        <v>241</v>
      </c>
      <c r="F148" s="158" t="s">
        <v>247</v>
      </c>
      <c r="G148" s="159"/>
      <c r="H148" s="6" t="s">
        <v>17</v>
      </c>
      <c r="I148" s="7"/>
      <c r="J148" s="7"/>
      <c r="K148" s="4" t="s">
        <v>24</v>
      </c>
      <c r="L148" s="13">
        <f t="shared" si="2"/>
        <v>0</v>
      </c>
      <c r="M148" s="13"/>
      <c r="N148" s="13"/>
      <c r="O148" s="13"/>
      <c r="P148" s="13"/>
    </row>
    <row r="149" spans="1:16" ht="183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67" t="s">
        <v>251</v>
      </c>
      <c r="G149" s="168"/>
      <c r="H149" s="8" t="s">
        <v>40</v>
      </c>
      <c r="I149" s="9">
        <v>10</v>
      </c>
      <c r="J149" s="9">
        <v>10</v>
      </c>
      <c r="K149" s="5" t="s">
        <v>33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58" t="s">
        <v>252</v>
      </c>
      <c r="G150" s="159"/>
      <c r="H150" s="6" t="s">
        <v>40</v>
      </c>
      <c r="I150" s="7">
        <v>20</v>
      </c>
      <c r="J150" s="7">
        <v>20</v>
      </c>
      <c r="K150" s="4" t="s">
        <v>22</v>
      </c>
      <c r="L150" s="13">
        <f t="shared" si="2"/>
        <v>0</v>
      </c>
      <c r="M150" s="13"/>
      <c r="N150" s="13"/>
      <c r="O150" s="13"/>
      <c r="P150" s="13"/>
    </row>
    <row r="151" spans="1:16" ht="401.1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250</v>
      </c>
      <c r="F151" s="167" t="s">
        <v>253</v>
      </c>
      <c r="G151" s="168"/>
      <c r="H151" s="8" t="s">
        <v>40</v>
      </c>
      <c r="I151" s="9">
        <v>20</v>
      </c>
      <c r="J151" s="9">
        <v>20</v>
      </c>
      <c r="K151" s="5" t="s">
        <v>30</v>
      </c>
      <c r="L151" s="14">
        <f t="shared" si="2"/>
        <v>0</v>
      </c>
      <c r="M151" s="14"/>
      <c r="N151" s="14"/>
      <c r="O151" s="14"/>
      <c r="P151" s="14"/>
    </row>
    <row r="152" spans="1:16" ht="114.7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250</v>
      </c>
      <c r="F152" s="158" t="s">
        <v>254</v>
      </c>
      <c r="G152" s="159"/>
      <c r="H152" s="6" t="s">
        <v>40</v>
      </c>
      <c r="I152" s="7">
        <v>20</v>
      </c>
      <c r="J152" s="7">
        <v>20</v>
      </c>
      <c r="K152" s="4" t="s">
        <v>255</v>
      </c>
      <c r="L152" s="13">
        <v>1</v>
      </c>
      <c r="M152" s="13"/>
      <c r="N152" s="13"/>
      <c r="O152" s="13">
        <v>1</v>
      </c>
      <c r="P152" s="13">
        <v>1</v>
      </c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256</v>
      </c>
      <c r="F153" s="167" t="s">
        <v>257</v>
      </c>
      <c r="G153" s="168"/>
      <c r="H153" s="8" t="s">
        <v>17</v>
      </c>
      <c r="I153" s="9"/>
      <c r="J153" s="9"/>
      <c r="K153" s="5" t="s">
        <v>24</v>
      </c>
      <c r="L153" s="14">
        <f t="shared" si="2"/>
        <v>0</v>
      </c>
      <c r="M153" s="14"/>
      <c r="N153" s="14"/>
      <c r="O153" s="14"/>
      <c r="P153" s="14"/>
    </row>
    <row r="154" spans="1:16" ht="148.5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258</v>
      </c>
      <c r="F154" s="158" t="s">
        <v>259</v>
      </c>
      <c r="G154" s="159"/>
      <c r="H154" s="6" t="s">
        <v>17</v>
      </c>
      <c r="I154" s="7"/>
      <c r="J154" s="7"/>
      <c r="K154" s="4" t="s">
        <v>255</v>
      </c>
      <c r="L154" s="13">
        <v>75</v>
      </c>
      <c r="M154" s="13">
        <v>60</v>
      </c>
      <c r="N154" s="13">
        <v>65</v>
      </c>
      <c r="O154" s="13">
        <v>70</v>
      </c>
      <c r="P154" s="13">
        <v>75</v>
      </c>
    </row>
    <row r="155" spans="1:16" ht="66" hidden="1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260</v>
      </c>
      <c r="F155" s="167" t="s">
        <v>261</v>
      </c>
      <c r="G155" s="168"/>
      <c r="H155" s="8" t="s">
        <v>17</v>
      </c>
      <c r="I155" s="9"/>
      <c r="J155" s="9"/>
      <c r="K155" s="5" t="s">
        <v>33</v>
      </c>
      <c r="L155" s="14">
        <f t="shared" si="2"/>
        <v>0</v>
      </c>
      <c r="M155" s="14"/>
      <c r="N155" s="14"/>
      <c r="O155" s="14"/>
      <c r="P155" s="14"/>
    </row>
    <row r="156" spans="1:16" ht="66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260</v>
      </c>
      <c r="F156" s="158" t="s">
        <v>262</v>
      </c>
      <c r="G156" s="15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67" t="s">
        <v>264</v>
      </c>
      <c r="G157" s="168"/>
      <c r="H157" s="8" t="s">
        <v>17</v>
      </c>
      <c r="I157" s="9"/>
      <c r="J157" s="9"/>
      <c r="K157" s="5" t="s">
        <v>28</v>
      </c>
      <c r="L157" s="14">
        <f t="shared" si="2"/>
        <v>0</v>
      </c>
      <c r="M157" s="14"/>
      <c r="N157" s="14"/>
      <c r="O157" s="14"/>
      <c r="P157" s="14"/>
    </row>
    <row r="158" spans="1:16" ht="80.099999999999994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263</v>
      </c>
      <c r="F158" s="158" t="s">
        <v>265</v>
      </c>
      <c r="G158" s="159"/>
      <c r="H158" s="6" t="s">
        <v>17</v>
      </c>
      <c r="I158" s="7"/>
      <c r="J158" s="7"/>
      <c r="K158" s="4" t="s">
        <v>30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67" t="s">
        <v>266</v>
      </c>
      <c r="G159" s="168"/>
      <c r="H159" s="8" t="s">
        <v>17</v>
      </c>
      <c r="I159" s="9"/>
      <c r="J159" s="9"/>
      <c r="K159" s="5" t="s">
        <v>33</v>
      </c>
      <c r="L159" s="14">
        <f t="shared" si="2"/>
        <v>0</v>
      </c>
      <c r="M159" s="14"/>
      <c r="N159" s="14"/>
      <c r="O159" s="14"/>
      <c r="P159" s="14"/>
    </row>
    <row r="160" spans="1:16" ht="66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260</v>
      </c>
      <c r="F160" s="158" t="s">
        <v>267</v>
      </c>
      <c r="G160" s="15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hidden="1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263</v>
      </c>
      <c r="F161" s="167" t="s">
        <v>268</v>
      </c>
      <c r="G161" s="168"/>
      <c r="H161" s="8" t="s">
        <v>17</v>
      </c>
      <c r="I161" s="9"/>
      <c r="J161" s="9"/>
      <c r="K161" s="5" t="s">
        <v>24</v>
      </c>
      <c r="L161" s="14">
        <f t="shared" si="2"/>
        <v>0</v>
      </c>
      <c r="M161" s="14"/>
      <c r="N161" s="14"/>
      <c r="O161" s="14"/>
      <c r="P161" s="14"/>
    </row>
    <row r="162" spans="1:16" ht="80.099999999999994" hidden="1" customHeight="1" x14ac:dyDescent="0.2">
      <c r="A162" s="2"/>
      <c r="B162" s="4" t="s">
        <v>137</v>
      </c>
      <c r="C162" s="4" t="s">
        <v>248</v>
      </c>
      <c r="D162" s="4" t="s">
        <v>249</v>
      </c>
      <c r="E162" s="4" t="s">
        <v>263</v>
      </c>
      <c r="F162" s="158" t="s">
        <v>269</v>
      </c>
      <c r="G162" s="159"/>
      <c r="H162" s="6" t="s">
        <v>17</v>
      </c>
      <c r="I162" s="7"/>
      <c r="J162" s="7"/>
      <c r="K162" s="4" t="s">
        <v>22</v>
      </c>
      <c r="L162" s="13">
        <f t="shared" si="2"/>
        <v>0</v>
      </c>
      <c r="M162" s="13"/>
      <c r="N162" s="13"/>
      <c r="O162" s="13"/>
      <c r="P162" s="13"/>
    </row>
    <row r="163" spans="1:16" ht="80.099999999999994" hidden="1" customHeight="1" x14ac:dyDescent="0.2">
      <c r="A163" s="2"/>
      <c r="B163" s="5" t="s">
        <v>137</v>
      </c>
      <c r="C163" s="5" t="s">
        <v>248</v>
      </c>
      <c r="D163" s="5" t="s">
        <v>249</v>
      </c>
      <c r="E163" s="5" t="s">
        <v>256</v>
      </c>
      <c r="F163" s="167" t="s">
        <v>270</v>
      </c>
      <c r="G163" s="168"/>
      <c r="H163" s="8" t="s">
        <v>17</v>
      </c>
      <c r="I163" s="9"/>
      <c r="J163" s="9"/>
      <c r="K163" s="5" t="s">
        <v>28</v>
      </c>
      <c r="L163" s="14">
        <f t="shared" si="2"/>
        <v>0</v>
      </c>
      <c r="M163" s="14"/>
      <c r="N163" s="14"/>
      <c r="O163" s="14"/>
      <c r="P163" s="14"/>
    </row>
    <row r="165" spans="1:16" ht="126" x14ac:dyDescent="0.2">
      <c r="B165" s="4" t="s">
        <v>137</v>
      </c>
      <c r="C165" s="4" t="s">
        <v>248</v>
      </c>
      <c r="D165" s="4" t="s">
        <v>249</v>
      </c>
      <c r="E165" s="4" t="s">
        <v>258</v>
      </c>
      <c r="F165" s="158" t="s">
        <v>276</v>
      </c>
      <c r="G165" s="159"/>
      <c r="H165" s="6" t="s">
        <v>17</v>
      </c>
      <c r="I165" s="7"/>
      <c r="J165" s="7"/>
      <c r="K165" s="4" t="s">
        <v>255</v>
      </c>
      <c r="L165" s="10">
        <v>85</v>
      </c>
      <c r="M165" s="10"/>
      <c r="N165" s="10">
        <v>80</v>
      </c>
      <c r="O165" s="10">
        <v>80</v>
      </c>
      <c r="P165" s="10">
        <v>85</v>
      </c>
    </row>
  </sheetData>
  <autoFilter ref="A3:M163">
    <filterColumn colId="2">
      <filters>
        <filter val="CONTROL INTERNO"/>
      </filters>
    </filterColumn>
    <filterColumn colId="5" showButton="0"/>
    <filterColumn colId="10">
      <filters>
        <filter val="ÁREA ADMINISTRATIVA"/>
        <filter val="ÁREA DE TALENTO HUMANO"/>
        <filter val="ÁREA DE TECNOLOGÍAS Y SISTEMAS DE INFORMACIÓN"/>
        <filter val="ÁREA FINANCIERA"/>
        <filter val="CONSEJERÍA PRESIDENCIAL PARA EQUIDAD DE LA MUJER"/>
        <filter val="CONSEJERÍA PRESIDENCIAL PARA LA ESTABILIZACIÓN"/>
        <filter val="CONSEJERÍA PRESIDENCIAL PARA LA JUVENTUD"/>
        <filter val="CONSEJERÍA PRESIDENCIAL PARA LOS DERECHOS HUMANOS Y ASUNTOS INTERNACIONALES"/>
        <filter val="OFICINA DE CONTROL INTERNO"/>
        <filter val="OFICINA DE PLANEACIÓN"/>
        <filter val="OFICINA DEL ALTO COMISIONADO PARA LA PAZ"/>
        <filter val="SECRETARÍA DE TRANSPARENCIA"/>
        <filter val="SECRETARÍA JURÍDICA"/>
        <filter val="SUBDIRECCIÓN GENERAL"/>
      </filters>
    </filterColumn>
  </autoFilter>
  <customSheetViews>
    <customSheetView guid="{EB5E099D-0C64-4B89-98F6-3F0ABA69CBD5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M163">
        <filterColumn colId="2">
          <filters>
            <filter val="CONTROL INTERNO"/>
          </filters>
        </filterColumn>
        <filterColumn colId="5" showButton="0"/>
        <filterColumn colId="10">
          <filters>
            <filter val="ÁREA ADMINISTRATIVA"/>
            <filter val="ÁREA DE TALENTO HUMANO"/>
            <filter val="ÁREA DE TECNOLOGÍAS Y SISTEMAS DE INFORMACIÓN"/>
            <filter val="ÁREA FINANCIERA"/>
            <filter val="CONSEJERÍA PRESIDENCIAL PARA EQUIDAD DE LA MUJER"/>
            <filter val="CONSEJERÍA PRESIDENCIAL PARA LA ESTABILIZACIÓN"/>
            <filter val="CONSEJERÍA PRESIDENCIAL PARA LA JUVENTUD"/>
            <filter val="CONSEJERÍA PRESIDENCIAL PARA LOS DERECHOS HUMANOS Y ASUNTOS INTERNACIONALES"/>
            <filter val="OFICINA DE CONTROL INTERNO"/>
            <filter val="OFICINA DE PLANEACIÓN"/>
            <filter val="OFICINA DEL ALTO COMISIONADO PARA LA PAZ"/>
            <filter val="SECRETARÍA DE TRANSPARENCIA"/>
            <filter val="SECRETARÍA JURÍDICA"/>
            <filter val="SUBDIRECCIÓN GENERAL"/>
          </filters>
        </filterColumn>
      </autoFilter>
    </customSheetView>
    <customSheetView guid="{41437E70-DD6A-4446-A876-71F85A4E0519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M163">
        <filterColumn colId="2">
          <filters>
            <filter val="CONTROL INTERNO"/>
          </filters>
        </filterColumn>
        <filterColumn colId="5" showButton="0"/>
        <filterColumn colId="10">
          <filters>
            <filter val="ÁREA ADMINISTRATIVA"/>
            <filter val="ÁREA DE TALENTO HUMANO"/>
            <filter val="ÁREA DE TECNOLOGÍAS Y SISTEMAS DE INFORMACIÓN"/>
            <filter val="ÁREA FINANCIERA"/>
            <filter val="CONSEJERÍA PRESIDENCIAL PARA EQUIDAD DE LA MUJER"/>
            <filter val="CONSEJERÍA PRESIDENCIAL PARA LA ESTABILIZACIÓN"/>
            <filter val="CONSEJERÍA PRESIDENCIAL PARA LA JUVENTUD"/>
            <filter val="CONSEJERÍA PRESIDENCIAL PARA LOS DERECHOS HUMANOS Y ASUNTOS INTERNACIONALES"/>
            <filter val="OFICINA DE CONTROL INTERNO"/>
            <filter val="OFICINA DE PLANEACIÓN"/>
            <filter val="OFICINA DEL ALTO COMISIONADO PARA LA PAZ"/>
            <filter val="SECRETARÍA DE TRANSPARENCIA"/>
            <filter val="SECRETARÍA JURÍDICA"/>
            <filter val="SUBDIRECCIÓN GENERAL"/>
          </filters>
        </filterColumn>
      </autoFilter>
    </customSheetView>
    <customSheetView guid="{A5E9040F-B5BC-44A4-B173-1BE0B10F6DC3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M163">
        <filterColumn colId="2">
          <filters>
            <filter val="CONTROL INTERNO"/>
          </filters>
        </filterColumn>
        <filterColumn colId="5" showButton="0"/>
        <filterColumn colId="10">
          <filters>
            <filter val="ÁREA ADMINISTRATIVA"/>
            <filter val="ÁREA DE TALENTO HUMANO"/>
            <filter val="ÁREA DE TECNOLOGÍAS Y SISTEMAS DE INFORMACIÓN"/>
            <filter val="ÁREA FINANCIERA"/>
            <filter val="CONSEJERÍA PRESIDENCIAL PARA EQUIDAD DE LA MUJER"/>
            <filter val="CONSEJERÍA PRESIDENCIAL PARA LA ESTABILIZACIÓN"/>
            <filter val="CONSEJERÍA PRESIDENCIAL PARA LA JUVENTUD"/>
            <filter val="CONSEJERÍA PRESIDENCIAL PARA LOS DERECHOS HUMANOS Y ASUNTOS INTERNACIONALES"/>
            <filter val="OFICINA DE CONTROL INTERNO"/>
            <filter val="OFICINA DE PLANEACIÓN"/>
            <filter val="OFICINA DEL ALTO COMISIONADO PARA LA PAZ"/>
            <filter val="SECRETARÍA DE TRANSPARENCIA"/>
            <filter val="SECRETARÍA JURÍDICA"/>
            <filter val="SUBDIRECCIÓN GENERAL"/>
          </filters>
        </filterColumn>
      </autoFilter>
    </customSheetView>
    <customSheetView guid="{C0742460-9DC3-47D1-AB62-E1EDE2D943DD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M163">
        <filterColumn colId="2">
          <filters>
            <filter val="CONTROL INTERNO"/>
          </filters>
        </filterColumn>
        <filterColumn colId="5" showButton="0"/>
        <filterColumn colId="10">
          <filters>
            <filter val="ÁREA ADMINISTRATIVA"/>
            <filter val="ÁREA DE TALENTO HUMANO"/>
            <filter val="ÁREA DE TECNOLOGÍAS Y SISTEMAS DE INFORMACIÓN"/>
            <filter val="ÁREA FINANCIERA"/>
            <filter val="CONSEJERÍA PRESIDENCIAL PARA EQUIDAD DE LA MUJER"/>
            <filter val="CONSEJERÍA PRESIDENCIAL PARA LA ESTABILIZACIÓN"/>
            <filter val="CONSEJERÍA PRESIDENCIAL PARA LA JUVENTUD"/>
            <filter val="CONSEJERÍA PRESIDENCIAL PARA LOS DERECHOS HUMANOS Y ASUNTOS INTERNACIONALES"/>
            <filter val="OFICINA DE CONTROL INTERNO"/>
            <filter val="OFICINA DE PLANEACIÓN"/>
            <filter val="OFICINA DEL ALTO COMISIONADO PARA LA PAZ"/>
            <filter val="SECRETARÍA DE TRANSPARENCIA"/>
            <filter val="SECRETARÍA JURÍDICA"/>
            <filter val="SUBDIRECCIÓN GENERAL"/>
          </filters>
        </filterColumn>
      </autoFilter>
    </customSheetView>
    <customSheetView guid="{E7D7E319-07D3-4657-8281-8E9CC8AB81F4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M163">
        <filterColumn colId="2">
          <filters>
            <filter val="CONTROL INTERNO"/>
          </filters>
        </filterColumn>
        <filterColumn colId="5" showButton="0"/>
        <filterColumn colId="10">
          <filters>
            <filter val="ÁREA ADMINISTRATIVA"/>
            <filter val="ÁREA DE TALENTO HUMANO"/>
            <filter val="ÁREA DE TECNOLOGÍAS Y SISTEMAS DE INFORMACIÓN"/>
            <filter val="ÁREA FINANCIERA"/>
            <filter val="CONSEJERÍA PRESIDENCIAL PARA EQUIDAD DE LA MUJER"/>
            <filter val="CONSEJERÍA PRESIDENCIAL PARA LA ESTABILIZACIÓN"/>
            <filter val="CONSEJERÍA PRESIDENCIAL PARA LA JUVENTUD"/>
            <filter val="CONSEJERÍA PRESIDENCIAL PARA LOS DERECHOS HUMANOS Y ASUNTOS INTERNACIONALES"/>
            <filter val="OFICINA DE CONTROL INTERNO"/>
            <filter val="OFICINA DE PLANEACIÓN"/>
            <filter val="OFICINA DEL ALTO COMISIONADO PARA LA PAZ"/>
            <filter val="SECRETARÍA DE TRANSPARENCIA"/>
            <filter val="SECRETARÍA JURÍDICA"/>
            <filter val="SUBDIRECCIÓN GENERAL"/>
          </filters>
        </filterColumn>
      </autoFilter>
    </customSheetView>
  </customSheetViews>
  <mergeCells count="165">
    <mergeCell ref="F153:G153"/>
    <mergeCell ref="F154:G154"/>
    <mergeCell ref="F155:G155"/>
    <mergeCell ref="F150:G150"/>
    <mergeCell ref="F151:G151"/>
    <mergeCell ref="F152:G152"/>
    <mergeCell ref="F162:G162"/>
    <mergeCell ref="F163:G163"/>
    <mergeCell ref="F159:G159"/>
    <mergeCell ref="F160:G160"/>
    <mergeCell ref="F161:G161"/>
    <mergeCell ref="F156:G156"/>
    <mergeCell ref="F157:G157"/>
    <mergeCell ref="F158:G158"/>
    <mergeCell ref="F141:G141"/>
    <mergeCell ref="F142:G142"/>
    <mergeCell ref="F143:G143"/>
    <mergeCell ref="F138:G138"/>
    <mergeCell ref="F139:G139"/>
    <mergeCell ref="F140:G140"/>
    <mergeCell ref="F147:G147"/>
    <mergeCell ref="F148:G148"/>
    <mergeCell ref="F149:G149"/>
    <mergeCell ref="F144:G144"/>
    <mergeCell ref="F145:G145"/>
    <mergeCell ref="F146:G146"/>
    <mergeCell ref="F129:G129"/>
    <mergeCell ref="F130:G130"/>
    <mergeCell ref="F131:G131"/>
    <mergeCell ref="F126:G126"/>
    <mergeCell ref="F127:G127"/>
    <mergeCell ref="F128:G128"/>
    <mergeCell ref="F135:G135"/>
    <mergeCell ref="F136:G136"/>
    <mergeCell ref="F137:G137"/>
    <mergeCell ref="F132:G132"/>
    <mergeCell ref="F133:G133"/>
    <mergeCell ref="F134:G134"/>
    <mergeCell ref="F117:G117"/>
    <mergeCell ref="F118:G118"/>
    <mergeCell ref="F119:G119"/>
    <mergeCell ref="F114:G114"/>
    <mergeCell ref="F115:G115"/>
    <mergeCell ref="F116:G116"/>
    <mergeCell ref="F123:G123"/>
    <mergeCell ref="F124:G124"/>
    <mergeCell ref="F125:G125"/>
    <mergeCell ref="F120:G120"/>
    <mergeCell ref="F121:G121"/>
    <mergeCell ref="F122:G122"/>
    <mergeCell ref="F105:G105"/>
    <mergeCell ref="F106:G106"/>
    <mergeCell ref="F107:G107"/>
    <mergeCell ref="F102:G102"/>
    <mergeCell ref="F103:G103"/>
    <mergeCell ref="F104:G104"/>
    <mergeCell ref="F111:G111"/>
    <mergeCell ref="F112:G112"/>
    <mergeCell ref="F113:G113"/>
    <mergeCell ref="F108:G108"/>
    <mergeCell ref="F109:G109"/>
    <mergeCell ref="F110:G110"/>
    <mergeCell ref="F93:G93"/>
    <mergeCell ref="F94:G94"/>
    <mergeCell ref="F95:G95"/>
    <mergeCell ref="F90:G90"/>
    <mergeCell ref="F91:G91"/>
    <mergeCell ref="F92:G92"/>
    <mergeCell ref="F99:G99"/>
    <mergeCell ref="F100:G100"/>
    <mergeCell ref="F101:G101"/>
    <mergeCell ref="F96:G96"/>
    <mergeCell ref="F97:G97"/>
    <mergeCell ref="F98:G98"/>
    <mergeCell ref="F81:G81"/>
    <mergeCell ref="F82:G82"/>
    <mergeCell ref="F83:G83"/>
    <mergeCell ref="F78:G78"/>
    <mergeCell ref="F79:G79"/>
    <mergeCell ref="F80:G80"/>
    <mergeCell ref="F87:G87"/>
    <mergeCell ref="F88:G88"/>
    <mergeCell ref="F89:G89"/>
    <mergeCell ref="F84:G84"/>
    <mergeCell ref="F85:G85"/>
    <mergeCell ref="F86:G86"/>
    <mergeCell ref="F69:G69"/>
    <mergeCell ref="F70:G70"/>
    <mergeCell ref="F71:G71"/>
    <mergeCell ref="F66:G66"/>
    <mergeCell ref="F67:G67"/>
    <mergeCell ref="F68:G68"/>
    <mergeCell ref="F75:G75"/>
    <mergeCell ref="F76:G76"/>
    <mergeCell ref="F77:G77"/>
    <mergeCell ref="F72:G72"/>
    <mergeCell ref="F73:G73"/>
    <mergeCell ref="F74:G74"/>
    <mergeCell ref="F57:G57"/>
    <mergeCell ref="F58:G58"/>
    <mergeCell ref="F59:G59"/>
    <mergeCell ref="F54:G54"/>
    <mergeCell ref="F55:G55"/>
    <mergeCell ref="F56:G56"/>
    <mergeCell ref="F63:G63"/>
    <mergeCell ref="F64:G64"/>
    <mergeCell ref="F65:G65"/>
    <mergeCell ref="F60:G60"/>
    <mergeCell ref="F61:G61"/>
    <mergeCell ref="F62:G62"/>
    <mergeCell ref="F45:G45"/>
    <mergeCell ref="F46:G46"/>
    <mergeCell ref="F47:G47"/>
    <mergeCell ref="F42:G42"/>
    <mergeCell ref="F43:G43"/>
    <mergeCell ref="F44:G44"/>
    <mergeCell ref="F51:G51"/>
    <mergeCell ref="F52:G52"/>
    <mergeCell ref="F53:G53"/>
    <mergeCell ref="F48:G48"/>
    <mergeCell ref="F49:G49"/>
    <mergeCell ref="F50:G50"/>
    <mergeCell ref="F35:G35"/>
    <mergeCell ref="F30:G30"/>
    <mergeCell ref="F31:G31"/>
    <mergeCell ref="F32:G32"/>
    <mergeCell ref="F39:G39"/>
    <mergeCell ref="F40:G40"/>
    <mergeCell ref="F41:G41"/>
    <mergeCell ref="F36:G36"/>
    <mergeCell ref="F37:G37"/>
    <mergeCell ref="F38:G38"/>
    <mergeCell ref="F26:G26"/>
    <mergeCell ref="F27:G27"/>
    <mergeCell ref="F22:G22"/>
    <mergeCell ref="F23:G23"/>
    <mergeCell ref="F24:G24"/>
    <mergeCell ref="F33:G33"/>
    <mergeCell ref="F34:G34"/>
    <mergeCell ref="F28:G28"/>
    <mergeCell ref="F29:G29"/>
    <mergeCell ref="F165:G165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  <mergeCell ref="F13:G13"/>
    <mergeCell ref="F14:G14"/>
    <mergeCell ref="F15:G15"/>
    <mergeCell ref="F10:G10"/>
    <mergeCell ref="F11:G11"/>
    <mergeCell ref="F12:G12"/>
    <mergeCell ref="F19:G19"/>
    <mergeCell ref="F20:G20"/>
    <mergeCell ref="F21:G21"/>
    <mergeCell ref="F16:G16"/>
    <mergeCell ref="F17:G17"/>
    <mergeCell ref="F18:G18"/>
    <mergeCell ref="F25:G25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1"/>
  <sheetViews>
    <sheetView showGridLines="0" zoomScaleNormal="100" workbookViewId="0">
      <selection activeCell="L152" sqref="L152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50.42578125" style="3" bestFit="1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8" width="12.5703125" style="10" customWidth="1"/>
    <col min="9" max="10" width="10.140625" style="10" customWidth="1"/>
    <col min="11" max="11" width="16.85546875" style="3" bestFit="1" customWidth="1"/>
    <col min="12" max="12" width="10.5703125" style="3" customWidth="1"/>
    <col min="13" max="16384" width="9.140625" style="3"/>
  </cols>
  <sheetData>
    <row r="1" spans="1:16" ht="20.100000000000001" customHeight="1" x14ac:dyDescent="0.2">
      <c r="A1" s="2"/>
      <c r="B1" s="160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2"/>
    </row>
    <row r="2" spans="1:16" ht="56.1" customHeight="1" x14ac:dyDescent="0.2">
      <c r="A2" s="2"/>
      <c r="B2" s="162" t="s">
        <v>1</v>
      </c>
      <c r="C2" s="163"/>
      <c r="D2" s="163"/>
      <c r="E2" s="163"/>
      <c r="F2" s="164"/>
      <c r="G2" s="162" t="s">
        <v>2</v>
      </c>
      <c r="H2" s="163"/>
      <c r="I2" s="163"/>
      <c r="J2" s="163"/>
      <c r="K2" s="16"/>
      <c r="L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65" t="s">
        <v>7</v>
      </c>
      <c r="G3" s="16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58" t="s">
        <v>16</v>
      </c>
      <c r="G4" s="159"/>
      <c r="H4" s="6" t="s">
        <v>17</v>
      </c>
      <c r="I4" s="7">
        <v>1</v>
      </c>
      <c r="J4" s="7">
        <v>1</v>
      </c>
      <c r="K4" s="4" t="s">
        <v>19</v>
      </c>
      <c r="L4" s="13">
        <f>SUM(M4:P4)</f>
        <v>0</v>
      </c>
      <c r="M4" s="13"/>
      <c r="N4" s="13"/>
      <c r="O4" s="13"/>
      <c r="P4" s="13"/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67" t="s">
        <v>21</v>
      </c>
      <c r="G5" s="16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58" t="s">
        <v>23</v>
      </c>
      <c r="G6" s="159"/>
      <c r="H6" s="6" t="s">
        <v>17</v>
      </c>
      <c r="I6" s="7">
        <v>1</v>
      </c>
      <c r="J6" s="7">
        <v>1</v>
      </c>
      <c r="K6" s="4" t="s">
        <v>24</v>
      </c>
      <c r="L6" s="13">
        <f t="shared" ref="L6:L69" si="0">SUM(M6:P6)</f>
        <v>0</v>
      </c>
      <c r="M6" s="13"/>
      <c r="N6" s="13"/>
      <c r="O6" s="13"/>
      <c r="P6" s="13"/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67" t="s">
        <v>25</v>
      </c>
      <c r="G7" s="168"/>
      <c r="H7" s="8" t="s">
        <v>17</v>
      </c>
      <c r="I7" s="9">
        <v>1</v>
      </c>
      <c r="J7" s="9">
        <v>1</v>
      </c>
      <c r="K7" s="5" t="s">
        <v>24</v>
      </c>
      <c r="L7" s="14">
        <f t="shared" si="0"/>
        <v>0</v>
      </c>
      <c r="M7" s="14"/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58" t="s">
        <v>26</v>
      </c>
      <c r="G8" s="159"/>
      <c r="H8" s="6" t="s">
        <v>17</v>
      </c>
      <c r="I8" s="7">
        <v>1</v>
      </c>
      <c r="J8" s="7">
        <v>1</v>
      </c>
      <c r="K8" s="4" t="s">
        <v>19</v>
      </c>
      <c r="L8" s="13">
        <f t="shared" si="0"/>
        <v>0</v>
      </c>
      <c r="M8" s="13"/>
      <c r="N8" s="13"/>
      <c r="O8" s="13"/>
      <c r="P8" s="13"/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67" t="s">
        <v>27</v>
      </c>
      <c r="G9" s="168"/>
      <c r="H9" s="8" t="s">
        <v>17</v>
      </c>
      <c r="I9" s="9">
        <v>1</v>
      </c>
      <c r="J9" s="9">
        <v>1</v>
      </c>
      <c r="K9" s="5" t="s">
        <v>28</v>
      </c>
      <c r="L9" s="14"/>
      <c r="M9" s="14">
        <v>1</v>
      </c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58" t="s">
        <v>29</v>
      </c>
      <c r="G10" s="15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67" t="s">
        <v>31</v>
      </c>
      <c r="G11" s="168"/>
      <c r="H11" s="8" t="s">
        <v>17</v>
      </c>
      <c r="I11" s="9">
        <v>1</v>
      </c>
      <c r="J11" s="9">
        <v>1</v>
      </c>
      <c r="K11" s="5" t="s">
        <v>19</v>
      </c>
      <c r="L11" s="14">
        <f t="shared" si="0"/>
        <v>0</v>
      </c>
      <c r="M11" s="14"/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58" t="s">
        <v>32</v>
      </c>
      <c r="G12" s="15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67" t="s">
        <v>34</v>
      </c>
      <c r="G13" s="16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58" t="s">
        <v>35</v>
      </c>
      <c r="G14" s="15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67" t="s">
        <v>36</v>
      </c>
      <c r="G15" s="168"/>
      <c r="H15" s="8" t="s">
        <v>17</v>
      </c>
      <c r="I15" s="9">
        <v>1</v>
      </c>
      <c r="J15" s="9">
        <v>1</v>
      </c>
      <c r="K15" s="5" t="s">
        <v>28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58" t="s">
        <v>37</v>
      </c>
      <c r="G16" s="15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67" t="s">
        <v>39</v>
      </c>
      <c r="G17" s="16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58" t="s">
        <v>44</v>
      </c>
      <c r="G18" s="159"/>
      <c r="H18" s="6" t="s">
        <v>17</v>
      </c>
      <c r="I18" s="7">
        <v>1</v>
      </c>
      <c r="J18" s="7">
        <v>1</v>
      </c>
      <c r="K18" s="4" t="s">
        <v>24</v>
      </c>
      <c r="L18" s="13">
        <f t="shared" si="0"/>
        <v>0</v>
      </c>
      <c r="M18" s="13"/>
      <c r="N18" s="13"/>
      <c r="O18" s="13"/>
      <c r="P18" s="13"/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67" t="s">
        <v>45</v>
      </c>
      <c r="G19" s="16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58" t="s">
        <v>46</v>
      </c>
      <c r="G20" s="15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67" t="s">
        <v>47</v>
      </c>
      <c r="G21" s="16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12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58" t="s">
        <v>48</v>
      </c>
      <c r="G22" s="159"/>
      <c r="H22" s="6" t="s">
        <v>17</v>
      </c>
      <c r="I22" s="7">
        <v>1</v>
      </c>
      <c r="J22" s="7">
        <v>1</v>
      </c>
      <c r="K22" s="4" t="s">
        <v>28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</row>
    <row r="23" spans="1:16" ht="327.95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67" t="s">
        <v>50</v>
      </c>
      <c r="G23" s="168"/>
      <c r="H23" s="8" t="s">
        <v>17</v>
      </c>
      <c r="I23" s="9">
        <v>1</v>
      </c>
      <c r="J23" s="9">
        <v>1</v>
      </c>
      <c r="K23" s="5" t="s">
        <v>51</v>
      </c>
      <c r="L23" s="14">
        <f t="shared" si="0"/>
        <v>0</v>
      </c>
      <c r="M23" s="14"/>
      <c r="N23" s="14"/>
      <c r="O23" s="14"/>
      <c r="P23" s="14"/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58" t="s">
        <v>56</v>
      </c>
      <c r="G24" s="15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67" t="s">
        <v>58</v>
      </c>
      <c r="G25" s="16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58" t="s">
        <v>60</v>
      </c>
      <c r="G26" s="159"/>
      <c r="H26" s="6" t="s">
        <v>57</v>
      </c>
      <c r="I26" s="7">
        <v>309</v>
      </c>
      <c r="J26" s="7">
        <v>309</v>
      </c>
      <c r="K26" s="4" t="s">
        <v>24</v>
      </c>
      <c r="L26" s="13">
        <f t="shared" si="0"/>
        <v>0</v>
      </c>
      <c r="M26" s="13"/>
      <c r="N26" s="13"/>
      <c r="O26" s="13"/>
      <c r="P26" s="13"/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67" t="s">
        <v>61</v>
      </c>
      <c r="G27" s="16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53" hidden="1" customHeight="1" x14ac:dyDescent="0.2">
      <c r="A28" s="2"/>
      <c r="B28" s="4" t="s">
        <v>52</v>
      </c>
      <c r="C28" s="4" t="s">
        <v>53</v>
      </c>
      <c r="D28" s="4" t="s">
        <v>54</v>
      </c>
      <c r="E28" s="4" t="s">
        <v>62</v>
      </c>
      <c r="F28" s="158" t="s">
        <v>63</v>
      </c>
      <c r="G28" s="159"/>
      <c r="H28" s="6" t="s">
        <v>17</v>
      </c>
      <c r="I28" s="7"/>
      <c r="J28" s="7"/>
      <c r="K28" s="4" t="s">
        <v>64</v>
      </c>
      <c r="L28" s="13">
        <f t="shared" si="0"/>
        <v>0</v>
      </c>
      <c r="M28" s="13"/>
      <c r="N28" s="13"/>
      <c r="O28" s="13"/>
      <c r="P28" s="13"/>
    </row>
    <row r="29" spans="1:16" ht="153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65</v>
      </c>
      <c r="F29" s="167" t="s">
        <v>66</v>
      </c>
      <c r="G29" s="168"/>
      <c r="H29" s="8" t="s">
        <v>17</v>
      </c>
      <c r="I29" s="9"/>
      <c r="J29" s="9"/>
      <c r="K29" s="5" t="s">
        <v>64</v>
      </c>
      <c r="L29" s="14">
        <f t="shared" si="0"/>
        <v>0</v>
      </c>
      <c r="M29" s="14"/>
      <c r="N29" s="14"/>
      <c r="O29" s="14"/>
      <c r="P29" s="14"/>
    </row>
    <row r="30" spans="1:16" ht="153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58" t="s">
        <v>67</v>
      </c>
      <c r="G30" s="159"/>
      <c r="H30" s="6" t="s">
        <v>17</v>
      </c>
      <c r="I30" s="7"/>
      <c r="J30" s="7"/>
      <c r="K30" s="4" t="s">
        <v>64</v>
      </c>
      <c r="L30" s="13">
        <f t="shared" si="0"/>
        <v>0</v>
      </c>
      <c r="M30" s="13"/>
      <c r="N30" s="13"/>
      <c r="O30" s="13"/>
      <c r="P30" s="13"/>
    </row>
    <row r="31" spans="1:16" ht="153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62</v>
      </c>
      <c r="F31" s="167" t="s">
        <v>68</v>
      </c>
      <c r="G31" s="168"/>
      <c r="H31" s="8" t="s">
        <v>17</v>
      </c>
      <c r="I31" s="9"/>
      <c r="J31" s="9"/>
      <c r="K31" s="5" t="s">
        <v>64</v>
      </c>
      <c r="L31" s="14">
        <f t="shared" si="0"/>
        <v>0</v>
      </c>
      <c r="M31" s="14"/>
      <c r="N31" s="14"/>
      <c r="O31" s="14"/>
      <c r="P31" s="14"/>
    </row>
    <row r="32" spans="1:16" ht="409.6" hidden="1" customHeight="1" x14ac:dyDescent="0.2">
      <c r="A32" s="2"/>
      <c r="B32" s="4" t="s">
        <v>69</v>
      </c>
      <c r="C32" s="4" t="s">
        <v>53</v>
      </c>
      <c r="D32" s="4" t="s">
        <v>54</v>
      </c>
      <c r="E32" s="4" t="s">
        <v>70</v>
      </c>
      <c r="F32" s="158" t="s">
        <v>71</v>
      </c>
      <c r="G32" s="159"/>
      <c r="H32" s="6" t="s">
        <v>17</v>
      </c>
      <c r="I32" s="7">
        <v>102000</v>
      </c>
      <c r="J32" s="7">
        <v>102000</v>
      </c>
      <c r="K32" s="4" t="s">
        <v>22</v>
      </c>
      <c r="L32" s="13">
        <f t="shared" si="0"/>
        <v>0</v>
      </c>
      <c r="M32" s="13"/>
      <c r="N32" s="13"/>
      <c r="O32" s="13"/>
      <c r="P32" s="13"/>
    </row>
    <row r="33" spans="1:16" ht="153" hidden="1" customHeight="1" x14ac:dyDescent="0.2">
      <c r="A33" s="2"/>
      <c r="B33" s="5" t="s">
        <v>69</v>
      </c>
      <c r="C33" s="5" t="s">
        <v>53</v>
      </c>
      <c r="D33" s="5" t="s">
        <v>72</v>
      </c>
      <c r="E33" s="5" t="s">
        <v>70</v>
      </c>
      <c r="F33" s="167" t="s">
        <v>73</v>
      </c>
      <c r="G33" s="168"/>
      <c r="H33" s="8" t="s">
        <v>17</v>
      </c>
      <c r="I33" s="9"/>
      <c r="J33" s="9"/>
      <c r="K33" s="5" t="s">
        <v>22</v>
      </c>
      <c r="L33" s="14">
        <f t="shared" si="0"/>
        <v>0</v>
      </c>
      <c r="M33" s="14"/>
      <c r="N33" s="14"/>
      <c r="O33" s="14"/>
      <c r="P33" s="14"/>
    </row>
    <row r="34" spans="1:16" ht="153" hidden="1" customHeight="1" x14ac:dyDescent="0.2">
      <c r="A34" s="2"/>
      <c r="B34" s="4" t="s">
        <v>69</v>
      </c>
      <c r="C34" s="4" t="s">
        <v>53</v>
      </c>
      <c r="D34" s="4" t="s">
        <v>18</v>
      </c>
      <c r="E34" s="4" t="s">
        <v>70</v>
      </c>
      <c r="F34" s="158" t="s">
        <v>74</v>
      </c>
      <c r="G34" s="159"/>
      <c r="H34" s="6" t="s">
        <v>17</v>
      </c>
      <c r="I34" s="7"/>
      <c r="J34" s="7"/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10.1" hidden="1" customHeight="1" x14ac:dyDescent="0.2">
      <c r="A35" s="2"/>
      <c r="B35" s="5" t="s">
        <v>75</v>
      </c>
      <c r="C35" s="5" t="s">
        <v>53</v>
      </c>
      <c r="D35" s="5" t="s">
        <v>54</v>
      </c>
      <c r="E35" s="5" t="s">
        <v>76</v>
      </c>
      <c r="F35" s="167" t="s">
        <v>77</v>
      </c>
      <c r="G35" s="168"/>
      <c r="H35" s="8" t="s">
        <v>17</v>
      </c>
      <c r="I35" s="9"/>
      <c r="J35" s="9"/>
      <c r="K35" s="5" t="s">
        <v>78</v>
      </c>
      <c r="L35" s="14">
        <f t="shared" si="0"/>
        <v>0</v>
      </c>
      <c r="M35" s="14"/>
      <c r="N35" s="14"/>
      <c r="O35" s="14"/>
      <c r="P35" s="14"/>
    </row>
    <row r="36" spans="1:16" ht="110.1" hidden="1" customHeight="1" x14ac:dyDescent="0.2">
      <c r="A36" s="2"/>
      <c r="B36" s="4" t="s">
        <v>75</v>
      </c>
      <c r="C36" s="4" t="s">
        <v>53</v>
      </c>
      <c r="D36" s="4" t="s">
        <v>54</v>
      </c>
      <c r="E36" s="4" t="s">
        <v>76</v>
      </c>
      <c r="F36" s="158" t="s">
        <v>79</v>
      </c>
      <c r="G36" s="159"/>
      <c r="H36" s="6" t="s">
        <v>17</v>
      </c>
      <c r="I36" s="7"/>
      <c r="J36" s="7"/>
      <c r="K36" s="4" t="s">
        <v>78</v>
      </c>
      <c r="L36" s="13">
        <f t="shared" si="0"/>
        <v>0</v>
      </c>
      <c r="M36" s="13"/>
      <c r="N36" s="13"/>
      <c r="O36" s="13"/>
      <c r="P36" s="13"/>
    </row>
    <row r="37" spans="1:16" ht="80.099999999999994" hidden="1" customHeight="1" x14ac:dyDescent="0.2">
      <c r="A37" s="2"/>
      <c r="B37" s="5" t="s">
        <v>75</v>
      </c>
      <c r="C37" s="5" t="s">
        <v>53</v>
      </c>
      <c r="D37" s="5" t="s">
        <v>80</v>
      </c>
      <c r="E37" s="5" t="s">
        <v>81</v>
      </c>
      <c r="F37" s="167" t="s">
        <v>82</v>
      </c>
      <c r="G37" s="168"/>
      <c r="H37" s="8" t="s">
        <v>17</v>
      </c>
      <c r="I37" s="9"/>
      <c r="J37" s="9"/>
      <c r="K37" s="5" t="s">
        <v>78</v>
      </c>
      <c r="L37" s="14">
        <f t="shared" si="0"/>
        <v>0</v>
      </c>
      <c r="M37" s="14"/>
      <c r="N37" s="14"/>
      <c r="O37" s="14"/>
      <c r="P37" s="14"/>
    </row>
    <row r="38" spans="1:16" ht="183" hidden="1" customHeight="1" x14ac:dyDescent="0.2">
      <c r="A38" s="2"/>
      <c r="B38" s="4" t="s">
        <v>83</v>
      </c>
      <c r="C38" s="4" t="s">
        <v>53</v>
      </c>
      <c r="D38" s="4" t="s">
        <v>54</v>
      </c>
      <c r="E38" s="4" t="s">
        <v>84</v>
      </c>
      <c r="F38" s="158" t="s">
        <v>85</v>
      </c>
      <c r="G38" s="159"/>
      <c r="H38" s="6" t="s">
        <v>17</v>
      </c>
      <c r="I38" s="7"/>
      <c r="J38" s="7"/>
      <c r="K38" s="4" t="s">
        <v>86</v>
      </c>
      <c r="L38" s="13">
        <f t="shared" si="0"/>
        <v>0</v>
      </c>
      <c r="M38" s="13"/>
      <c r="N38" s="13"/>
      <c r="O38" s="13"/>
      <c r="P38" s="13"/>
    </row>
    <row r="39" spans="1:16" ht="197.1" hidden="1" customHeight="1" x14ac:dyDescent="0.2">
      <c r="A39" s="2"/>
      <c r="B39" s="5" t="s">
        <v>87</v>
      </c>
      <c r="C39" s="5" t="s">
        <v>88</v>
      </c>
      <c r="D39" s="5" t="s">
        <v>89</v>
      </c>
      <c r="E39" s="5" t="s">
        <v>90</v>
      </c>
      <c r="F39" s="167" t="s">
        <v>91</v>
      </c>
      <c r="G39" s="168"/>
      <c r="H39" s="8" t="s">
        <v>57</v>
      </c>
      <c r="I39" s="9">
        <v>80</v>
      </c>
      <c r="J39" s="9">
        <v>80</v>
      </c>
      <c r="K39" s="5" t="s">
        <v>22</v>
      </c>
      <c r="L39" s="14">
        <f t="shared" si="0"/>
        <v>0</v>
      </c>
      <c r="M39" s="14"/>
      <c r="N39" s="14"/>
      <c r="O39" s="14"/>
      <c r="P39" s="14"/>
    </row>
    <row r="40" spans="1:16" ht="197.1" hidden="1" customHeight="1" x14ac:dyDescent="0.2">
      <c r="A40" s="2"/>
      <c r="B40" s="4" t="s">
        <v>92</v>
      </c>
      <c r="C40" s="4" t="s">
        <v>53</v>
      </c>
      <c r="D40" s="4" t="s">
        <v>54</v>
      </c>
      <c r="E40" s="4" t="s">
        <v>93</v>
      </c>
      <c r="F40" s="158" t="s">
        <v>94</v>
      </c>
      <c r="G40" s="159"/>
      <c r="H40" s="6" t="s">
        <v>95</v>
      </c>
      <c r="I40" s="7">
        <v>100</v>
      </c>
      <c r="J40" s="7">
        <v>100</v>
      </c>
      <c r="K40" s="4" t="s">
        <v>96</v>
      </c>
      <c r="L40" s="13">
        <f t="shared" si="0"/>
        <v>0</v>
      </c>
      <c r="M40" s="13"/>
      <c r="N40" s="13"/>
      <c r="O40" s="13"/>
      <c r="P40" s="13"/>
    </row>
    <row r="41" spans="1:16" ht="138.94999999999999" hidden="1" customHeight="1" x14ac:dyDescent="0.2">
      <c r="A41" s="2"/>
      <c r="B41" s="5" t="s">
        <v>92</v>
      </c>
      <c r="C41" s="5" t="s">
        <v>53</v>
      </c>
      <c r="D41" s="5" t="s">
        <v>54</v>
      </c>
      <c r="E41" s="5" t="s">
        <v>97</v>
      </c>
      <c r="F41" s="167" t="s">
        <v>98</v>
      </c>
      <c r="G41" s="168"/>
      <c r="H41" s="8" t="s">
        <v>17</v>
      </c>
      <c r="I41" s="9">
        <v>2</v>
      </c>
      <c r="J41" s="9">
        <v>2</v>
      </c>
      <c r="K41" s="5" t="s">
        <v>99</v>
      </c>
      <c r="L41" s="14">
        <f t="shared" si="0"/>
        <v>0</v>
      </c>
      <c r="M41" s="14"/>
      <c r="N41" s="14"/>
      <c r="O41" s="14"/>
      <c r="P41" s="14"/>
    </row>
    <row r="42" spans="1:16" ht="138.94999999999999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100</v>
      </c>
      <c r="F42" s="158" t="s">
        <v>101</v>
      </c>
      <c r="G42" s="159"/>
      <c r="H42" s="6" t="s">
        <v>17</v>
      </c>
      <c r="I42" s="7">
        <v>5</v>
      </c>
      <c r="J42" s="7">
        <v>5</v>
      </c>
      <c r="K42" s="4" t="s">
        <v>99</v>
      </c>
      <c r="L42" s="13">
        <f t="shared" si="0"/>
        <v>0</v>
      </c>
      <c r="M42" s="13"/>
      <c r="N42" s="13"/>
      <c r="O42" s="13"/>
      <c r="P42" s="13"/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67" t="s">
        <v>102</v>
      </c>
      <c r="G43" s="168"/>
      <c r="H43" s="8" t="s">
        <v>40</v>
      </c>
      <c r="I43" s="9">
        <v>8</v>
      </c>
      <c r="J43" s="9">
        <v>8</v>
      </c>
      <c r="K43" s="5" t="s">
        <v>99</v>
      </c>
      <c r="L43" s="14">
        <f t="shared" si="0"/>
        <v>0</v>
      </c>
      <c r="M43" s="14"/>
      <c r="N43" s="14"/>
      <c r="O43" s="14"/>
      <c r="P43" s="14"/>
    </row>
    <row r="44" spans="1:16" ht="138.94999999999999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97</v>
      </c>
      <c r="F44" s="158" t="s">
        <v>103</v>
      </c>
      <c r="G44" s="159"/>
      <c r="H44" s="6" t="s">
        <v>40</v>
      </c>
      <c r="I44" s="7">
        <v>8</v>
      </c>
      <c r="J44" s="7">
        <v>8</v>
      </c>
      <c r="K44" s="4" t="s">
        <v>99</v>
      </c>
      <c r="L44" s="13">
        <f t="shared" si="0"/>
        <v>0</v>
      </c>
      <c r="M44" s="13"/>
      <c r="N44" s="13"/>
      <c r="O44" s="13"/>
      <c r="P44" s="13"/>
    </row>
    <row r="45" spans="1:16" ht="138.94999999999999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67" t="s">
        <v>104</v>
      </c>
      <c r="G45" s="168"/>
      <c r="H45" s="8" t="s">
        <v>17</v>
      </c>
      <c r="I45" s="9"/>
      <c r="J45" s="9"/>
      <c r="K45" s="5" t="s">
        <v>99</v>
      </c>
      <c r="L45" s="14">
        <f t="shared" si="0"/>
        <v>0</v>
      </c>
      <c r="M45" s="14"/>
      <c r="N45" s="14"/>
      <c r="O45" s="14"/>
      <c r="P45" s="14"/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58" t="s">
        <v>105</v>
      </c>
      <c r="G46" s="159"/>
      <c r="H46" s="6" t="s">
        <v>17</v>
      </c>
      <c r="I46" s="7"/>
      <c r="J46" s="7"/>
      <c r="K46" s="4" t="s">
        <v>99</v>
      </c>
      <c r="L46" s="13">
        <f t="shared" si="0"/>
        <v>0</v>
      </c>
      <c r="M46" s="13"/>
      <c r="N46" s="13"/>
      <c r="O46" s="13"/>
      <c r="P46" s="13"/>
    </row>
    <row r="47" spans="1:16" ht="197.1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106</v>
      </c>
      <c r="F47" s="167" t="s">
        <v>107</v>
      </c>
      <c r="G47" s="168"/>
      <c r="H47" s="8" t="s">
        <v>17</v>
      </c>
      <c r="I47" s="9"/>
      <c r="J47" s="9"/>
      <c r="K47" s="5" t="s">
        <v>96</v>
      </c>
      <c r="L47" s="14">
        <f t="shared" si="0"/>
        <v>0</v>
      </c>
      <c r="M47" s="14"/>
      <c r="N47" s="14"/>
      <c r="O47" s="14"/>
      <c r="P47" s="14"/>
    </row>
    <row r="48" spans="1:16" ht="197.1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106</v>
      </c>
      <c r="F48" s="158" t="s">
        <v>108</v>
      </c>
      <c r="G48" s="159"/>
      <c r="H48" s="6" t="s">
        <v>17</v>
      </c>
      <c r="I48" s="7"/>
      <c r="J48" s="7"/>
      <c r="K48" s="4" t="s">
        <v>96</v>
      </c>
      <c r="L48" s="13">
        <f t="shared" si="0"/>
        <v>0</v>
      </c>
      <c r="M48" s="13"/>
      <c r="N48" s="13"/>
      <c r="O48" s="13"/>
      <c r="P48" s="13"/>
    </row>
    <row r="49" spans="1:16" ht="409.6" hidden="1" customHeight="1" x14ac:dyDescent="0.2">
      <c r="A49" s="2"/>
      <c r="B49" s="5" t="s">
        <v>92</v>
      </c>
      <c r="C49" s="5" t="s">
        <v>13</v>
      </c>
      <c r="D49" s="5" t="s">
        <v>72</v>
      </c>
      <c r="E49" s="5" t="s">
        <v>109</v>
      </c>
      <c r="F49" s="167" t="s">
        <v>110</v>
      </c>
      <c r="G49" s="168"/>
      <c r="H49" s="8" t="s">
        <v>40</v>
      </c>
      <c r="I49" s="9">
        <v>100</v>
      </c>
      <c r="J49" s="9">
        <v>100</v>
      </c>
      <c r="K49" s="5" t="s">
        <v>30</v>
      </c>
      <c r="L49" s="14">
        <f t="shared" si="0"/>
        <v>0</v>
      </c>
      <c r="M49" s="14"/>
      <c r="N49" s="14"/>
      <c r="O49" s="14"/>
      <c r="P49" s="14"/>
    </row>
    <row r="50" spans="1:16" ht="409.6" hidden="1" customHeight="1" x14ac:dyDescent="0.2">
      <c r="A50" s="2"/>
      <c r="B50" s="4" t="s">
        <v>92</v>
      </c>
      <c r="C50" s="4" t="s">
        <v>13</v>
      </c>
      <c r="D50" s="4" t="s">
        <v>72</v>
      </c>
      <c r="E50" s="4" t="s">
        <v>111</v>
      </c>
      <c r="F50" s="158" t="s">
        <v>112</v>
      </c>
      <c r="G50" s="159"/>
      <c r="H50" s="6" t="s">
        <v>40</v>
      </c>
      <c r="I50" s="7">
        <v>90</v>
      </c>
      <c r="J50" s="7">
        <v>90</v>
      </c>
      <c r="K50" s="4" t="s">
        <v>113</v>
      </c>
      <c r="L50" s="13">
        <f t="shared" si="0"/>
        <v>0</v>
      </c>
      <c r="M50" s="13"/>
      <c r="N50" s="13"/>
      <c r="O50" s="13"/>
      <c r="P50" s="13"/>
    </row>
    <row r="51" spans="1:16" ht="123.95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67" t="s">
        <v>114</v>
      </c>
      <c r="G51" s="168"/>
      <c r="H51" s="8" t="s">
        <v>40</v>
      </c>
      <c r="I51" s="9">
        <v>95</v>
      </c>
      <c r="J51" s="9">
        <v>95</v>
      </c>
      <c r="K51" s="5" t="s">
        <v>22</v>
      </c>
      <c r="L51" s="14">
        <f t="shared" si="0"/>
        <v>0</v>
      </c>
      <c r="M51" s="14"/>
      <c r="N51" s="14"/>
      <c r="O51" s="14"/>
      <c r="P51" s="14"/>
    </row>
    <row r="52" spans="1:16" ht="189.75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109</v>
      </c>
      <c r="F52" s="158" t="s">
        <v>115</v>
      </c>
      <c r="G52" s="159"/>
      <c r="H52" s="6" t="s">
        <v>40</v>
      </c>
      <c r="I52" s="7">
        <v>95</v>
      </c>
      <c r="J52" s="7">
        <v>95</v>
      </c>
      <c r="K52" s="4" t="s">
        <v>28</v>
      </c>
      <c r="L52" s="13">
        <v>95</v>
      </c>
      <c r="M52" s="13">
        <v>95</v>
      </c>
      <c r="N52" s="13">
        <v>95</v>
      </c>
      <c r="O52" s="13">
        <v>95</v>
      </c>
      <c r="P52" s="13">
        <v>95</v>
      </c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67" t="s">
        <v>116</v>
      </c>
      <c r="G53" s="168"/>
      <c r="H53" s="8" t="s">
        <v>40</v>
      </c>
      <c r="I53" s="9">
        <v>95</v>
      </c>
      <c r="J53" s="9">
        <v>95</v>
      </c>
      <c r="K53" s="5" t="s">
        <v>33</v>
      </c>
      <c r="L53" s="14">
        <f t="shared" si="0"/>
        <v>0</v>
      </c>
      <c r="M53" s="14"/>
      <c r="N53" s="14"/>
      <c r="O53" s="14"/>
      <c r="P53" s="14"/>
    </row>
    <row r="54" spans="1:16" ht="6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58" t="s">
        <v>117</v>
      </c>
      <c r="G54" s="159"/>
      <c r="H54" s="6" t="s">
        <v>40</v>
      </c>
      <c r="I54" s="7">
        <v>95</v>
      </c>
      <c r="J54" s="7">
        <v>95</v>
      </c>
      <c r="K54" s="4" t="s">
        <v>24</v>
      </c>
      <c r="L54" s="13">
        <f t="shared" si="0"/>
        <v>0</v>
      </c>
      <c r="M54" s="13"/>
      <c r="N54" s="13"/>
      <c r="O54" s="13"/>
      <c r="P54" s="13"/>
    </row>
    <row r="55" spans="1:16" ht="409.6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118</v>
      </c>
      <c r="F55" s="167" t="s">
        <v>119</v>
      </c>
      <c r="G55" s="168"/>
      <c r="H55" s="8" t="s">
        <v>40</v>
      </c>
      <c r="I55" s="9">
        <v>95</v>
      </c>
      <c r="J55" s="9">
        <v>95</v>
      </c>
      <c r="K55" s="5" t="s">
        <v>113</v>
      </c>
      <c r="L55" s="14">
        <f t="shared" si="0"/>
        <v>0</v>
      </c>
      <c r="M55" s="14"/>
      <c r="N55" s="14"/>
      <c r="O55" s="14"/>
      <c r="P55" s="14"/>
    </row>
    <row r="56" spans="1:16" ht="225.95" hidden="1" customHeight="1" x14ac:dyDescent="0.2">
      <c r="A56" s="2"/>
      <c r="B56" s="4" t="s">
        <v>92</v>
      </c>
      <c r="C56" s="4" t="s">
        <v>88</v>
      </c>
      <c r="D56" s="4" t="s">
        <v>89</v>
      </c>
      <c r="E56" s="4" t="s">
        <v>90</v>
      </c>
      <c r="F56" s="158" t="s">
        <v>120</v>
      </c>
      <c r="G56" s="159"/>
      <c r="H56" s="6" t="s">
        <v>17</v>
      </c>
      <c r="I56" s="7">
        <v>100</v>
      </c>
      <c r="J56" s="7">
        <v>100</v>
      </c>
      <c r="K56" s="4" t="s">
        <v>22</v>
      </c>
      <c r="L56" s="13">
        <f t="shared" si="0"/>
        <v>0</v>
      </c>
      <c r="M56" s="13"/>
      <c r="N56" s="13"/>
      <c r="O56" s="13"/>
      <c r="P56" s="13"/>
    </row>
    <row r="57" spans="1:16" ht="86.25" hidden="1" customHeight="1" x14ac:dyDescent="0.2">
      <c r="A57" s="2"/>
      <c r="B57" s="5" t="s">
        <v>92</v>
      </c>
      <c r="C57" s="5" t="s">
        <v>88</v>
      </c>
      <c r="D57" s="5" t="s">
        <v>89</v>
      </c>
      <c r="E57" s="5" t="s">
        <v>90</v>
      </c>
      <c r="F57" s="167" t="s">
        <v>121</v>
      </c>
      <c r="G57" s="168"/>
      <c r="H57" s="8" t="s">
        <v>17</v>
      </c>
      <c r="I57" s="9">
        <v>100</v>
      </c>
      <c r="J57" s="9">
        <v>100</v>
      </c>
      <c r="K57" s="5" t="s">
        <v>28</v>
      </c>
      <c r="L57" s="14">
        <v>100</v>
      </c>
      <c r="M57" s="14">
        <v>100</v>
      </c>
      <c r="N57" s="14">
        <v>100</v>
      </c>
      <c r="O57" s="14">
        <v>100</v>
      </c>
      <c r="P57" s="14">
        <v>100</v>
      </c>
    </row>
    <row r="58" spans="1:16" ht="197.1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58" t="s">
        <v>122</v>
      </c>
      <c r="G58" s="159"/>
      <c r="H58" s="6" t="s">
        <v>17</v>
      </c>
      <c r="I58" s="7">
        <v>100</v>
      </c>
      <c r="J58" s="7">
        <v>100</v>
      </c>
      <c r="K58" s="4" t="s">
        <v>33</v>
      </c>
      <c r="L58" s="13">
        <f t="shared" si="0"/>
        <v>0</v>
      </c>
      <c r="M58" s="13"/>
      <c r="N58" s="13"/>
      <c r="O58" s="13"/>
      <c r="P58" s="13"/>
    </row>
    <row r="59" spans="1:16" ht="409.6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67" t="s">
        <v>123</v>
      </c>
      <c r="G59" s="168"/>
      <c r="H59" s="8" t="s">
        <v>17</v>
      </c>
      <c r="I59" s="9">
        <v>100</v>
      </c>
      <c r="J59" s="9">
        <v>100</v>
      </c>
      <c r="K59" s="5" t="s">
        <v>30</v>
      </c>
      <c r="L59" s="14">
        <f t="shared" si="0"/>
        <v>0</v>
      </c>
      <c r="M59" s="14"/>
      <c r="N59" s="14"/>
      <c r="O59" s="14"/>
      <c r="P59" s="14"/>
    </row>
    <row r="60" spans="1:16" ht="409.6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58" t="s">
        <v>124</v>
      </c>
      <c r="G60" s="159"/>
      <c r="H60" s="6" t="s">
        <v>57</v>
      </c>
      <c r="I60" s="7">
        <v>100</v>
      </c>
      <c r="J60" s="7">
        <v>100</v>
      </c>
      <c r="K60" s="4" t="s">
        <v>30</v>
      </c>
      <c r="L60" s="13">
        <f t="shared" si="0"/>
        <v>0</v>
      </c>
      <c r="M60" s="13"/>
      <c r="N60" s="13"/>
      <c r="O60" s="13"/>
      <c r="P60" s="13"/>
    </row>
    <row r="61" spans="1:16" ht="168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125</v>
      </c>
      <c r="F61" s="167" t="s">
        <v>126</v>
      </c>
      <c r="G61" s="168"/>
      <c r="H61" s="8" t="s">
        <v>17</v>
      </c>
      <c r="I61" s="9">
        <v>100</v>
      </c>
      <c r="J61" s="9">
        <v>100</v>
      </c>
      <c r="K61" s="5" t="s">
        <v>51</v>
      </c>
      <c r="L61" s="14">
        <f t="shared" si="0"/>
        <v>0</v>
      </c>
      <c r="M61" s="14"/>
      <c r="N61" s="14"/>
      <c r="O61" s="14"/>
      <c r="P61" s="14"/>
    </row>
    <row r="62" spans="1:16" ht="110.1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58" t="s">
        <v>127</v>
      </c>
      <c r="G62" s="159"/>
      <c r="H62" s="6" t="s">
        <v>17</v>
      </c>
      <c r="I62" s="7">
        <v>100</v>
      </c>
      <c r="J62" s="7">
        <v>100</v>
      </c>
      <c r="K62" s="4" t="s">
        <v>24</v>
      </c>
      <c r="L62" s="13">
        <f t="shared" si="0"/>
        <v>0</v>
      </c>
      <c r="M62" s="13"/>
      <c r="N62" s="13"/>
      <c r="O62" s="13"/>
      <c r="P62" s="13"/>
    </row>
    <row r="63" spans="1:16" ht="409.6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67" t="s">
        <v>128</v>
      </c>
      <c r="G63" s="168"/>
      <c r="H63" s="8" t="s">
        <v>57</v>
      </c>
      <c r="I63" s="9">
        <v>21</v>
      </c>
      <c r="J63" s="9">
        <v>21</v>
      </c>
      <c r="K63" s="5" t="s">
        <v>51</v>
      </c>
      <c r="L63" s="14">
        <f t="shared" si="0"/>
        <v>0</v>
      </c>
      <c r="M63" s="14"/>
      <c r="N63" s="14"/>
      <c r="O63" s="14"/>
      <c r="P63" s="14"/>
    </row>
    <row r="64" spans="1:16" ht="112.5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58" t="s">
        <v>129</v>
      </c>
      <c r="G64" s="159"/>
      <c r="H64" s="6" t="s">
        <v>57</v>
      </c>
      <c r="I64" s="7">
        <v>52</v>
      </c>
      <c r="J64" s="7">
        <v>52</v>
      </c>
      <c r="K64" s="4" t="s">
        <v>28</v>
      </c>
      <c r="L64" s="13">
        <v>100</v>
      </c>
      <c r="M64" s="13">
        <v>100</v>
      </c>
      <c r="N64" s="13">
        <v>100</v>
      </c>
      <c r="O64" s="13">
        <v>100</v>
      </c>
      <c r="P64" s="13">
        <v>100</v>
      </c>
    </row>
    <row r="65" spans="1:16" ht="225.9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90</v>
      </c>
      <c r="F65" s="167" t="s">
        <v>130</v>
      </c>
      <c r="G65" s="168"/>
      <c r="H65" s="8" t="s">
        <v>57</v>
      </c>
      <c r="I65" s="9">
        <v>58.6</v>
      </c>
      <c r="J65" s="9">
        <v>58.6</v>
      </c>
      <c r="K65" s="5" t="s">
        <v>33</v>
      </c>
      <c r="L65" s="14">
        <f t="shared" si="0"/>
        <v>0</v>
      </c>
      <c r="M65" s="14"/>
      <c r="N65" s="14"/>
      <c r="O65" s="14"/>
      <c r="P65" s="14"/>
    </row>
    <row r="66" spans="1:16" ht="110.1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58" t="s">
        <v>131</v>
      </c>
      <c r="G66" s="159"/>
      <c r="H66" s="6" t="s">
        <v>57</v>
      </c>
      <c r="I66" s="7"/>
      <c r="J66" s="7"/>
      <c r="K66" s="4" t="s">
        <v>24</v>
      </c>
      <c r="L66" s="13">
        <f t="shared" si="0"/>
        <v>0</v>
      </c>
      <c r="M66" s="13"/>
      <c r="N66" s="13"/>
      <c r="O66" s="13"/>
      <c r="P66" s="13"/>
    </row>
    <row r="67" spans="1:16" ht="95.1" hidden="1" customHeight="1" x14ac:dyDescent="0.2">
      <c r="A67" s="2"/>
      <c r="B67" s="5" t="s">
        <v>132</v>
      </c>
      <c r="C67" s="5" t="s">
        <v>53</v>
      </c>
      <c r="D67" s="5" t="s">
        <v>54</v>
      </c>
      <c r="E67" s="5" t="s">
        <v>133</v>
      </c>
      <c r="F67" s="167" t="s">
        <v>134</v>
      </c>
      <c r="G67" s="168"/>
      <c r="H67" s="8" t="s">
        <v>17</v>
      </c>
      <c r="I67" s="9"/>
      <c r="J67" s="9"/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66" hidden="1" customHeight="1" x14ac:dyDescent="0.2">
      <c r="A68" s="2"/>
      <c r="B68" s="4" t="s">
        <v>132</v>
      </c>
      <c r="C68" s="4" t="s">
        <v>53</v>
      </c>
      <c r="D68" s="4" t="s">
        <v>54</v>
      </c>
      <c r="E68" s="4" t="s">
        <v>18</v>
      </c>
      <c r="F68" s="158" t="s">
        <v>135</v>
      </c>
      <c r="G68" s="159"/>
      <c r="H68" s="6" t="s">
        <v>17</v>
      </c>
      <c r="I68" s="7"/>
      <c r="J68" s="7"/>
      <c r="K68" s="4" t="s">
        <v>33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67" t="s">
        <v>136</v>
      </c>
      <c r="G69" s="16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123.95" hidden="1" customHeight="1" x14ac:dyDescent="0.2">
      <c r="A70" s="2"/>
      <c r="B70" s="4" t="s">
        <v>137</v>
      </c>
      <c r="C70" s="4" t="s">
        <v>138</v>
      </c>
      <c r="D70" s="4" t="s">
        <v>139</v>
      </c>
      <c r="E70" s="4" t="s">
        <v>140</v>
      </c>
      <c r="F70" s="158" t="s">
        <v>141</v>
      </c>
      <c r="G70" s="159"/>
      <c r="H70" s="6" t="s">
        <v>17</v>
      </c>
      <c r="I70" s="7">
        <v>1</v>
      </c>
      <c r="J70" s="7">
        <v>1</v>
      </c>
      <c r="K70" s="4" t="s">
        <v>142</v>
      </c>
      <c r="L70" s="13">
        <f t="shared" ref="L70:L133" si="1">SUM(M70:P70)</f>
        <v>0</v>
      </c>
      <c r="M70" s="13"/>
      <c r="N70" s="13"/>
      <c r="O70" s="13"/>
      <c r="P70" s="13"/>
    </row>
    <row r="71" spans="1:16" ht="103.5" hidden="1" customHeight="1" x14ac:dyDescent="0.2">
      <c r="A71" s="2"/>
      <c r="B71" s="5" t="s">
        <v>137</v>
      </c>
      <c r="C71" s="5" t="s">
        <v>138</v>
      </c>
      <c r="D71" s="5" t="s">
        <v>139</v>
      </c>
      <c r="E71" s="5" t="s">
        <v>143</v>
      </c>
      <c r="F71" s="167" t="s">
        <v>144</v>
      </c>
      <c r="G71" s="168"/>
      <c r="H71" s="8" t="s">
        <v>17</v>
      </c>
      <c r="I71" s="9">
        <v>1</v>
      </c>
      <c r="J71" s="9">
        <v>1</v>
      </c>
      <c r="K71" s="5" t="s">
        <v>28</v>
      </c>
      <c r="L71" s="14">
        <v>1</v>
      </c>
      <c r="M71" s="14">
        <v>1</v>
      </c>
      <c r="N71" s="14">
        <v>1</v>
      </c>
      <c r="O71" s="14">
        <v>1</v>
      </c>
      <c r="P71" s="14">
        <v>1</v>
      </c>
    </row>
    <row r="72" spans="1:16" ht="138.94999999999999" hidden="1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143</v>
      </c>
      <c r="F72" s="158" t="s">
        <v>145</v>
      </c>
      <c r="G72" s="159"/>
      <c r="H72" s="6" t="s">
        <v>17</v>
      </c>
      <c r="I72" s="7">
        <v>1</v>
      </c>
      <c r="J72" s="7">
        <v>1</v>
      </c>
      <c r="K72" s="4" t="s">
        <v>33</v>
      </c>
      <c r="L72" s="13">
        <f t="shared" si="1"/>
        <v>0</v>
      </c>
      <c r="M72" s="13"/>
      <c r="N72" s="13"/>
      <c r="O72" s="13"/>
      <c r="P72" s="13"/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146</v>
      </c>
      <c r="F73" s="167" t="s">
        <v>147</v>
      </c>
      <c r="G73" s="168"/>
      <c r="H73" s="8" t="s">
        <v>17</v>
      </c>
      <c r="I73" s="9">
        <v>1</v>
      </c>
      <c r="J73" s="9">
        <v>1</v>
      </c>
      <c r="K73" s="5" t="s">
        <v>22</v>
      </c>
      <c r="L73" s="14">
        <f t="shared" si="1"/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146</v>
      </c>
      <c r="F74" s="158" t="s">
        <v>148</v>
      </c>
      <c r="G74" s="159"/>
      <c r="H74" s="6" t="s">
        <v>17</v>
      </c>
      <c r="I74" s="7">
        <v>1</v>
      </c>
      <c r="J74" s="7">
        <v>1</v>
      </c>
      <c r="K74" s="4" t="s">
        <v>30</v>
      </c>
      <c r="L74" s="13">
        <f t="shared" si="1"/>
        <v>0</v>
      </c>
      <c r="M74" s="13"/>
      <c r="N74" s="13"/>
      <c r="O74" s="13"/>
      <c r="P74" s="13"/>
    </row>
    <row r="75" spans="1:16" ht="240.95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149</v>
      </c>
      <c r="F75" s="167" t="s">
        <v>150</v>
      </c>
      <c r="G75" s="168"/>
      <c r="H75" s="8" t="s">
        <v>40</v>
      </c>
      <c r="I75" s="9">
        <v>100</v>
      </c>
      <c r="J75" s="9">
        <v>100</v>
      </c>
      <c r="K75" s="5" t="s">
        <v>142</v>
      </c>
      <c r="L75" s="14">
        <f t="shared" si="1"/>
        <v>0</v>
      </c>
      <c r="M75" s="14"/>
      <c r="N75" s="14"/>
      <c r="O75" s="14"/>
      <c r="P75" s="14"/>
    </row>
    <row r="76" spans="1:16" ht="197.1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151</v>
      </c>
      <c r="F76" s="158" t="s">
        <v>152</v>
      </c>
      <c r="G76" s="159"/>
      <c r="H76" s="6" t="s">
        <v>40</v>
      </c>
      <c r="I76" s="7">
        <v>25</v>
      </c>
      <c r="J76" s="7">
        <v>25</v>
      </c>
      <c r="K76" s="4" t="s">
        <v>22</v>
      </c>
      <c r="L76" s="13">
        <f t="shared" si="1"/>
        <v>0</v>
      </c>
      <c r="M76" s="13"/>
      <c r="N76" s="13"/>
      <c r="O76" s="13"/>
      <c r="P76" s="13"/>
    </row>
    <row r="77" spans="1:16" ht="401.1" hidden="1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153</v>
      </c>
      <c r="F77" s="167" t="s">
        <v>154</v>
      </c>
      <c r="G77" s="168"/>
      <c r="H77" s="8" t="s">
        <v>57</v>
      </c>
      <c r="I77" s="9">
        <v>82.14</v>
      </c>
      <c r="J77" s="9">
        <v>82.14</v>
      </c>
      <c r="K77" s="5" t="s">
        <v>33</v>
      </c>
      <c r="L77" s="14">
        <f t="shared" si="1"/>
        <v>0</v>
      </c>
      <c r="M77" s="14"/>
      <c r="N77" s="14"/>
      <c r="O77" s="14"/>
      <c r="P77" s="14"/>
    </row>
    <row r="78" spans="1:16" ht="103.5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58" t="s">
        <v>155</v>
      </c>
      <c r="G78" s="159"/>
      <c r="H78" s="6" t="s">
        <v>40</v>
      </c>
      <c r="I78" s="7">
        <v>85</v>
      </c>
      <c r="J78" s="7">
        <v>85</v>
      </c>
      <c r="K78" s="4" t="s">
        <v>28</v>
      </c>
      <c r="L78" s="13">
        <v>85</v>
      </c>
      <c r="M78" s="13">
        <v>85</v>
      </c>
      <c r="N78" s="13">
        <v>85</v>
      </c>
      <c r="O78" s="13">
        <v>85</v>
      </c>
      <c r="P78" s="13">
        <v>85</v>
      </c>
    </row>
    <row r="79" spans="1:16" ht="66" hidden="1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151</v>
      </c>
      <c r="F79" s="167" t="s">
        <v>156</v>
      </c>
      <c r="G79" s="168"/>
      <c r="H79" s="8" t="s">
        <v>40</v>
      </c>
      <c r="I79" s="9">
        <v>85</v>
      </c>
      <c r="J79" s="9">
        <v>85</v>
      </c>
      <c r="K79" s="5" t="s">
        <v>24</v>
      </c>
      <c r="L79" s="14">
        <f t="shared" si="1"/>
        <v>0</v>
      </c>
      <c r="M79" s="14"/>
      <c r="N79" s="14"/>
      <c r="O79" s="14"/>
      <c r="P79" s="14"/>
    </row>
    <row r="80" spans="1:16" ht="299.10000000000002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58" t="s">
        <v>157</v>
      </c>
      <c r="G80" s="159"/>
      <c r="H80" s="6" t="s">
        <v>40</v>
      </c>
      <c r="I80" s="7">
        <v>85</v>
      </c>
      <c r="J80" s="7">
        <v>85</v>
      </c>
      <c r="K80" s="4" t="s">
        <v>30</v>
      </c>
      <c r="L80" s="13">
        <f t="shared" si="1"/>
        <v>0</v>
      </c>
      <c r="M80" s="13"/>
      <c r="N80" s="13"/>
      <c r="O80" s="13"/>
      <c r="P80" s="13"/>
    </row>
    <row r="81" spans="1:16" ht="153" hidden="1" customHeight="1" x14ac:dyDescent="0.2">
      <c r="A81" s="2"/>
      <c r="B81" s="5" t="s">
        <v>137</v>
      </c>
      <c r="C81" s="5" t="s">
        <v>53</v>
      </c>
      <c r="D81" s="5" t="s">
        <v>54</v>
      </c>
      <c r="E81" s="5" t="s">
        <v>158</v>
      </c>
      <c r="F81" s="167" t="s">
        <v>159</v>
      </c>
      <c r="G81" s="168"/>
      <c r="H81" s="8" t="s">
        <v>17</v>
      </c>
      <c r="I81" s="9">
        <v>1</v>
      </c>
      <c r="J81" s="9">
        <v>1</v>
      </c>
      <c r="K81" s="5" t="s">
        <v>28</v>
      </c>
      <c r="L81" s="14"/>
      <c r="M81" s="14">
        <v>1</v>
      </c>
      <c r="N81" s="14"/>
      <c r="O81" s="14"/>
      <c r="P81" s="14"/>
    </row>
    <row r="82" spans="1:16" ht="110.1" hidden="1" customHeight="1" x14ac:dyDescent="0.2">
      <c r="A82" s="2"/>
      <c r="B82" s="4" t="s">
        <v>137</v>
      </c>
      <c r="C82" s="4" t="s">
        <v>53</v>
      </c>
      <c r="D82" s="4" t="s">
        <v>54</v>
      </c>
      <c r="E82" s="4" t="s">
        <v>160</v>
      </c>
      <c r="F82" s="158" t="s">
        <v>161</v>
      </c>
      <c r="G82" s="159"/>
      <c r="H82" s="6" t="s">
        <v>17</v>
      </c>
      <c r="I82" s="7">
        <v>71.400000000000006</v>
      </c>
      <c r="J82" s="7">
        <v>71.400000000000006</v>
      </c>
      <c r="K82" s="4" t="s">
        <v>33</v>
      </c>
      <c r="L82" s="13">
        <f t="shared" si="1"/>
        <v>0</v>
      </c>
      <c r="M82" s="13"/>
      <c r="N82" s="13"/>
      <c r="O82" s="13"/>
      <c r="P82" s="13"/>
    </row>
    <row r="83" spans="1:16" ht="240.95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160</v>
      </c>
      <c r="F83" s="167" t="s">
        <v>162</v>
      </c>
      <c r="G83" s="168"/>
      <c r="H83" s="8" t="s">
        <v>17</v>
      </c>
      <c r="I83" s="9">
        <v>72.099999999999994</v>
      </c>
      <c r="J83" s="9">
        <v>72.099999999999994</v>
      </c>
      <c r="K83" s="5" t="s">
        <v>28</v>
      </c>
      <c r="L83" s="14">
        <v>80</v>
      </c>
      <c r="M83" s="14">
        <v>72.099999999999994</v>
      </c>
      <c r="N83" s="14">
        <v>79</v>
      </c>
      <c r="O83" s="14">
        <v>80</v>
      </c>
      <c r="P83" s="14">
        <v>80</v>
      </c>
    </row>
    <row r="84" spans="1:16" ht="138.94999999999999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58" t="s">
        <v>163</v>
      </c>
      <c r="G84" s="159"/>
      <c r="H84" s="6" t="s">
        <v>17</v>
      </c>
      <c r="I84" s="7">
        <v>72.3</v>
      </c>
      <c r="J84" s="7">
        <v>72.3</v>
      </c>
      <c r="K84" s="4" t="s">
        <v>22</v>
      </c>
      <c r="L84" s="13">
        <f t="shared" si="1"/>
        <v>0</v>
      </c>
      <c r="M84" s="13"/>
      <c r="N84" s="13"/>
      <c r="O84" s="13"/>
      <c r="P84" s="13"/>
    </row>
    <row r="85" spans="1:16" ht="299.10000000000002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67" t="s">
        <v>164</v>
      </c>
      <c r="G85" s="168"/>
      <c r="H85" s="8" t="s">
        <v>17</v>
      </c>
      <c r="I85" s="9">
        <v>83.3</v>
      </c>
      <c r="J85" s="9">
        <v>83.3</v>
      </c>
      <c r="K85" s="5" t="s">
        <v>30</v>
      </c>
      <c r="L85" s="14">
        <f t="shared" si="1"/>
        <v>0</v>
      </c>
      <c r="M85" s="14"/>
      <c r="N85" s="14"/>
      <c r="O85" s="14"/>
      <c r="P85" s="14"/>
    </row>
    <row r="86" spans="1:16" ht="409.6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58" t="s">
        <v>165</v>
      </c>
      <c r="G86" s="159"/>
      <c r="H86" s="6" t="s">
        <v>17</v>
      </c>
      <c r="I86" s="7">
        <v>89</v>
      </c>
      <c r="J86" s="7">
        <v>89</v>
      </c>
      <c r="K86" s="4" t="s">
        <v>51</v>
      </c>
      <c r="L86" s="13">
        <f t="shared" si="1"/>
        <v>0</v>
      </c>
      <c r="M86" s="13"/>
      <c r="N86" s="13"/>
      <c r="O86" s="13"/>
      <c r="P86" s="13"/>
    </row>
    <row r="87" spans="1:16" ht="110.1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158</v>
      </c>
      <c r="F87" s="167" t="s">
        <v>166</v>
      </c>
      <c r="G87" s="168"/>
      <c r="H87" s="8" t="s">
        <v>17</v>
      </c>
      <c r="I87" s="9"/>
      <c r="J87" s="9"/>
      <c r="K87" s="5" t="s">
        <v>28</v>
      </c>
      <c r="L87" s="14">
        <v>100</v>
      </c>
      <c r="M87" s="14">
        <v>15</v>
      </c>
      <c r="N87" s="14">
        <v>50</v>
      </c>
      <c r="O87" s="14">
        <v>85</v>
      </c>
      <c r="P87" s="14">
        <v>100</v>
      </c>
    </row>
    <row r="88" spans="1:16" ht="240.95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58" t="s">
        <v>167</v>
      </c>
      <c r="G88" s="159"/>
      <c r="H88" s="6" t="s">
        <v>17</v>
      </c>
      <c r="I88" s="7"/>
      <c r="J88" s="7"/>
      <c r="K88" s="4" t="s">
        <v>24</v>
      </c>
      <c r="L88" s="13">
        <f t="shared" si="1"/>
        <v>0</v>
      </c>
      <c r="M88" s="13"/>
      <c r="N88" s="13"/>
      <c r="O88" s="13"/>
      <c r="P88" s="13"/>
    </row>
    <row r="89" spans="1:16" ht="138.94999999999999" hidden="1" customHeight="1" x14ac:dyDescent="0.2">
      <c r="A89" s="2"/>
      <c r="B89" s="5" t="s">
        <v>137</v>
      </c>
      <c r="C89" s="5" t="s">
        <v>13</v>
      </c>
      <c r="D89" s="5" t="s">
        <v>168</v>
      </c>
      <c r="E89" s="5" t="s">
        <v>169</v>
      </c>
      <c r="F89" s="167" t="s">
        <v>170</v>
      </c>
      <c r="G89" s="168"/>
      <c r="H89" s="8" t="s">
        <v>57</v>
      </c>
      <c r="I89" s="9">
        <v>100</v>
      </c>
      <c r="J89" s="9">
        <v>100</v>
      </c>
      <c r="K89" s="5" t="s">
        <v>33</v>
      </c>
      <c r="L89" s="14">
        <f t="shared" si="1"/>
        <v>0</v>
      </c>
      <c r="M89" s="14"/>
      <c r="N89" s="14"/>
      <c r="O89" s="14"/>
      <c r="P89" s="14"/>
    </row>
    <row r="90" spans="1:16" ht="153" hidden="1" customHeight="1" x14ac:dyDescent="0.2">
      <c r="A90" s="2"/>
      <c r="B90" s="4" t="s">
        <v>137</v>
      </c>
      <c r="C90" s="4" t="s">
        <v>13</v>
      </c>
      <c r="D90" s="4" t="s">
        <v>168</v>
      </c>
      <c r="E90" s="4" t="s">
        <v>169</v>
      </c>
      <c r="F90" s="158" t="s">
        <v>171</v>
      </c>
      <c r="G90" s="159"/>
      <c r="H90" s="6" t="s">
        <v>57</v>
      </c>
      <c r="I90" s="7">
        <v>100</v>
      </c>
      <c r="J90" s="7">
        <v>100</v>
      </c>
      <c r="K90" s="4" t="s">
        <v>22</v>
      </c>
      <c r="L90" s="13">
        <f t="shared" si="1"/>
        <v>0</v>
      </c>
      <c r="M90" s="13"/>
      <c r="N90" s="13"/>
      <c r="O90" s="13"/>
      <c r="P90" s="13"/>
    </row>
    <row r="91" spans="1:16" ht="357.95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67" t="s">
        <v>172</v>
      </c>
      <c r="G91" s="168"/>
      <c r="H91" s="8" t="s">
        <v>57</v>
      </c>
      <c r="I91" s="9">
        <v>100</v>
      </c>
      <c r="J91" s="9">
        <v>100</v>
      </c>
      <c r="K91" s="5" t="s">
        <v>24</v>
      </c>
      <c r="L91" s="14">
        <f t="shared" si="1"/>
        <v>0</v>
      </c>
      <c r="M91" s="14"/>
      <c r="N91" s="14"/>
      <c r="O91" s="14"/>
      <c r="P91" s="14"/>
    </row>
    <row r="92" spans="1:16" ht="285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173</v>
      </c>
      <c r="F92" s="158" t="s">
        <v>174</v>
      </c>
      <c r="G92" s="159"/>
      <c r="H92" s="6" t="s">
        <v>57</v>
      </c>
      <c r="I92" s="7">
        <v>100</v>
      </c>
      <c r="J92" s="7">
        <v>100</v>
      </c>
      <c r="K92" s="4" t="s">
        <v>175</v>
      </c>
      <c r="L92" s="13">
        <f t="shared" si="1"/>
        <v>0</v>
      </c>
      <c r="M92" s="13"/>
      <c r="N92" s="13"/>
      <c r="O92" s="13"/>
      <c r="P92" s="13"/>
    </row>
    <row r="93" spans="1:16" ht="95.1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67" t="s">
        <v>176</v>
      </c>
      <c r="G93" s="168"/>
      <c r="H93" s="8" t="s">
        <v>57</v>
      </c>
      <c r="I93" s="9">
        <v>100</v>
      </c>
      <c r="J93" s="9">
        <v>100</v>
      </c>
      <c r="K93" s="5" t="s">
        <v>28</v>
      </c>
      <c r="L93" s="14">
        <v>100</v>
      </c>
      <c r="M93" s="14">
        <v>100</v>
      </c>
      <c r="N93" s="14">
        <v>100</v>
      </c>
      <c r="O93" s="14">
        <v>100</v>
      </c>
      <c r="P93" s="14">
        <v>100</v>
      </c>
    </row>
    <row r="94" spans="1:16" ht="409.6" hidden="1" customHeight="1" x14ac:dyDescent="0.2">
      <c r="A94" s="2"/>
      <c r="B94" s="4" t="s">
        <v>137</v>
      </c>
      <c r="C94" s="4" t="s">
        <v>13</v>
      </c>
      <c r="D94" s="4" t="s">
        <v>18</v>
      </c>
      <c r="E94" s="4" t="s">
        <v>177</v>
      </c>
      <c r="F94" s="158" t="s">
        <v>178</v>
      </c>
      <c r="G94" s="159"/>
      <c r="H94" s="6" t="s">
        <v>40</v>
      </c>
      <c r="I94" s="7">
        <v>100</v>
      </c>
      <c r="J94" s="7">
        <v>100</v>
      </c>
      <c r="K94" s="4" t="s">
        <v>30</v>
      </c>
      <c r="L94" s="13">
        <f t="shared" si="1"/>
        <v>0</v>
      </c>
      <c r="M94" s="13"/>
      <c r="N94" s="13"/>
      <c r="O94" s="13"/>
      <c r="P94" s="13"/>
    </row>
    <row r="95" spans="1:16" ht="270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67" t="s">
        <v>179</v>
      </c>
      <c r="G95" s="168"/>
      <c r="H95" s="8" t="s">
        <v>57</v>
      </c>
      <c r="I95" s="9">
        <v>100</v>
      </c>
      <c r="J95" s="9">
        <v>100</v>
      </c>
      <c r="K95" s="5" t="s">
        <v>30</v>
      </c>
      <c r="L95" s="14">
        <f t="shared" si="1"/>
        <v>0</v>
      </c>
      <c r="M95" s="14"/>
      <c r="N95" s="14"/>
      <c r="O95" s="14"/>
      <c r="P95" s="14"/>
    </row>
    <row r="96" spans="1:16" ht="153" hidden="1" customHeight="1" x14ac:dyDescent="0.2">
      <c r="A96" s="2"/>
      <c r="B96" s="4" t="s">
        <v>137</v>
      </c>
      <c r="C96" s="4" t="s">
        <v>13</v>
      </c>
      <c r="D96" s="4" t="s">
        <v>180</v>
      </c>
      <c r="E96" s="4" t="s">
        <v>181</v>
      </c>
      <c r="F96" s="158" t="s">
        <v>182</v>
      </c>
      <c r="G96" s="159"/>
      <c r="H96" s="6" t="s">
        <v>57</v>
      </c>
      <c r="I96" s="7">
        <v>14</v>
      </c>
      <c r="J96" s="7">
        <v>14</v>
      </c>
      <c r="K96" s="4" t="s">
        <v>33</v>
      </c>
      <c r="L96" s="13">
        <f t="shared" si="1"/>
        <v>0</v>
      </c>
      <c r="M96" s="13"/>
      <c r="N96" s="13"/>
      <c r="O96" s="13"/>
      <c r="P96" s="13"/>
    </row>
    <row r="97" spans="1:16" ht="372" hidden="1" customHeight="1" x14ac:dyDescent="0.2">
      <c r="A97" s="2"/>
      <c r="B97" s="5" t="s">
        <v>137</v>
      </c>
      <c r="C97" s="5" t="s">
        <v>13</v>
      </c>
      <c r="D97" s="5" t="s">
        <v>180</v>
      </c>
      <c r="E97" s="5" t="s">
        <v>183</v>
      </c>
      <c r="F97" s="167" t="s">
        <v>184</v>
      </c>
      <c r="G97" s="168"/>
      <c r="H97" s="8" t="s">
        <v>57</v>
      </c>
      <c r="I97" s="9">
        <v>30</v>
      </c>
      <c r="J97" s="9">
        <v>10</v>
      </c>
      <c r="K97" s="5" t="s">
        <v>185</v>
      </c>
      <c r="L97" s="14">
        <f t="shared" si="1"/>
        <v>0</v>
      </c>
      <c r="M97" s="14"/>
      <c r="N97" s="14"/>
      <c r="O97" s="14"/>
      <c r="P97" s="14"/>
    </row>
    <row r="98" spans="1:16" ht="299.10000000000002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58" t="s">
        <v>186</v>
      </c>
      <c r="G98" s="159"/>
      <c r="H98" s="6" t="s">
        <v>57</v>
      </c>
      <c r="I98" s="7">
        <v>59.4</v>
      </c>
      <c r="J98" s="7">
        <v>59.4</v>
      </c>
      <c r="K98" s="4" t="s">
        <v>22</v>
      </c>
      <c r="L98" s="13">
        <f t="shared" si="1"/>
        <v>0</v>
      </c>
      <c r="M98" s="13"/>
      <c r="N98" s="13"/>
      <c r="O98" s="13"/>
      <c r="P98" s="13"/>
    </row>
    <row r="99" spans="1:16" ht="299.10000000000002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181</v>
      </c>
      <c r="F99" s="167" t="s">
        <v>187</v>
      </c>
      <c r="G99" s="168"/>
      <c r="H99" s="8" t="s">
        <v>57</v>
      </c>
      <c r="I99" s="9">
        <v>63</v>
      </c>
      <c r="J99" s="9">
        <v>63</v>
      </c>
      <c r="K99" s="5" t="s">
        <v>22</v>
      </c>
      <c r="L99" s="14">
        <f t="shared" si="1"/>
        <v>0</v>
      </c>
      <c r="M99" s="14"/>
      <c r="N99" s="14"/>
      <c r="O99" s="14"/>
      <c r="P99" s="14"/>
    </row>
    <row r="100" spans="1:16" ht="96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58" t="s">
        <v>188</v>
      </c>
      <c r="G100" s="159"/>
      <c r="H100" s="6" t="s">
        <v>57</v>
      </c>
      <c r="I100" s="7">
        <v>74.14</v>
      </c>
      <c r="J100" s="7">
        <v>74.14</v>
      </c>
      <c r="K100" s="4" t="s">
        <v>28</v>
      </c>
      <c r="L100" s="13">
        <v>97.9</v>
      </c>
      <c r="M100" s="13">
        <v>97.1</v>
      </c>
      <c r="N100" s="13">
        <v>97.25</v>
      </c>
      <c r="O100" s="13">
        <v>97.5</v>
      </c>
      <c r="P100" s="13">
        <v>97.9</v>
      </c>
    </row>
    <row r="101" spans="1:16" ht="225.95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67" t="s">
        <v>189</v>
      </c>
      <c r="G101" s="168"/>
      <c r="H101" s="8" t="s">
        <v>57</v>
      </c>
      <c r="I101" s="9">
        <v>74.14</v>
      </c>
      <c r="J101" s="9">
        <v>74.14</v>
      </c>
      <c r="K101" s="5" t="s">
        <v>24</v>
      </c>
      <c r="L101" s="14">
        <f t="shared" si="1"/>
        <v>0</v>
      </c>
      <c r="M101" s="14"/>
      <c r="N101" s="14"/>
      <c r="O101" s="14"/>
      <c r="P101" s="14"/>
    </row>
    <row r="102" spans="1:16" ht="123.95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58" t="s">
        <v>190</v>
      </c>
      <c r="G102" s="159"/>
      <c r="H102" s="6" t="s">
        <v>57</v>
      </c>
      <c r="I102" s="7">
        <v>75.709999999999994</v>
      </c>
      <c r="J102" s="7">
        <v>75.709999999999994</v>
      </c>
      <c r="K102" s="4" t="s">
        <v>30</v>
      </c>
      <c r="L102" s="13">
        <f t="shared" si="1"/>
        <v>0</v>
      </c>
      <c r="M102" s="13"/>
      <c r="N102" s="13"/>
      <c r="O102" s="13"/>
      <c r="P102" s="13"/>
    </row>
    <row r="103" spans="1:16" ht="299.10000000000002" hidden="1" customHeight="1" x14ac:dyDescent="0.2">
      <c r="A103" s="2"/>
      <c r="B103" s="5" t="s">
        <v>137</v>
      </c>
      <c r="C103" s="5" t="s">
        <v>13</v>
      </c>
      <c r="D103" s="5" t="s">
        <v>168</v>
      </c>
      <c r="E103" s="5" t="s">
        <v>191</v>
      </c>
      <c r="F103" s="167" t="s">
        <v>192</v>
      </c>
      <c r="G103" s="168"/>
      <c r="H103" s="8" t="s">
        <v>57</v>
      </c>
      <c r="I103" s="9">
        <v>80</v>
      </c>
      <c r="J103" s="9">
        <v>80</v>
      </c>
      <c r="K103" s="5" t="s">
        <v>24</v>
      </c>
      <c r="L103" s="14">
        <f t="shared" si="1"/>
        <v>0</v>
      </c>
      <c r="M103" s="14"/>
      <c r="N103" s="14"/>
      <c r="O103" s="14"/>
      <c r="P103" s="14"/>
    </row>
    <row r="104" spans="1:16" ht="100.5" hidden="1" customHeight="1" x14ac:dyDescent="0.2">
      <c r="A104" s="2"/>
      <c r="B104" s="4" t="s">
        <v>137</v>
      </c>
      <c r="C104" s="4" t="s">
        <v>13</v>
      </c>
      <c r="D104" s="4" t="s">
        <v>168</v>
      </c>
      <c r="E104" s="4" t="s">
        <v>191</v>
      </c>
      <c r="F104" s="158" t="s">
        <v>193</v>
      </c>
      <c r="G104" s="159"/>
      <c r="H104" s="6" t="s">
        <v>57</v>
      </c>
      <c r="I104" s="7">
        <v>80</v>
      </c>
      <c r="J104" s="7">
        <v>80</v>
      </c>
      <c r="K104" s="4" t="s">
        <v>28</v>
      </c>
      <c r="L104" s="13">
        <v>82</v>
      </c>
      <c r="M104" s="13">
        <v>80</v>
      </c>
      <c r="N104" s="13">
        <v>81</v>
      </c>
      <c r="O104" s="13">
        <v>81</v>
      </c>
      <c r="P104" s="13">
        <v>82</v>
      </c>
    </row>
    <row r="105" spans="1:16" ht="285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173</v>
      </c>
      <c r="F105" s="167" t="s">
        <v>194</v>
      </c>
      <c r="G105" s="168"/>
      <c r="H105" s="8" t="s">
        <v>57</v>
      </c>
      <c r="I105" s="9">
        <v>80</v>
      </c>
      <c r="J105" s="9">
        <v>80</v>
      </c>
      <c r="K105" s="5" t="s">
        <v>175</v>
      </c>
      <c r="L105" s="14">
        <f t="shared" si="1"/>
        <v>0</v>
      </c>
      <c r="M105" s="14"/>
      <c r="N105" s="14"/>
      <c r="O105" s="14"/>
      <c r="P105" s="14"/>
    </row>
    <row r="106" spans="1:16" ht="95.1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58" t="s">
        <v>195</v>
      </c>
      <c r="G106" s="159"/>
      <c r="H106" s="6" t="s">
        <v>40</v>
      </c>
      <c r="I106" s="7">
        <v>80</v>
      </c>
      <c r="J106" s="7">
        <v>80</v>
      </c>
      <c r="K106" s="4" t="s">
        <v>33</v>
      </c>
      <c r="L106" s="13">
        <f t="shared" si="1"/>
        <v>0</v>
      </c>
      <c r="M106" s="13"/>
      <c r="N106" s="13"/>
      <c r="O106" s="13"/>
      <c r="P106" s="13"/>
    </row>
    <row r="107" spans="1:16" ht="219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191</v>
      </c>
      <c r="F107" s="167" t="s">
        <v>196</v>
      </c>
      <c r="G107" s="168"/>
      <c r="H107" s="8" t="s">
        <v>57</v>
      </c>
      <c r="I107" s="9">
        <v>80</v>
      </c>
      <c r="J107" s="9">
        <v>80</v>
      </c>
      <c r="K107" s="5" t="s">
        <v>22</v>
      </c>
      <c r="L107" s="14">
        <f t="shared" si="1"/>
        <v>0</v>
      </c>
      <c r="M107" s="14"/>
      <c r="N107" s="14"/>
      <c r="O107" s="14"/>
      <c r="P107" s="14"/>
    </row>
    <row r="108" spans="1:16" ht="212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58" t="s">
        <v>197</v>
      </c>
      <c r="G108" s="159"/>
      <c r="H108" s="6" t="s">
        <v>57</v>
      </c>
      <c r="I108" s="7">
        <v>85</v>
      </c>
      <c r="J108" s="7">
        <v>85</v>
      </c>
      <c r="K108" s="4" t="s">
        <v>30</v>
      </c>
      <c r="L108" s="13">
        <f t="shared" si="1"/>
        <v>0</v>
      </c>
      <c r="M108" s="13"/>
      <c r="N108" s="13"/>
      <c r="O108" s="13"/>
      <c r="P108" s="13"/>
    </row>
    <row r="109" spans="1:16" ht="123.95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198</v>
      </c>
      <c r="F109" s="167" t="s">
        <v>199</v>
      </c>
      <c r="G109" s="168"/>
      <c r="H109" s="8" t="s">
        <v>17</v>
      </c>
      <c r="I109" s="9">
        <v>87</v>
      </c>
      <c r="J109" s="9">
        <v>87</v>
      </c>
      <c r="K109" s="5" t="s">
        <v>33</v>
      </c>
      <c r="L109" s="14">
        <f t="shared" si="1"/>
        <v>0</v>
      </c>
      <c r="M109" s="14"/>
      <c r="N109" s="14"/>
      <c r="O109" s="14"/>
      <c r="P109" s="14"/>
    </row>
    <row r="110" spans="1:16" ht="95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198</v>
      </c>
      <c r="F110" s="158" t="s">
        <v>200</v>
      </c>
      <c r="G110" s="159"/>
      <c r="H110" s="6" t="s">
        <v>17</v>
      </c>
      <c r="I110" s="7">
        <v>87</v>
      </c>
      <c r="J110" s="7">
        <v>87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10.1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201</v>
      </c>
      <c r="F111" s="167" t="s">
        <v>202</v>
      </c>
      <c r="G111" s="168"/>
      <c r="H111" s="8" t="s">
        <v>17</v>
      </c>
      <c r="I111" s="9">
        <v>87</v>
      </c>
      <c r="J111" s="9">
        <v>87</v>
      </c>
      <c r="K111" s="5" t="s">
        <v>51</v>
      </c>
      <c r="L111" s="14">
        <f t="shared" si="1"/>
        <v>0</v>
      </c>
      <c r="M111" s="14"/>
      <c r="N111" s="14"/>
      <c r="O111" s="14"/>
      <c r="P111" s="14"/>
    </row>
    <row r="112" spans="1:16" ht="314.10000000000002" hidden="1" customHeight="1" x14ac:dyDescent="0.2">
      <c r="A112" s="2"/>
      <c r="B112" s="4" t="s">
        <v>137</v>
      </c>
      <c r="C112" s="4" t="s">
        <v>13</v>
      </c>
      <c r="D112" s="4" t="s">
        <v>89</v>
      </c>
      <c r="E112" s="4" t="s">
        <v>198</v>
      </c>
      <c r="F112" s="158" t="s">
        <v>203</v>
      </c>
      <c r="G112" s="159"/>
      <c r="H112" s="6" t="s">
        <v>17</v>
      </c>
      <c r="I112" s="7">
        <v>87</v>
      </c>
      <c r="J112" s="7">
        <v>87</v>
      </c>
      <c r="K112" s="4" t="s">
        <v>22</v>
      </c>
      <c r="L112" s="13">
        <f t="shared" si="1"/>
        <v>0</v>
      </c>
      <c r="M112" s="13"/>
      <c r="N112" s="13"/>
      <c r="O112" s="13"/>
      <c r="P112" s="13"/>
    </row>
    <row r="113" spans="1:16" ht="107.25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198</v>
      </c>
      <c r="F113" s="167" t="s">
        <v>204</v>
      </c>
      <c r="G113" s="168"/>
      <c r="H113" s="8" t="s">
        <v>17</v>
      </c>
      <c r="I113" s="9">
        <v>87</v>
      </c>
      <c r="J113" s="9">
        <v>87</v>
      </c>
      <c r="K113" s="5" t="s">
        <v>28</v>
      </c>
      <c r="L113" s="14">
        <v>88</v>
      </c>
      <c r="M113" s="14">
        <v>87</v>
      </c>
      <c r="N113" s="14">
        <v>87</v>
      </c>
      <c r="O113" s="14">
        <v>87</v>
      </c>
      <c r="P113" s="14">
        <v>88</v>
      </c>
    </row>
    <row r="114" spans="1:16" ht="255" hidden="1" customHeight="1" x14ac:dyDescent="0.2">
      <c r="A114" s="2"/>
      <c r="B114" s="4" t="s">
        <v>137</v>
      </c>
      <c r="C114" s="4" t="s">
        <v>13</v>
      </c>
      <c r="D114" s="4" t="s">
        <v>180</v>
      </c>
      <c r="E114" s="4" t="s">
        <v>181</v>
      </c>
      <c r="F114" s="158" t="s">
        <v>205</v>
      </c>
      <c r="G114" s="159"/>
      <c r="H114" s="6" t="s">
        <v>57</v>
      </c>
      <c r="I114" s="7">
        <v>87.44</v>
      </c>
      <c r="J114" s="7">
        <v>87.44</v>
      </c>
      <c r="K114" s="4" t="s">
        <v>33</v>
      </c>
      <c r="L114" s="13">
        <f t="shared" si="1"/>
        <v>0</v>
      </c>
      <c r="M114" s="13"/>
      <c r="N114" s="13"/>
      <c r="O114" s="13"/>
      <c r="P114" s="13"/>
    </row>
    <row r="115" spans="1:16" ht="225.95" hidden="1" customHeight="1" x14ac:dyDescent="0.2">
      <c r="A115" s="2"/>
      <c r="B115" s="5" t="s">
        <v>137</v>
      </c>
      <c r="C115" s="5" t="s">
        <v>13</v>
      </c>
      <c r="D115" s="5" t="s">
        <v>180</v>
      </c>
      <c r="E115" s="5" t="s">
        <v>206</v>
      </c>
      <c r="F115" s="167" t="s">
        <v>207</v>
      </c>
      <c r="G115" s="168"/>
      <c r="H115" s="8" t="s">
        <v>57</v>
      </c>
      <c r="I115" s="9">
        <v>89.46</v>
      </c>
      <c r="J115" s="9">
        <v>89.46</v>
      </c>
      <c r="K115" s="5" t="s">
        <v>185</v>
      </c>
      <c r="L115" s="14">
        <f t="shared" si="1"/>
        <v>0</v>
      </c>
      <c r="M115" s="14"/>
      <c r="N115" s="14"/>
      <c r="O115" s="14"/>
      <c r="P115" s="14"/>
    </row>
    <row r="116" spans="1:16" ht="153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58" t="s">
        <v>208</v>
      </c>
      <c r="G116" s="159"/>
      <c r="H116" s="6" t="s">
        <v>57</v>
      </c>
      <c r="I116" s="7">
        <v>90</v>
      </c>
      <c r="J116" s="7">
        <v>90</v>
      </c>
      <c r="K116" s="4" t="s">
        <v>30</v>
      </c>
      <c r="L116" s="13">
        <f t="shared" si="1"/>
        <v>0</v>
      </c>
      <c r="M116" s="13"/>
      <c r="N116" s="13"/>
      <c r="O116" s="13"/>
      <c r="P116" s="13"/>
    </row>
    <row r="117" spans="1:16" ht="183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181</v>
      </c>
      <c r="F117" s="167" t="s">
        <v>209</v>
      </c>
      <c r="G117" s="168"/>
      <c r="H117" s="8" t="s">
        <v>57</v>
      </c>
      <c r="I117" s="9">
        <v>96.7</v>
      </c>
      <c r="J117" s="9">
        <v>96.7</v>
      </c>
      <c r="K117" s="5" t="s">
        <v>33</v>
      </c>
      <c r="L117" s="14">
        <f t="shared" si="1"/>
        <v>0</v>
      </c>
      <c r="M117" s="14"/>
      <c r="N117" s="14"/>
      <c r="O117" s="14"/>
      <c r="P117" s="14"/>
    </row>
    <row r="118" spans="1:16" ht="90.75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58" t="s">
        <v>210</v>
      </c>
      <c r="G118" s="159"/>
      <c r="H118" s="6" t="s">
        <v>57</v>
      </c>
      <c r="I118" s="7">
        <v>96.73</v>
      </c>
      <c r="J118" s="7">
        <v>96.73</v>
      </c>
      <c r="K118" s="4" t="s">
        <v>28</v>
      </c>
      <c r="L118" s="13">
        <v>96.73</v>
      </c>
      <c r="M118" s="13">
        <v>96.73</v>
      </c>
      <c r="N118" s="13">
        <v>96.73</v>
      </c>
      <c r="O118" s="13">
        <v>96.73</v>
      </c>
      <c r="P118" s="13">
        <v>96.73</v>
      </c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67" t="s">
        <v>211</v>
      </c>
      <c r="G119" s="168"/>
      <c r="H119" s="8" t="s">
        <v>57</v>
      </c>
      <c r="I119" s="9">
        <v>96.73</v>
      </c>
      <c r="J119" s="9">
        <v>96.73</v>
      </c>
      <c r="K119" s="5" t="s">
        <v>22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212</v>
      </c>
      <c r="F120" s="158" t="s">
        <v>213</v>
      </c>
      <c r="G120" s="159"/>
      <c r="H120" s="6" t="s">
        <v>95</v>
      </c>
      <c r="I120" s="7">
        <v>96.73</v>
      </c>
      <c r="J120" s="7">
        <v>96.73</v>
      </c>
      <c r="K120" s="4" t="s">
        <v>185</v>
      </c>
      <c r="L120" s="13">
        <f t="shared" si="1"/>
        <v>0</v>
      </c>
      <c r="M120" s="13"/>
      <c r="N120" s="13"/>
      <c r="O120" s="13"/>
      <c r="P120" s="13"/>
    </row>
    <row r="121" spans="1:16" ht="66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67" t="s">
        <v>214</v>
      </c>
      <c r="G121" s="168"/>
      <c r="H121" s="8" t="s">
        <v>57</v>
      </c>
      <c r="I121" s="9">
        <v>96.73</v>
      </c>
      <c r="J121" s="9">
        <v>96.73</v>
      </c>
      <c r="K121" s="5" t="s">
        <v>30</v>
      </c>
      <c r="L121" s="14">
        <f t="shared" si="1"/>
        <v>0</v>
      </c>
      <c r="M121" s="14"/>
      <c r="N121" s="14"/>
      <c r="O121" s="14"/>
      <c r="P121" s="14"/>
    </row>
    <row r="122" spans="1:16" ht="183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181</v>
      </c>
      <c r="F122" s="158" t="s">
        <v>215</v>
      </c>
      <c r="G122" s="159"/>
      <c r="H122" s="6" t="s">
        <v>57</v>
      </c>
      <c r="I122" s="7">
        <v>96.73</v>
      </c>
      <c r="J122" s="7">
        <v>96.73</v>
      </c>
      <c r="K122" s="4" t="s">
        <v>24</v>
      </c>
      <c r="L122" s="13">
        <f t="shared" si="1"/>
        <v>0</v>
      </c>
      <c r="M122" s="13"/>
      <c r="N122" s="13"/>
      <c r="O122" s="13"/>
      <c r="P122" s="13"/>
    </row>
    <row r="123" spans="1:16" ht="138.94999999999999" hidden="1" customHeight="1" x14ac:dyDescent="0.2">
      <c r="A123" s="2"/>
      <c r="B123" s="5" t="s">
        <v>137</v>
      </c>
      <c r="C123" s="5" t="s">
        <v>88</v>
      </c>
      <c r="D123" s="5" t="s">
        <v>216</v>
      </c>
      <c r="E123" s="5" t="s">
        <v>217</v>
      </c>
      <c r="F123" s="167" t="s">
        <v>218</v>
      </c>
      <c r="G123" s="168"/>
      <c r="H123" s="8" t="s">
        <v>17</v>
      </c>
      <c r="I123" s="9">
        <v>1</v>
      </c>
      <c r="J123" s="9">
        <v>1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88.5" hidden="1" customHeight="1" x14ac:dyDescent="0.2">
      <c r="A124" s="2"/>
      <c r="B124" s="4" t="s">
        <v>137</v>
      </c>
      <c r="C124" s="4" t="s">
        <v>88</v>
      </c>
      <c r="D124" s="4" t="s">
        <v>216</v>
      </c>
      <c r="E124" s="4" t="s">
        <v>217</v>
      </c>
      <c r="F124" s="158" t="s">
        <v>219</v>
      </c>
      <c r="G124" s="159"/>
      <c r="H124" s="6" t="s">
        <v>17</v>
      </c>
      <c r="I124" s="7">
        <v>1</v>
      </c>
      <c r="J124" s="7">
        <v>1</v>
      </c>
      <c r="K124" s="4" t="s">
        <v>28</v>
      </c>
      <c r="L124" s="13">
        <v>1</v>
      </c>
      <c r="M124" s="13">
        <v>1</v>
      </c>
      <c r="N124" s="13">
        <v>1</v>
      </c>
      <c r="O124" s="13">
        <v>1</v>
      </c>
      <c r="P124" s="13">
        <v>1</v>
      </c>
    </row>
    <row r="125" spans="1:16" ht="110.1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220</v>
      </c>
      <c r="F125" s="167" t="s">
        <v>221</v>
      </c>
      <c r="G125" s="168"/>
      <c r="H125" s="8" t="s">
        <v>17</v>
      </c>
      <c r="I125" s="9">
        <v>1</v>
      </c>
      <c r="J125" s="9">
        <v>1</v>
      </c>
      <c r="K125" s="5" t="s">
        <v>22</v>
      </c>
      <c r="L125" s="14">
        <f t="shared" si="1"/>
        <v>0</v>
      </c>
      <c r="M125" s="14"/>
      <c r="N125" s="14"/>
      <c r="O125" s="14"/>
      <c r="P125" s="14"/>
    </row>
    <row r="126" spans="1:16" ht="110.1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222</v>
      </c>
      <c r="F126" s="158" t="s">
        <v>223</v>
      </c>
      <c r="G126" s="159"/>
      <c r="H126" s="6" t="s">
        <v>17</v>
      </c>
      <c r="I126" s="7">
        <v>1</v>
      </c>
      <c r="J126" s="7">
        <v>1</v>
      </c>
      <c r="K126" s="4" t="s">
        <v>224</v>
      </c>
      <c r="L126" s="13">
        <f t="shared" si="1"/>
        <v>0</v>
      </c>
      <c r="M126" s="13"/>
      <c r="N126" s="13"/>
      <c r="O126" s="13"/>
      <c r="P126" s="13"/>
    </row>
    <row r="127" spans="1:16" ht="95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67" t="s">
        <v>225</v>
      </c>
      <c r="G127" s="168"/>
      <c r="H127" s="8" t="s">
        <v>17</v>
      </c>
      <c r="I127" s="9">
        <v>1</v>
      </c>
      <c r="J127" s="9">
        <v>1</v>
      </c>
      <c r="K127" s="5" t="s">
        <v>33</v>
      </c>
      <c r="L127" s="14">
        <f t="shared" si="1"/>
        <v>0</v>
      </c>
      <c r="M127" s="14"/>
      <c r="N127" s="14"/>
      <c r="O127" s="14"/>
      <c r="P127" s="14"/>
    </row>
    <row r="128" spans="1:16" ht="110.1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58" t="s">
        <v>226</v>
      </c>
      <c r="G128" s="159"/>
      <c r="H128" s="6" t="s">
        <v>17</v>
      </c>
      <c r="I128" s="7">
        <v>1</v>
      </c>
      <c r="J128" s="7">
        <v>1</v>
      </c>
      <c r="K128" s="4" t="s">
        <v>224</v>
      </c>
      <c r="L128" s="13">
        <f t="shared" si="1"/>
        <v>0</v>
      </c>
      <c r="M128" s="13"/>
      <c r="N128" s="13"/>
      <c r="O128" s="13"/>
      <c r="P128" s="13"/>
    </row>
    <row r="129" spans="1:16" ht="123.95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227</v>
      </c>
      <c r="F129" s="167" t="s">
        <v>228</v>
      </c>
      <c r="G129" s="168"/>
      <c r="H129" s="8" t="s">
        <v>17</v>
      </c>
      <c r="I129" s="9">
        <v>1</v>
      </c>
      <c r="J129" s="9">
        <v>1</v>
      </c>
      <c r="K129" s="5" t="s">
        <v>24</v>
      </c>
      <c r="L129" s="14">
        <f t="shared" si="1"/>
        <v>0</v>
      </c>
      <c r="M129" s="14"/>
      <c r="N129" s="14"/>
      <c r="O129" s="14"/>
      <c r="P129" s="14"/>
    </row>
    <row r="130" spans="1:16" ht="75.75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227</v>
      </c>
      <c r="F130" s="158" t="s">
        <v>229</v>
      </c>
      <c r="G130" s="159"/>
      <c r="H130" s="6" t="s">
        <v>17</v>
      </c>
      <c r="I130" s="7">
        <v>1</v>
      </c>
      <c r="J130" s="7">
        <v>1</v>
      </c>
      <c r="K130" s="4" t="s">
        <v>28</v>
      </c>
      <c r="L130" s="13"/>
      <c r="M130" s="13">
        <v>1</v>
      </c>
      <c r="N130" s="13">
        <v>1</v>
      </c>
      <c r="O130" s="13">
        <v>1</v>
      </c>
      <c r="P130" s="13">
        <v>0</v>
      </c>
    </row>
    <row r="131" spans="1:16" ht="138.94999999999999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217</v>
      </c>
      <c r="F131" s="167" t="s">
        <v>230</v>
      </c>
      <c r="G131" s="168"/>
      <c r="H131" s="8" t="s">
        <v>17</v>
      </c>
      <c r="I131" s="9">
        <v>1</v>
      </c>
      <c r="J131" s="9">
        <v>1</v>
      </c>
      <c r="K131" s="5" t="s">
        <v>22</v>
      </c>
      <c r="L131" s="14">
        <f t="shared" si="1"/>
        <v>0</v>
      </c>
      <c r="M131" s="14"/>
      <c r="N131" s="14"/>
      <c r="O131" s="14"/>
      <c r="P131" s="14"/>
    </row>
    <row r="132" spans="1:16" ht="197.1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217</v>
      </c>
      <c r="F132" s="158" t="s">
        <v>231</v>
      </c>
      <c r="G132" s="159"/>
      <c r="H132" s="6" t="s">
        <v>17</v>
      </c>
      <c r="I132" s="7">
        <v>1</v>
      </c>
      <c r="J132" s="7">
        <v>1</v>
      </c>
      <c r="K132" s="4" t="s">
        <v>33</v>
      </c>
      <c r="L132" s="13">
        <f t="shared" si="1"/>
        <v>0</v>
      </c>
      <c r="M132" s="13"/>
      <c r="N132" s="13"/>
      <c r="O132" s="13"/>
      <c r="P132" s="13"/>
    </row>
    <row r="133" spans="1:16" ht="123.95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227</v>
      </c>
      <c r="F133" s="167" t="s">
        <v>232</v>
      </c>
      <c r="G133" s="16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138.94999999999999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58" t="s">
        <v>233</v>
      </c>
      <c r="G134" s="159"/>
      <c r="H134" s="6" t="s">
        <v>17</v>
      </c>
      <c r="I134" s="7">
        <v>1</v>
      </c>
      <c r="J134" s="7">
        <v>1</v>
      </c>
      <c r="K134" s="4" t="s">
        <v>24</v>
      </c>
      <c r="L134" s="13">
        <f t="shared" ref="L134:L160" si="2">SUM(M134:P134)</f>
        <v>0</v>
      </c>
      <c r="M134" s="13"/>
      <c r="N134" s="13"/>
      <c r="O134" s="13"/>
      <c r="P134" s="13"/>
    </row>
    <row r="135" spans="1:16" ht="64.5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220</v>
      </c>
      <c r="F135" s="167" t="s">
        <v>234</v>
      </c>
      <c r="G135" s="168"/>
      <c r="H135" s="8" t="s">
        <v>17</v>
      </c>
      <c r="I135" s="9">
        <v>1</v>
      </c>
      <c r="J135" s="9">
        <v>1</v>
      </c>
      <c r="K135" s="5" t="s">
        <v>28</v>
      </c>
      <c r="L135" s="14"/>
      <c r="M135" s="14">
        <v>1</v>
      </c>
      <c r="N135" s="14"/>
      <c r="O135" s="14"/>
      <c r="P135" s="14"/>
    </row>
    <row r="136" spans="1:16" ht="110.1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222</v>
      </c>
      <c r="F136" s="158" t="s">
        <v>235</v>
      </c>
      <c r="G136" s="159"/>
      <c r="H136" s="6" t="s">
        <v>17</v>
      </c>
      <c r="I136" s="7">
        <v>1</v>
      </c>
      <c r="J136" s="7">
        <v>1</v>
      </c>
      <c r="K136" s="4" t="s">
        <v>224</v>
      </c>
      <c r="L136" s="13">
        <f t="shared" si="2"/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67" t="s">
        <v>236</v>
      </c>
      <c r="G137" s="168"/>
      <c r="H137" s="8" t="s">
        <v>17</v>
      </c>
      <c r="I137" s="9">
        <v>1</v>
      </c>
      <c r="J137" s="9">
        <v>1</v>
      </c>
      <c r="K137" s="5" t="s">
        <v>30</v>
      </c>
      <c r="L137" s="14">
        <f t="shared" si="2"/>
        <v>0</v>
      </c>
      <c r="M137" s="14"/>
      <c r="N137" s="14"/>
      <c r="O137" s="14"/>
      <c r="P137" s="14"/>
    </row>
    <row r="138" spans="1:16" ht="95.1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220</v>
      </c>
      <c r="F138" s="158" t="s">
        <v>237</v>
      </c>
      <c r="G138" s="159"/>
      <c r="H138" s="6" t="s">
        <v>17</v>
      </c>
      <c r="I138" s="7">
        <v>1</v>
      </c>
      <c r="J138" s="7">
        <v>1</v>
      </c>
      <c r="K138" s="4" t="s">
        <v>24</v>
      </c>
      <c r="L138" s="13">
        <f t="shared" si="2"/>
        <v>0</v>
      </c>
      <c r="M138" s="13"/>
      <c r="N138" s="13"/>
      <c r="O138" s="13"/>
      <c r="P138" s="13"/>
    </row>
    <row r="139" spans="1:16" ht="123.95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227</v>
      </c>
      <c r="F139" s="167" t="s">
        <v>238</v>
      </c>
      <c r="G139" s="16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123.95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239</v>
      </c>
      <c r="F140" s="158" t="s">
        <v>240</v>
      </c>
      <c r="G140" s="159"/>
      <c r="H140" s="6" t="s">
        <v>17</v>
      </c>
      <c r="I140" s="7">
        <v>1</v>
      </c>
      <c r="J140" s="7">
        <v>1</v>
      </c>
      <c r="K140" s="4" t="s">
        <v>33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241</v>
      </c>
      <c r="F141" s="167" t="s">
        <v>242</v>
      </c>
      <c r="G141" s="168"/>
      <c r="H141" s="8" t="s">
        <v>17</v>
      </c>
      <c r="I141" s="9"/>
      <c r="J141" s="9"/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241</v>
      </c>
      <c r="F142" s="158" t="s">
        <v>243</v>
      </c>
      <c r="G142" s="159"/>
      <c r="H142" s="6" t="s">
        <v>17</v>
      </c>
      <c r="I142" s="7"/>
      <c r="J142" s="7"/>
      <c r="K142" s="4" t="s">
        <v>22</v>
      </c>
      <c r="L142" s="13">
        <f t="shared" si="2"/>
        <v>0</v>
      </c>
      <c r="M142" s="13"/>
      <c r="N142" s="13"/>
      <c r="O142" s="13"/>
      <c r="P142" s="13"/>
    </row>
    <row r="143" spans="1:16" ht="110.1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222</v>
      </c>
      <c r="F143" s="167" t="s">
        <v>244</v>
      </c>
      <c r="G143" s="168"/>
      <c r="H143" s="8" t="s">
        <v>17</v>
      </c>
      <c r="I143" s="9"/>
      <c r="J143" s="9"/>
      <c r="K143" s="5" t="s">
        <v>224</v>
      </c>
      <c r="L143" s="14">
        <f t="shared" si="2"/>
        <v>0</v>
      </c>
      <c r="M143" s="14"/>
      <c r="N143" s="14"/>
      <c r="O143" s="14"/>
      <c r="P143" s="14"/>
    </row>
    <row r="144" spans="1:16" ht="82.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58" t="s">
        <v>245</v>
      </c>
      <c r="G144" s="159"/>
      <c r="H144" s="6" t="s">
        <v>17</v>
      </c>
      <c r="I144" s="7"/>
      <c r="J144" s="7"/>
      <c r="K144" s="4" t="s">
        <v>28</v>
      </c>
      <c r="L144" s="13">
        <v>4</v>
      </c>
      <c r="M144" s="13">
        <v>3</v>
      </c>
      <c r="N144" s="13">
        <v>3.3</v>
      </c>
      <c r="O144" s="13">
        <v>3.6</v>
      </c>
      <c r="P144" s="13">
        <v>4</v>
      </c>
    </row>
    <row r="145" spans="1:16" ht="123.9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241</v>
      </c>
      <c r="F145" s="167" t="s">
        <v>246</v>
      </c>
      <c r="G145" s="168"/>
      <c r="H145" s="8" t="s">
        <v>17</v>
      </c>
      <c r="I145" s="9"/>
      <c r="J145" s="9"/>
      <c r="K145" s="5" t="s">
        <v>33</v>
      </c>
      <c r="L145" s="14">
        <f t="shared" si="2"/>
        <v>0</v>
      </c>
      <c r="M145" s="14"/>
      <c r="N145" s="14"/>
      <c r="O145" s="14"/>
      <c r="P145" s="14"/>
    </row>
    <row r="146" spans="1:16" ht="123.9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58" t="s">
        <v>247</v>
      </c>
      <c r="G146" s="159"/>
      <c r="H146" s="6" t="s">
        <v>17</v>
      </c>
      <c r="I146" s="7"/>
      <c r="J146" s="7"/>
      <c r="K146" s="4" t="s">
        <v>24</v>
      </c>
      <c r="L146" s="13">
        <f t="shared" si="2"/>
        <v>0</v>
      </c>
      <c r="M146" s="13"/>
      <c r="N146" s="13"/>
      <c r="O146" s="13"/>
      <c r="P146" s="13"/>
    </row>
    <row r="147" spans="1:16" ht="183" hidden="1" customHeight="1" x14ac:dyDescent="0.2">
      <c r="A147" s="2"/>
      <c r="B147" s="5" t="s">
        <v>137</v>
      </c>
      <c r="C147" s="5" t="s">
        <v>248</v>
      </c>
      <c r="D147" s="5" t="s">
        <v>249</v>
      </c>
      <c r="E147" s="5" t="s">
        <v>250</v>
      </c>
      <c r="F147" s="167" t="s">
        <v>251</v>
      </c>
      <c r="G147" s="168"/>
      <c r="H147" s="8" t="s">
        <v>40</v>
      </c>
      <c r="I147" s="9">
        <v>10</v>
      </c>
      <c r="J147" s="9">
        <v>10</v>
      </c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68" hidden="1" customHeight="1" x14ac:dyDescent="0.2">
      <c r="A148" s="2"/>
      <c r="B148" s="4" t="s">
        <v>137</v>
      </c>
      <c r="C148" s="4" t="s">
        <v>248</v>
      </c>
      <c r="D148" s="4" t="s">
        <v>249</v>
      </c>
      <c r="E148" s="4" t="s">
        <v>250</v>
      </c>
      <c r="F148" s="158" t="s">
        <v>252</v>
      </c>
      <c r="G148" s="159"/>
      <c r="H148" s="6" t="s">
        <v>40</v>
      </c>
      <c r="I148" s="7">
        <v>20</v>
      </c>
      <c r="J148" s="7">
        <v>20</v>
      </c>
      <c r="K148" s="4" t="s">
        <v>22</v>
      </c>
      <c r="L148" s="13">
        <f t="shared" si="2"/>
        <v>0</v>
      </c>
      <c r="M148" s="13"/>
      <c r="N148" s="13"/>
      <c r="O148" s="13"/>
      <c r="P148" s="13"/>
    </row>
    <row r="149" spans="1:16" ht="401.1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67" t="s">
        <v>253</v>
      </c>
      <c r="G149" s="168"/>
      <c r="H149" s="8" t="s">
        <v>40</v>
      </c>
      <c r="I149" s="9">
        <v>20</v>
      </c>
      <c r="J149" s="9">
        <v>20</v>
      </c>
      <c r="K149" s="5" t="s">
        <v>30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58" t="s">
        <v>254</v>
      </c>
      <c r="G150" s="159"/>
      <c r="H150" s="6" t="s">
        <v>40</v>
      </c>
      <c r="I150" s="7">
        <v>20</v>
      </c>
      <c r="J150" s="7">
        <v>20</v>
      </c>
      <c r="K150" s="4" t="s">
        <v>255</v>
      </c>
      <c r="L150" s="13">
        <f t="shared" si="2"/>
        <v>0</v>
      </c>
      <c r="M150" s="13"/>
      <c r="N150" s="13"/>
      <c r="O150" s="13"/>
      <c r="P150" s="13"/>
    </row>
    <row r="151" spans="1:16" ht="66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256</v>
      </c>
      <c r="F151" s="167" t="s">
        <v>257</v>
      </c>
      <c r="G151" s="168"/>
      <c r="H151" s="8" t="s">
        <v>17</v>
      </c>
      <c r="I151" s="9"/>
      <c r="J151" s="9"/>
      <c r="K151" s="5" t="s">
        <v>24</v>
      </c>
      <c r="L151" s="14">
        <f t="shared" si="2"/>
        <v>0</v>
      </c>
      <c r="M151" s="14"/>
      <c r="N151" s="14"/>
      <c r="O151" s="14"/>
      <c r="P151" s="14"/>
    </row>
    <row r="152" spans="1:16" ht="240.9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258</v>
      </c>
      <c r="F152" s="158" t="s">
        <v>259</v>
      </c>
      <c r="G152" s="159"/>
      <c r="H152" s="6" t="s">
        <v>17</v>
      </c>
      <c r="I152" s="7"/>
      <c r="J152" s="7"/>
      <c r="K152" s="4" t="s">
        <v>255</v>
      </c>
      <c r="L152" s="13">
        <f t="shared" si="2"/>
        <v>0</v>
      </c>
      <c r="M152" s="13"/>
      <c r="N152" s="13"/>
      <c r="O152" s="13"/>
      <c r="P152" s="13"/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260</v>
      </c>
      <c r="F153" s="167" t="s">
        <v>261</v>
      </c>
      <c r="G153" s="168"/>
      <c r="H153" s="8" t="s">
        <v>17</v>
      </c>
      <c r="I153" s="9"/>
      <c r="J153" s="9"/>
      <c r="K153" s="5" t="s">
        <v>33</v>
      </c>
      <c r="L153" s="14">
        <f t="shared" si="2"/>
        <v>0</v>
      </c>
      <c r="M153" s="14"/>
      <c r="N153" s="14"/>
      <c r="O153" s="14"/>
      <c r="P153" s="14"/>
    </row>
    <row r="154" spans="1:16" ht="66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260</v>
      </c>
      <c r="F154" s="158" t="s">
        <v>262</v>
      </c>
      <c r="G154" s="159"/>
      <c r="H154" s="6" t="s">
        <v>17</v>
      </c>
      <c r="I154" s="7"/>
      <c r="J154" s="7"/>
      <c r="K154" s="4" t="s">
        <v>30</v>
      </c>
      <c r="L154" s="13">
        <f t="shared" si="2"/>
        <v>0</v>
      </c>
      <c r="M154" s="13"/>
      <c r="N154" s="13"/>
      <c r="O154" s="13"/>
      <c r="P154" s="13"/>
    </row>
    <row r="155" spans="1:16" ht="80.099999999999994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263</v>
      </c>
      <c r="F155" s="167" t="s">
        <v>264</v>
      </c>
      <c r="G155" s="168"/>
      <c r="H155" s="8" t="s">
        <v>17</v>
      </c>
      <c r="I155" s="9"/>
      <c r="J155" s="9"/>
      <c r="K155" s="5" t="s">
        <v>28</v>
      </c>
      <c r="L155" s="14">
        <v>75</v>
      </c>
      <c r="M155" s="14">
        <v>60</v>
      </c>
      <c r="N155" s="14">
        <v>65</v>
      </c>
      <c r="O155" s="14">
        <v>70</v>
      </c>
      <c r="P155" s="14">
        <v>75</v>
      </c>
    </row>
    <row r="156" spans="1:16" ht="80.099999999999994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263</v>
      </c>
      <c r="F156" s="158" t="s">
        <v>265</v>
      </c>
      <c r="G156" s="15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67" t="s">
        <v>266</v>
      </c>
      <c r="G157" s="168"/>
      <c r="H157" s="8" t="s">
        <v>17</v>
      </c>
      <c r="I157" s="9"/>
      <c r="J157" s="9"/>
      <c r="K157" s="5" t="s">
        <v>33</v>
      </c>
      <c r="L157" s="14">
        <f t="shared" si="2"/>
        <v>0</v>
      </c>
      <c r="M157" s="14"/>
      <c r="N157" s="14"/>
      <c r="O157" s="14"/>
      <c r="P157" s="14"/>
    </row>
    <row r="158" spans="1:16" ht="66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260</v>
      </c>
      <c r="F158" s="158" t="s">
        <v>267</v>
      </c>
      <c r="G158" s="159"/>
      <c r="H158" s="6" t="s">
        <v>17</v>
      </c>
      <c r="I158" s="7"/>
      <c r="J158" s="7"/>
      <c r="K158" s="4" t="s">
        <v>22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67" t="s">
        <v>268</v>
      </c>
      <c r="G159" s="168"/>
      <c r="H159" s="8" t="s">
        <v>17</v>
      </c>
      <c r="I159" s="9"/>
      <c r="J159" s="9"/>
      <c r="K159" s="5" t="s">
        <v>24</v>
      </c>
      <c r="L159" s="14">
        <f t="shared" si="2"/>
        <v>0</v>
      </c>
      <c r="M159" s="14"/>
      <c r="N159" s="14"/>
      <c r="O159" s="14"/>
      <c r="P159" s="14"/>
    </row>
    <row r="160" spans="1:16" ht="80.099999999999994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263</v>
      </c>
      <c r="F160" s="158" t="s">
        <v>269</v>
      </c>
      <c r="G160" s="15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256</v>
      </c>
      <c r="F161" s="167" t="s">
        <v>270</v>
      </c>
      <c r="G161" s="168"/>
      <c r="H161" s="8" t="s">
        <v>17</v>
      </c>
      <c r="I161" s="9"/>
      <c r="J161" s="9"/>
      <c r="K161" s="5" t="s">
        <v>28</v>
      </c>
      <c r="L161" s="14">
        <v>85</v>
      </c>
      <c r="M161" s="14">
        <v>75</v>
      </c>
      <c r="N161" s="14">
        <v>80</v>
      </c>
      <c r="O161" s="14">
        <v>80</v>
      </c>
      <c r="P161" s="14">
        <v>85</v>
      </c>
    </row>
  </sheetData>
  <autoFilter ref="A3:L161">
    <filterColumn colId="2">
      <filters>
        <filter val="TALENTO HUMANO"/>
      </filters>
    </filterColumn>
    <filterColumn colId="5" showButton="0"/>
    <filterColumn colId="10">
      <filters>
        <filter val="Entidad Agencia Presidencial Cooperación Internal"/>
      </filters>
    </filterColumn>
  </autoFilter>
  <customSheetViews>
    <customSheetView guid="{EB5E099D-0C64-4B89-98F6-3F0ABA69CBD5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L161">
        <filterColumn colId="2">
          <filters>
            <filter val="TALENTO HUMANO"/>
          </filters>
        </filterColumn>
        <filterColumn colId="5" showButton="0"/>
        <filterColumn colId="10">
          <filters>
            <filter val="Entidad Agencia Presidencial Cooperación Internal"/>
          </filters>
        </filterColumn>
      </autoFilter>
    </customSheetView>
    <customSheetView guid="{41437E70-DD6A-4446-A876-71F85A4E0519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L161">
        <filterColumn colId="2">
          <filters>
            <filter val="TALENTO HUMANO"/>
          </filters>
        </filterColumn>
        <filterColumn colId="5" showButton="0"/>
        <filterColumn colId="10">
          <filters>
            <filter val="Entidad Agencia Presidencial Cooperación Internal"/>
          </filters>
        </filterColumn>
      </autoFilter>
    </customSheetView>
    <customSheetView guid="{A5E9040F-B5BC-44A4-B173-1BE0B10F6DC3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L161">
        <filterColumn colId="2">
          <filters>
            <filter val="TALENTO HUMANO"/>
          </filters>
        </filterColumn>
        <filterColumn colId="5" showButton="0"/>
        <filterColumn colId="10">
          <filters>
            <filter val="Entidad Agencia Presidencial Cooperación Internal"/>
          </filters>
        </filterColumn>
      </autoFilter>
    </customSheetView>
    <customSheetView guid="{C0742460-9DC3-47D1-AB62-E1EDE2D943DD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L161">
        <filterColumn colId="2">
          <filters>
            <filter val="TALENTO HUMANO"/>
          </filters>
        </filterColumn>
        <filterColumn colId="5" showButton="0"/>
        <filterColumn colId="10">
          <filters>
            <filter val="Entidad Agencia Presidencial Cooperación Internal"/>
          </filters>
        </filterColumn>
      </autoFilter>
    </customSheetView>
    <customSheetView guid="{E7D7E319-07D3-4657-8281-8E9CC8AB81F4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L161">
        <filterColumn colId="2">
          <filters>
            <filter val="TALENTO HUMANO"/>
          </filters>
        </filterColumn>
        <filterColumn colId="5" showButton="0"/>
        <filterColumn colId="10">
          <filters>
            <filter val="Entidad Agencia Presidencial Cooperación Internal"/>
          </filters>
        </filterColumn>
      </autoFilter>
    </customSheetView>
  </customSheetViews>
  <mergeCells count="162">
    <mergeCell ref="F160:G160"/>
    <mergeCell ref="F161:G161"/>
    <mergeCell ref="F157:G157"/>
    <mergeCell ref="F158:G158"/>
    <mergeCell ref="F159:G159"/>
    <mergeCell ref="F154:G154"/>
    <mergeCell ref="F155:G155"/>
    <mergeCell ref="F156:G156"/>
    <mergeCell ref="F133:G133"/>
    <mergeCell ref="F134:G134"/>
    <mergeCell ref="F135:G135"/>
    <mergeCell ref="F130:G130"/>
    <mergeCell ref="F131:G131"/>
    <mergeCell ref="F132:G132"/>
    <mergeCell ref="F139:G139"/>
    <mergeCell ref="F140:G140"/>
    <mergeCell ref="F153:G153"/>
    <mergeCell ref="F148:G148"/>
    <mergeCell ref="F141:G141"/>
    <mergeCell ref="F136:G136"/>
    <mergeCell ref="F137:G137"/>
    <mergeCell ref="F138:G138"/>
    <mergeCell ref="F145:G145"/>
    <mergeCell ref="F146:G146"/>
    <mergeCell ref="F147:G147"/>
    <mergeCell ref="F142:G142"/>
    <mergeCell ref="F143:G143"/>
    <mergeCell ref="F144:G144"/>
    <mergeCell ref="F151:G151"/>
    <mergeCell ref="F152:G152"/>
    <mergeCell ref="F149:G149"/>
    <mergeCell ref="F150:G150"/>
    <mergeCell ref="F121:G121"/>
    <mergeCell ref="F122:G122"/>
    <mergeCell ref="F123:G123"/>
    <mergeCell ref="F118:G118"/>
    <mergeCell ref="F119:G119"/>
    <mergeCell ref="F120:G120"/>
    <mergeCell ref="F127:G127"/>
    <mergeCell ref="F128:G128"/>
    <mergeCell ref="F129:G129"/>
    <mergeCell ref="F124:G124"/>
    <mergeCell ref="F125:G125"/>
    <mergeCell ref="F126:G126"/>
    <mergeCell ref="F109:G109"/>
    <mergeCell ref="F110:G110"/>
    <mergeCell ref="F111:G111"/>
    <mergeCell ref="F106:G106"/>
    <mergeCell ref="F107:G107"/>
    <mergeCell ref="F108:G108"/>
    <mergeCell ref="F115:G115"/>
    <mergeCell ref="F116:G116"/>
    <mergeCell ref="F117:G117"/>
    <mergeCell ref="F112:G112"/>
    <mergeCell ref="F113:G113"/>
    <mergeCell ref="F114:G114"/>
    <mergeCell ref="F97:G97"/>
    <mergeCell ref="F98:G98"/>
    <mergeCell ref="F99:G99"/>
    <mergeCell ref="F94:G94"/>
    <mergeCell ref="F95:G95"/>
    <mergeCell ref="F96:G96"/>
    <mergeCell ref="F103:G103"/>
    <mergeCell ref="F104:G104"/>
    <mergeCell ref="F105:G105"/>
    <mergeCell ref="F100:G100"/>
    <mergeCell ref="F101:G101"/>
    <mergeCell ref="F102:G102"/>
    <mergeCell ref="F85:G85"/>
    <mergeCell ref="F86:G86"/>
    <mergeCell ref="F87:G87"/>
    <mergeCell ref="F82:G82"/>
    <mergeCell ref="F83:G83"/>
    <mergeCell ref="F84:G84"/>
    <mergeCell ref="F91:G91"/>
    <mergeCell ref="F92:G92"/>
    <mergeCell ref="F93:G93"/>
    <mergeCell ref="F88:G88"/>
    <mergeCell ref="F89:G89"/>
    <mergeCell ref="F90:G90"/>
    <mergeCell ref="F73:G73"/>
    <mergeCell ref="F74:G74"/>
    <mergeCell ref="F75:G75"/>
    <mergeCell ref="F70:G70"/>
    <mergeCell ref="F71:G71"/>
    <mergeCell ref="F72:G72"/>
    <mergeCell ref="F79:G79"/>
    <mergeCell ref="F80:G80"/>
    <mergeCell ref="F81:G81"/>
    <mergeCell ref="F76:G76"/>
    <mergeCell ref="F77:G77"/>
    <mergeCell ref="F78:G78"/>
    <mergeCell ref="F61:G61"/>
    <mergeCell ref="F62:G62"/>
    <mergeCell ref="F63:G63"/>
    <mergeCell ref="F58:G58"/>
    <mergeCell ref="F59:G59"/>
    <mergeCell ref="F60:G60"/>
    <mergeCell ref="F67:G67"/>
    <mergeCell ref="F68:G68"/>
    <mergeCell ref="F69:G69"/>
    <mergeCell ref="F64:G64"/>
    <mergeCell ref="F65:G65"/>
    <mergeCell ref="F66:G66"/>
    <mergeCell ref="F49:G49"/>
    <mergeCell ref="F50:G50"/>
    <mergeCell ref="F51:G51"/>
    <mergeCell ref="F46:G46"/>
    <mergeCell ref="F47:G47"/>
    <mergeCell ref="F48:G48"/>
    <mergeCell ref="F55:G55"/>
    <mergeCell ref="F56:G56"/>
    <mergeCell ref="F57:G57"/>
    <mergeCell ref="F52:G52"/>
    <mergeCell ref="F53:G53"/>
    <mergeCell ref="F54:G54"/>
    <mergeCell ref="F37:G37"/>
    <mergeCell ref="F38:G38"/>
    <mergeCell ref="F39:G39"/>
    <mergeCell ref="F34:G34"/>
    <mergeCell ref="F35:G35"/>
    <mergeCell ref="F36:G36"/>
    <mergeCell ref="F43:G43"/>
    <mergeCell ref="F44:G44"/>
    <mergeCell ref="F45:G45"/>
    <mergeCell ref="F40:G40"/>
    <mergeCell ref="F41:G41"/>
    <mergeCell ref="F42:G42"/>
    <mergeCell ref="F25:G25"/>
    <mergeCell ref="F26:G26"/>
    <mergeCell ref="F27:G27"/>
    <mergeCell ref="F22:G22"/>
    <mergeCell ref="F23:G23"/>
    <mergeCell ref="F24:G24"/>
    <mergeCell ref="F31:G31"/>
    <mergeCell ref="F32:G32"/>
    <mergeCell ref="F33:G33"/>
    <mergeCell ref="F28:G28"/>
    <mergeCell ref="F29:G29"/>
    <mergeCell ref="F30:G30"/>
    <mergeCell ref="F13:G13"/>
    <mergeCell ref="F14:G14"/>
    <mergeCell ref="F15:G15"/>
    <mergeCell ref="F10:G10"/>
    <mergeCell ref="F11:G11"/>
    <mergeCell ref="F12:G12"/>
    <mergeCell ref="F19:G19"/>
    <mergeCell ref="F20:G20"/>
    <mergeCell ref="F21:G21"/>
    <mergeCell ref="F16:G16"/>
    <mergeCell ref="F17:G17"/>
    <mergeCell ref="F18:G18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5"/>
  <sheetViews>
    <sheetView showGridLines="0" zoomScaleNormal="100" workbookViewId="0">
      <selection activeCell="L152" sqref="L152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38.5703125" style="3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9" width="11.42578125" style="10" customWidth="1"/>
    <col min="10" max="10" width="11.85546875" style="10" customWidth="1"/>
    <col min="11" max="11" width="16.85546875" style="3" bestFit="1" customWidth="1"/>
    <col min="12" max="12" width="10.7109375" style="3" customWidth="1"/>
    <col min="13" max="16384" width="9.140625" style="3"/>
  </cols>
  <sheetData>
    <row r="1" spans="1:16" ht="20.100000000000001" customHeight="1" x14ac:dyDescent="0.2">
      <c r="A1" s="2"/>
      <c r="B1" s="160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2"/>
    </row>
    <row r="2" spans="1:16" ht="56.1" customHeight="1" x14ac:dyDescent="0.2">
      <c r="A2" s="2"/>
      <c r="B2" s="162" t="s">
        <v>1</v>
      </c>
      <c r="C2" s="163"/>
      <c r="D2" s="163"/>
      <c r="E2" s="163"/>
      <c r="F2" s="164"/>
      <c r="G2" s="162" t="s">
        <v>2</v>
      </c>
      <c r="H2" s="163"/>
      <c r="I2" s="163"/>
      <c r="J2" s="163"/>
      <c r="K2" s="16"/>
      <c r="L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65" t="s">
        <v>7</v>
      </c>
      <c r="G3" s="16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58" t="s">
        <v>16</v>
      </c>
      <c r="G4" s="159"/>
      <c r="H4" s="6" t="s">
        <v>17</v>
      </c>
      <c r="I4" s="7">
        <v>1</v>
      </c>
      <c r="J4" s="7">
        <v>1</v>
      </c>
      <c r="K4" s="4" t="s">
        <v>19</v>
      </c>
      <c r="L4" s="13">
        <f>SUM(M4:P4)</f>
        <v>0</v>
      </c>
      <c r="M4" s="13"/>
      <c r="N4" s="13"/>
      <c r="O4" s="13"/>
      <c r="P4" s="13"/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67" t="s">
        <v>21</v>
      </c>
      <c r="G5" s="16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58" t="s">
        <v>23</v>
      </c>
      <c r="G6" s="159"/>
      <c r="H6" s="6" t="s">
        <v>17</v>
      </c>
      <c r="I6" s="7">
        <v>1</v>
      </c>
      <c r="J6" s="7">
        <v>1</v>
      </c>
      <c r="K6" s="4" t="s">
        <v>283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67" t="s">
        <v>25</v>
      </c>
      <c r="G7" s="168"/>
      <c r="H7" s="8" t="s">
        <v>17</v>
      </c>
      <c r="I7" s="9">
        <v>1</v>
      </c>
      <c r="J7" s="9">
        <v>1</v>
      </c>
      <c r="K7" s="5" t="s">
        <v>283</v>
      </c>
      <c r="L7" s="14"/>
      <c r="M7" s="14">
        <v>1</v>
      </c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58" t="s">
        <v>26</v>
      </c>
      <c r="G8" s="159"/>
      <c r="H8" s="6" t="s">
        <v>17</v>
      </c>
      <c r="I8" s="7">
        <v>1</v>
      </c>
      <c r="J8" s="7">
        <v>1</v>
      </c>
      <c r="K8" s="4" t="s">
        <v>19</v>
      </c>
      <c r="L8" s="13">
        <f t="shared" ref="L8:L69" si="0">SUM(M8:P8)</f>
        <v>0</v>
      </c>
      <c r="M8" s="13"/>
      <c r="N8" s="13"/>
      <c r="O8" s="13"/>
      <c r="P8" s="13"/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67" t="s">
        <v>27</v>
      </c>
      <c r="G9" s="168"/>
      <c r="H9" s="8" t="s">
        <v>17</v>
      </c>
      <c r="I9" s="9">
        <v>1</v>
      </c>
      <c r="J9" s="9">
        <v>1</v>
      </c>
      <c r="K9" s="5" t="s">
        <v>28</v>
      </c>
      <c r="L9" s="14">
        <f t="shared" si="0"/>
        <v>0</v>
      </c>
      <c r="M9" s="14"/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58" t="s">
        <v>29</v>
      </c>
      <c r="G10" s="15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67" t="s">
        <v>31</v>
      </c>
      <c r="G11" s="168"/>
      <c r="H11" s="8" t="s">
        <v>17</v>
      </c>
      <c r="I11" s="9">
        <v>1</v>
      </c>
      <c r="J11" s="9">
        <v>1</v>
      </c>
      <c r="K11" s="5" t="s">
        <v>19</v>
      </c>
      <c r="L11" s="14">
        <f t="shared" si="0"/>
        <v>0</v>
      </c>
      <c r="M11" s="14"/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58" t="s">
        <v>32</v>
      </c>
      <c r="G12" s="15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67" t="s">
        <v>34</v>
      </c>
      <c r="G13" s="16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58" t="s">
        <v>35</v>
      </c>
      <c r="G14" s="15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67" t="s">
        <v>36</v>
      </c>
      <c r="G15" s="168"/>
      <c r="H15" s="8" t="s">
        <v>17</v>
      </c>
      <c r="I15" s="9">
        <v>1</v>
      </c>
      <c r="J15" s="9">
        <v>1</v>
      </c>
      <c r="K15" s="5" t="s">
        <v>28</v>
      </c>
      <c r="L15" s="14">
        <f t="shared" si="0"/>
        <v>0</v>
      </c>
      <c r="M15" s="14"/>
      <c r="N15" s="14"/>
      <c r="O15" s="14"/>
      <c r="P15" s="14"/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58" t="s">
        <v>37</v>
      </c>
      <c r="G16" s="15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67" t="s">
        <v>39</v>
      </c>
      <c r="G17" s="16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58" t="s">
        <v>44</v>
      </c>
      <c r="G18" s="159"/>
      <c r="H18" s="6" t="s">
        <v>17</v>
      </c>
      <c r="I18" s="7">
        <v>1</v>
      </c>
      <c r="J18" s="7">
        <v>1</v>
      </c>
      <c r="K18" s="4" t="s">
        <v>283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67" t="s">
        <v>45</v>
      </c>
      <c r="G19" s="16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58" t="s">
        <v>46</v>
      </c>
      <c r="G20" s="15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67" t="s">
        <v>47</v>
      </c>
      <c r="G21" s="16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409.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58" t="s">
        <v>48</v>
      </c>
      <c r="G22" s="159"/>
      <c r="H22" s="6" t="s">
        <v>17</v>
      </c>
      <c r="I22" s="7">
        <v>1</v>
      </c>
      <c r="J22" s="7">
        <v>1</v>
      </c>
      <c r="K22" s="4" t="s">
        <v>28</v>
      </c>
      <c r="L22" s="13">
        <f t="shared" si="0"/>
        <v>0</v>
      </c>
      <c r="M22" s="13"/>
      <c r="N22" s="13"/>
      <c r="O22" s="13"/>
      <c r="P22" s="13"/>
    </row>
    <row r="23" spans="1:16" ht="327.95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67" t="s">
        <v>50</v>
      </c>
      <c r="G23" s="168"/>
      <c r="H23" s="8" t="s">
        <v>17</v>
      </c>
      <c r="I23" s="9">
        <v>1</v>
      </c>
      <c r="J23" s="9">
        <v>1</v>
      </c>
      <c r="K23" s="5" t="s">
        <v>51</v>
      </c>
      <c r="L23" s="14">
        <f t="shared" si="0"/>
        <v>0</v>
      </c>
      <c r="M23" s="14"/>
      <c r="N23" s="14"/>
      <c r="O23" s="14"/>
      <c r="P23" s="14"/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58" t="s">
        <v>56</v>
      </c>
      <c r="G24" s="15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67" t="s">
        <v>58</v>
      </c>
      <c r="G25" s="16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58" t="s">
        <v>60</v>
      </c>
      <c r="G26" s="159"/>
      <c r="H26" s="6" t="s">
        <v>57</v>
      </c>
      <c r="I26" s="7">
        <v>309</v>
      </c>
      <c r="J26" s="7">
        <v>309</v>
      </c>
      <c r="K26" s="4" t="s">
        <v>283</v>
      </c>
      <c r="L26" s="15">
        <f t="shared" si="0"/>
        <v>1800</v>
      </c>
      <c r="M26" s="13">
        <v>400</v>
      </c>
      <c r="N26" s="13">
        <v>400</v>
      </c>
      <c r="O26" s="13">
        <v>500</v>
      </c>
      <c r="P26" s="13">
        <v>500</v>
      </c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67" t="s">
        <v>61</v>
      </c>
      <c r="G27" s="16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53" hidden="1" customHeight="1" x14ac:dyDescent="0.2">
      <c r="A28" s="2"/>
      <c r="B28" s="4" t="s">
        <v>52</v>
      </c>
      <c r="C28" s="4" t="s">
        <v>53</v>
      </c>
      <c r="D28" s="4" t="s">
        <v>54</v>
      </c>
      <c r="E28" s="4" t="s">
        <v>62</v>
      </c>
      <c r="F28" s="158" t="s">
        <v>63</v>
      </c>
      <c r="G28" s="159"/>
      <c r="H28" s="6" t="s">
        <v>17</v>
      </c>
      <c r="I28" s="7"/>
      <c r="J28" s="7"/>
      <c r="K28" s="4" t="s">
        <v>64</v>
      </c>
      <c r="L28" s="13">
        <f t="shared" si="0"/>
        <v>0</v>
      </c>
      <c r="M28" s="13"/>
      <c r="N28" s="13"/>
      <c r="O28" s="13"/>
      <c r="P28" s="13"/>
    </row>
    <row r="29" spans="1:16" ht="153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65</v>
      </c>
      <c r="F29" s="167" t="s">
        <v>66</v>
      </c>
      <c r="G29" s="168"/>
      <c r="H29" s="8" t="s">
        <v>17</v>
      </c>
      <c r="I29" s="9"/>
      <c r="J29" s="9"/>
      <c r="K29" s="5" t="s">
        <v>64</v>
      </c>
      <c r="L29" s="14">
        <f t="shared" si="0"/>
        <v>0</v>
      </c>
      <c r="M29" s="14"/>
      <c r="N29" s="14"/>
      <c r="O29" s="14"/>
      <c r="P29" s="14"/>
    </row>
    <row r="30" spans="1:16" ht="153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58" t="s">
        <v>67</v>
      </c>
      <c r="G30" s="159"/>
      <c r="H30" s="6" t="s">
        <v>17</v>
      </c>
      <c r="I30" s="7"/>
      <c r="J30" s="7"/>
      <c r="K30" s="4" t="s">
        <v>64</v>
      </c>
      <c r="L30" s="13">
        <f t="shared" si="0"/>
        <v>0</v>
      </c>
      <c r="M30" s="13"/>
      <c r="N30" s="13"/>
      <c r="O30" s="13"/>
      <c r="P30" s="13"/>
    </row>
    <row r="31" spans="1:16" ht="153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62</v>
      </c>
      <c r="F31" s="167" t="s">
        <v>68</v>
      </c>
      <c r="G31" s="168"/>
      <c r="H31" s="8" t="s">
        <v>17</v>
      </c>
      <c r="I31" s="9"/>
      <c r="J31" s="9"/>
      <c r="K31" s="5" t="s">
        <v>64</v>
      </c>
      <c r="L31" s="14">
        <f t="shared" si="0"/>
        <v>0</v>
      </c>
      <c r="M31" s="14"/>
      <c r="N31" s="14"/>
      <c r="O31" s="14"/>
      <c r="P31" s="14"/>
    </row>
    <row r="32" spans="1:16" ht="409.6" hidden="1" customHeight="1" x14ac:dyDescent="0.2">
      <c r="A32" s="2"/>
      <c r="B32" s="4" t="s">
        <v>69</v>
      </c>
      <c r="C32" s="4" t="s">
        <v>53</v>
      </c>
      <c r="D32" s="4" t="s">
        <v>54</v>
      </c>
      <c r="E32" s="4" t="s">
        <v>70</v>
      </c>
      <c r="F32" s="158" t="s">
        <v>71</v>
      </c>
      <c r="G32" s="159"/>
      <c r="H32" s="6" t="s">
        <v>17</v>
      </c>
      <c r="I32" s="7">
        <v>102000</v>
      </c>
      <c r="J32" s="7">
        <v>102000</v>
      </c>
      <c r="K32" s="4" t="s">
        <v>22</v>
      </c>
      <c r="L32" s="13">
        <f t="shared" si="0"/>
        <v>0</v>
      </c>
      <c r="M32" s="13"/>
      <c r="N32" s="13"/>
      <c r="O32" s="13"/>
      <c r="P32" s="13"/>
    </row>
    <row r="33" spans="1:16" ht="153" hidden="1" customHeight="1" x14ac:dyDescent="0.2">
      <c r="A33" s="2"/>
      <c r="B33" s="5" t="s">
        <v>69</v>
      </c>
      <c r="C33" s="5" t="s">
        <v>53</v>
      </c>
      <c r="D33" s="5" t="s">
        <v>72</v>
      </c>
      <c r="E33" s="5" t="s">
        <v>70</v>
      </c>
      <c r="F33" s="167" t="s">
        <v>73</v>
      </c>
      <c r="G33" s="168"/>
      <c r="H33" s="8" t="s">
        <v>17</v>
      </c>
      <c r="I33" s="9"/>
      <c r="J33" s="9"/>
      <c r="K33" s="5" t="s">
        <v>22</v>
      </c>
      <c r="L33" s="14">
        <f t="shared" si="0"/>
        <v>0</v>
      </c>
      <c r="M33" s="14"/>
      <c r="N33" s="14"/>
      <c r="O33" s="14"/>
      <c r="P33" s="14"/>
    </row>
    <row r="34" spans="1:16" ht="153" hidden="1" customHeight="1" x14ac:dyDescent="0.2">
      <c r="A34" s="2"/>
      <c r="B34" s="4" t="s">
        <v>69</v>
      </c>
      <c r="C34" s="4" t="s">
        <v>53</v>
      </c>
      <c r="D34" s="4" t="s">
        <v>18</v>
      </c>
      <c r="E34" s="4" t="s">
        <v>70</v>
      </c>
      <c r="F34" s="158" t="s">
        <v>74</v>
      </c>
      <c r="G34" s="159"/>
      <c r="H34" s="6" t="s">
        <v>17</v>
      </c>
      <c r="I34" s="7"/>
      <c r="J34" s="7"/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10.1" hidden="1" customHeight="1" x14ac:dyDescent="0.2">
      <c r="A35" s="2"/>
      <c r="B35" s="5" t="s">
        <v>75</v>
      </c>
      <c r="C35" s="5" t="s">
        <v>53</v>
      </c>
      <c r="D35" s="5" t="s">
        <v>54</v>
      </c>
      <c r="E35" s="5" t="s">
        <v>76</v>
      </c>
      <c r="F35" s="167" t="s">
        <v>77</v>
      </c>
      <c r="G35" s="168"/>
      <c r="H35" s="8" t="s">
        <v>17</v>
      </c>
      <c r="I35" s="9"/>
      <c r="J35" s="9"/>
      <c r="K35" s="5" t="s">
        <v>78</v>
      </c>
      <c r="L35" s="14">
        <f t="shared" si="0"/>
        <v>0</v>
      </c>
      <c r="M35" s="14"/>
      <c r="N35" s="14"/>
      <c r="O35" s="14"/>
      <c r="P35" s="14"/>
    </row>
    <row r="36" spans="1:16" ht="110.1" hidden="1" customHeight="1" x14ac:dyDescent="0.2">
      <c r="A36" s="2"/>
      <c r="B36" s="4" t="s">
        <v>75</v>
      </c>
      <c r="C36" s="4" t="s">
        <v>53</v>
      </c>
      <c r="D36" s="4" t="s">
        <v>54</v>
      </c>
      <c r="E36" s="4" t="s">
        <v>76</v>
      </c>
      <c r="F36" s="158" t="s">
        <v>79</v>
      </c>
      <c r="G36" s="159"/>
      <c r="H36" s="6" t="s">
        <v>17</v>
      </c>
      <c r="I36" s="7"/>
      <c r="J36" s="7"/>
      <c r="K36" s="4" t="s">
        <v>78</v>
      </c>
      <c r="L36" s="13">
        <f t="shared" si="0"/>
        <v>0</v>
      </c>
      <c r="M36" s="13"/>
      <c r="N36" s="13"/>
      <c r="O36" s="13"/>
      <c r="P36" s="13"/>
    </row>
    <row r="37" spans="1:16" ht="80.099999999999994" hidden="1" customHeight="1" x14ac:dyDescent="0.2">
      <c r="A37" s="2"/>
      <c r="B37" s="5" t="s">
        <v>75</v>
      </c>
      <c r="C37" s="5" t="s">
        <v>53</v>
      </c>
      <c r="D37" s="5" t="s">
        <v>80</v>
      </c>
      <c r="E37" s="5" t="s">
        <v>81</v>
      </c>
      <c r="F37" s="167" t="s">
        <v>82</v>
      </c>
      <c r="G37" s="168"/>
      <c r="H37" s="8" t="s">
        <v>17</v>
      </c>
      <c r="I37" s="9"/>
      <c r="J37" s="9"/>
      <c r="K37" s="5" t="s">
        <v>78</v>
      </c>
      <c r="L37" s="14">
        <f t="shared" si="0"/>
        <v>0</v>
      </c>
      <c r="M37" s="14"/>
      <c r="N37" s="14"/>
      <c r="O37" s="14"/>
      <c r="P37" s="14"/>
    </row>
    <row r="38" spans="1:16" ht="183" hidden="1" customHeight="1" x14ac:dyDescent="0.2">
      <c r="A38" s="2"/>
      <c r="B38" s="4" t="s">
        <v>83</v>
      </c>
      <c r="C38" s="4" t="s">
        <v>53</v>
      </c>
      <c r="D38" s="4" t="s">
        <v>54</v>
      </c>
      <c r="E38" s="4" t="s">
        <v>84</v>
      </c>
      <c r="F38" s="158" t="s">
        <v>85</v>
      </c>
      <c r="G38" s="159"/>
      <c r="H38" s="6" t="s">
        <v>17</v>
      </c>
      <c r="I38" s="7"/>
      <c r="J38" s="7"/>
      <c r="K38" s="4" t="s">
        <v>86</v>
      </c>
      <c r="L38" s="13">
        <f t="shared" si="0"/>
        <v>0</v>
      </c>
      <c r="M38" s="13"/>
      <c r="N38" s="13"/>
      <c r="O38" s="13"/>
      <c r="P38" s="13"/>
    </row>
    <row r="39" spans="1:16" ht="197.1" hidden="1" customHeight="1" x14ac:dyDescent="0.2">
      <c r="A39" s="2"/>
      <c r="B39" s="5" t="s">
        <v>87</v>
      </c>
      <c r="C39" s="5" t="s">
        <v>88</v>
      </c>
      <c r="D39" s="5" t="s">
        <v>89</v>
      </c>
      <c r="E39" s="5" t="s">
        <v>90</v>
      </c>
      <c r="F39" s="167" t="s">
        <v>91</v>
      </c>
      <c r="G39" s="168"/>
      <c r="H39" s="8" t="s">
        <v>57</v>
      </c>
      <c r="I39" s="9">
        <v>80</v>
      </c>
      <c r="J39" s="9">
        <v>80</v>
      </c>
      <c r="K39" s="5" t="s">
        <v>22</v>
      </c>
      <c r="L39" s="14">
        <f t="shared" si="0"/>
        <v>0</v>
      </c>
      <c r="M39" s="14"/>
      <c r="N39" s="14"/>
      <c r="O39" s="14"/>
      <c r="P39" s="14"/>
    </row>
    <row r="40" spans="1:16" ht="197.1" hidden="1" customHeight="1" x14ac:dyDescent="0.2">
      <c r="A40" s="2"/>
      <c r="B40" s="4" t="s">
        <v>92</v>
      </c>
      <c r="C40" s="4" t="s">
        <v>53</v>
      </c>
      <c r="D40" s="4" t="s">
        <v>54</v>
      </c>
      <c r="E40" s="4" t="s">
        <v>93</v>
      </c>
      <c r="F40" s="158" t="s">
        <v>94</v>
      </c>
      <c r="G40" s="159"/>
      <c r="H40" s="6" t="s">
        <v>95</v>
      </c>
      <c r="I40" s="7">
        <v>100</v>
      </c>
      <c r="J40" s="7">
        <v>100</v>
      </c>
      <c r="K40" s="4" t="s">
        <v>96</v>
      </c>
      <c r="L40" s="13">
        <f t="shared" si="0"/>
        <v>0</v>
      </c>
      <c r="M40" s="13"/>
      <c r="N40" s="13"/>
      <c r="O40" s="13"/>
      <c r="P40" s="13"/>
    </row>
    <row r="41" spans="1:16" ht="138.94999999999999" hidden="1" customHeight="1" x14ac:dyDescent="0.2">
      <c r="A41" s="2"/>
      <c r="B41" s="5" t="s">
        <v>92</v>
      </c>
      <c r="C41" s="5" t="s">
        <v>53</v>
      </c>
      <c r="D41" s="5" t="s">
        <v>54</v>
      </c>
      <c r="E41" s="5" t="s">
        <v>97</v>
      </c>
      <c r="F41" s="167" t="s">
        <v>98</v>
      </c>
      <c r="G41" s="168"/>
      <c r="H41" s="8" t="s">
        <v>17</v>
      </c>
      <c r="I41" s="9">
        <v>2</v>
      </c>
      <c r="J41" s="9">
        <v>2</v>
      </c>
      <c r="K41" s="5" t="s">
        <v>99</v>
      </c>
      <c r="L41" s="14">
        <f t="shared" si="0"/>
        <v>0</v>
      </c>
      <c r="M41" s="14"/>
      <c r="N41" s="14"/>
      <c r="O41" s="14"/>
      <c r="P41" s="14"/>
    </row>
    <row r="42" spans="1:16" ht="138.94999999999999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100</v>
      </c>
      <c r="F42" s="158" t="s">
        <v>101</v>
      </c>
      <c r="G42" s="159"/>
      <c r="H42" s="6" t="s">
        <v>17</v>
      </c>
      <c r="I42" s="7">
        <v>5</v>
      </c>
      <c r="J42" s="7">
        <v>5</v>
      </c>
      <c r="K42" s="4" t="s">
        <v>99</v>
      </c>
      <c r="L42" s="13">
        <f t="shared" si="0"/>
        <v>0</v>
      </c>
      <c r="M42" s="13"/>
      <c r="N42" s="13"/>
      <c r="O42" s="13"/>
      <c r="P42" s="13"/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67" t="s">
        <v>102</v>
      </c>
      <c r="G43" s="168"/>
      <c r="H43" s="8" t="s">
        <v>40</v>
      </c>
      <c r="I43" s="9">
        <v>8</v>
      </c>
      <c r="J43" s="9">
        <v>8</v>
      </c>
      <c r="K43" s="5" t="s">
        <v>99</v>
      </c>
      <c r="L43" s="14">
        <f t="shared" si="0"/>
        <v>0</v>
      </c>
      <c r="M43" s="14"/>
      <c r="N43" s="14"/>
      <c r="O43" s="14"/>
      <c r="P43" s="14"/>
    </row>
    <row r="44" spans="1:16" ht="138.94999999999999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97</v>
      </c>
      <c r="F44" s="158" t="s">
        <v>103</v>
      </c>
      <c r="G44" s="159"/>
      <c r="H44" s="6" t="s">
        <v>40</v>
      </c>
      <c r="I44" s="7">
        <v>8</v>
      </c>
      <c r="J44" s="7">
        <v>8</v>
      </c>
      <c r="K44" s="4" t="s">
        <v>99</v>
      </c>
      <c r="L44" s="13">
        <f t="shared" si="0"/>
        <v>0</v>
      </c>
      <c r="M44" s="13"/>
      <c r="N44" s="13"/>
      <c r="O44" s="13"/>
      <c r="P44" s="13"/>
    </row>
    <row r="45" spans="1:16" ht="138.94999999999999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67" t="s">
        <v>104</v>
      </c>
      <c r="G45" s="168"/>
      <c r="H45" s="8" t="s">
        <v>17</v>
      </c>
      <c r="I45" s="9"/>
      <c r="J45" s="9"/>
      <c r="K45" s="5" t="s">
        <v>99</v>
      </c>
      <c r="L45" s="14">
        <f t="shared" si="0"/>
        <v>0</v>
      </c>
      <c r="M45" s="14"/>
      <c r="N45" s="14"/>
      <c r="O45" s="14"/>
      <c r="P45" s="14"/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58" t="s">
        <v>105</v>
      </c>
      <c r="G46" s="159"/>
      <c r="H46" s="6" t="s">
        <v>17</v>
      </c>
      <c r="I46" s="7"/>
      <c r="J46" s="7"/>
      <c r="K46" s="4" t="s">
        <v>99</v>
      </c>
      <c r="L46" s="13">
        <f t="shared" si="0"/>
        <v>0</v>
      </c>
      <c r="M46" s="13"/>
      <c r="N46" s="13"/>
      <c r="O46" s="13"/>
      <c r="P46" s="13"/>
    </row>
    <row r="47" spans="1:16" ht="197.1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106</v>
      </c>
      <c r="F47" s="167" t="s">
        <v>107</v>
      </c>
      <c r="G47" s="168"/>
      <c r="H47" s="8" t="s">
        <v>17</v>
      </c>
      <c r="I47" s="9"/>
      <c r="J47" s="9"/>
      <c r="K47" s="5" t="s">
        <v>96</v>
      </c>
      <c r="L47" s="14">
        <f t="shared" si="0"/>
        <v>0</v>
      </c>
      <c r="M47" s="14"/>
      <c r="N47" s="14"/>
      <c r="O47" s="14"/>
      <c r="P47" s="14"/>
    </row>
    <row r="48" spans="1:16" ht="197.1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106</v>
      </c>
      <c r="F48" s="158" t="s">
        <v>108</v>
      </c>
      <c r="G48" s="159"/>
      <c r="H48" s="6" t="s">
        <v>17</v>
      </c>
      <c r="I48" s="7"/>
      <c r="J48" s="7"/>
      <c r="K48" s="4" t="s">
        <v>96</v>
      </c>
      <c r="L48" s="13">
        <f t="shared" si="0"/>
        <v>0</v>
      </c>
      <c r="M48" s="13"/>
      <c r="N48" s="13"/>
      <c r="O48" s="13"/>
      <c r="P48" s="13"/>
    </row>
    <row r="49" spans="1:16" ht="409.6" hidden="1" customHeight="1" x14ac:dyDescent="0.2">
      <c r="A49" s="2"/>
      <c r="B49" s="5" t="s">
        <v>92</v>
      </c>
      <c r="C49" s="5" t="s">
        <v>13</v>
      </c>
      <c r="D49" s="5" t="s">
        <v>72</v>
      </c>
      <c r="E49" s="5" t="s">
        <v>109</v>
      </c>
      <c r="F49" s="167" t="s">
        <v>110</v>
      </c>
      <c r="G49" s="168"/>
      <c r="H49" s="8" t="s">
        <v>40</v>
      </c>
      <c r="I49" s="9">
        <v>100</v>
      </c>
      <c r="J49" s="9">
        <v>100</v>
      </c>
      <c r="K49" s="5" t="s">
        <v>30</v>
      </c>
      <c r="L49" s="14">
        <f t="shared" si="0"/>
        <v>0</v>
      </c>
      <c r="M49" s="14"/>
      <c r="N49" s="14"/>
      <c r="O49" s="14"/>
      <c r="P49" s="14"/>
    </row>
    <row r="50" spans="1:16" ht="409.6" hidden="1" customHeight="1" x14ac:dyDescent="0.2">
      <c r="A50" s="2"/>
      <c r="B50" s="4" t="s">
        <v>92</v>
      </c>
      <c r="C50" s="4" t="s">
        <v>13</v>
      </c>
      <c r="D50" s="4" t="s">
        <v>72</v>
      </c>
      <c r="E50" s="4" t="s">
        <v>111</v>
      </c>
      <c r="F50" s="158" t="s">
        <v>112</v>
      </c>
      <c r="G50" s="159"/>
      <c r="H50" s="6" t="s">
        <v>40</v>
      </c>
      <c r="I50" s="7">
        <v>90</v>
      </c>
      <c r="J50" s="7">
        <v>90</v>
      </c>
      <c r="K50" s="4" t="s">
        <v>113</v>
      </c>
      <c r="L50" s="13">
        <f t="shared" si="0"/>
        <v>0</v>
      </c>
      <c r="M50" s="13"/>
      <c r="N50" s="13"/>
      <c r="O50" s="13"/>
      <c r="P50" s="13"/>
    </row>
    <row r="51" spans="1:16" ht="123.95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67" t="s">
        <v>114</v>
      </c>
      <c r="G51" s="168"/>
      <c r="H51" s="8" t="s">
        <v>40</v>
      </c>
      <c r="I51" s="9">
        <v>95</v>
      </c>
      <c r="J51" s="9">
        <v>95</v>
      </c>
      <c r="K51" s="5" t="s">
        <v>22</v>
      </c>
      <c r="L51" s="14">
        <f t="shared" si="0"/>
        <v>0</v>
      </c>
      <c r="M51" s="14"/>
      <c r="N51" s="14"/>
      <c r="O51" s="14"/>
      <c r="P51" s="14"/>
    </row>
    <row r="52" spans="1:16" ht="409.6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109</v>
      </c>
      <c r="F52" s="158" t="s">
        <v>115</v>
      </c>
      <c r="G52" s="159"/>
      <c r="H52" s="6" t="s">
        <v>40</v>
      </c>
      <c r="I52" s="7">
        <v>95</v>
      </c>
      <c r="J52" s="7">
        <v>95</v>
      </c>
      <c r="K52" s="4" t="s">
        <v>28</v>
      </c>
      <c r="L52" s="13">
        <f t="shared" si="0"/>
        <v>0</v>
      </c>
      <c r="M52" s="13"/>
      <c r="N52" s="13"/>
      <c r="O52" s="13"/>
      <c r="P52" s="13"/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67" t="s">
        <v>116</v>
      </c>
      <c r="G53" s="168"/>
      <c r="H53" s="8" t="s">
        <v>40</v>
      </c>
      <c r="I53" s="9">
        <v>95</v>
      </c>
      <c r="J53" s="9">
        <v>95</v>
      </c>
      <c r="K53" s="5" t="s">
        <v>33</v>
      </c>
      <c r="L53" s="14">
        <f t="shared" si="0"/>
        <v>0</v>
      </c>
      <c r="M53" s="14"/>
      <c r="N53" s="14"/>
      <c r="O53" s="14"/>
      <c r="P53" s="14"/>
    </row>
    <row r="54" spans="1:16" ht="6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58" t="s">
        <v>117</v>
      </c>
      <c r="G54" s="159"/>
      <c r="H54" s="6" t="s">
        <v>40</v>
      </c>
      <c r="I54" s="7">
        <v>95</v>
      </c>
      <c r="J54" s="7">
        <v>95</v>
      </c>
      <c r="K54" s="4" t="s">
        <v>283</v>
      </c>
      <c r="L54" s="13">
        <v>95</v>
      </c>
      <c r="M54" s="13">
        <v>95</v>
      </c>
      <c r="N54" s="13">
        <v>95</v>
      </c>
      <c r="O54" s="13">
        <v>95</v>
      </c>
      <c r="P54" s="13">
        <v>95</v>
      </c>
    </row>
    <row r="55" spans="1:16" ht="409.6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118</v>
      </c>
      <c r="F55" s="167" t="s">
        <v>119</v>
      </c>
      <c r="G55" s="168"/>
      <c r="H55" s="8" t="s">
        <v>40</v>
      </c>
      <c r="I55" s="9">
        <v>95</v>
      </c>
      <c r="J55" s="9">
        <v>95</v>
      </c>
      <c r="K55" s="5" t="s">
        <v>113</v>
      </c>
      <c r="L55" s="14">
        <f t="shared" si="0"/>
        <v>0</v>
      </c>
      <c r="M55" s="14"/>
      <c r="N55" s="14"/>
      <c r="O55" s="14"/>
      <c r="P55" s="14"/>
    </row>
    <row r="56" spans="1:16" ht="225.95" hidden="1" customHeight="1" x14ac:dyDescent="0.2">
      <c r="A56" s="2"/>
      <c r="B56" s="4" t="s">
        <v>92</v>
      </c>
      <c r="C56" s="4" t="s">
        <v>88</v>
      </c>
      <c r="D56" s="4" t="s">
        <v>89</v>
      </c>
      <c r="E56" s="4" t="s">
        <v>90</v>
      </c>
      <c r="F56" s="158" t="s">
        <v>120</v>
      </c>
      <c r="G56" s="159"/>
      <c r="H56" s="6" t="s">
        <v>17</v>
      </c>
      <c r="I56" s="7">
        <v>100</v>
      </c>
      <c r="J56" s="7">
        <v>100</v>
      </c>
      <c r="K56" s="4" t="s">
        <v>22</v>
      </c>
      <c r="L56" s="13">
        <f t="shared" si="0"/>
        <v>0</v>
      </c>
      <c r="M56" s="13"/>
      <c r="N56" s="13"/>
      <c r="O56" s="13"/>
      <c r="P56" s="13"/>
    </row>
    <row r="57" spans="1:16" ht="183" hidden="1" customHeight="1" x14ac:dyDescent="0.2">
      <c r="A57" s="2"/>
      <c r="B57" s="5" t="s">
        <v>92</v>
      </c>
      <c r="C57" s="5" t="s">
        <v>88</v>
      </c>
      <c r="D57" s="5" t="s">
        <v>89</v>
      </c>
      <c r="E57" s="5" t="s">
        <v>90</v>
      </c>
      <c r="F57" s="167" t="s">
        <v>121</v>
      </c>
      <c r="G57" s="168"/>
      <c r="H57" s="8" t="s">
        <v>17</v>
      </c>
      <c r="I57" s="9">
        <v>100</v>
      </c>
      <c r="J57" s="9">
        <v>100</v>
      </c>
      <c r="K57" s="5" t="s">
        <v>28</v>
      </c>
      <c r="L57" s="14">
        <f t="shared" si="0"/>
        <v>0</v>
      </c>
      <c r="M57" s="14"/>
      <c r="N57" s="14"/>
      <c r="O57" s="14"/>
      <c r="P57" s="14"/>
    </row>
    <row r="58" spans="1:16" ht="197.1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58" t="s">
        <v>122</v>
      </c>
      <c r="G58" s="159"/>
      <c r="H58" s="6" t="s">
        <v>17</v>
      </c>
      <c r="I58" s="7">
        <v>100</v>
      </c>
      <c r="J58" s="7">
        <v>100</v>
      </c>
      <c r="K58" s="4" t="s">
        <v>33</v>
      </c>
      <c r="L58" s="13">
        <f t="shared" si="0"/>
        <v>0</v>
      </c>
      <c r="M58" s="13"/>
      <c r="N58" s="13"/>
      <c r="O58" s="13"/>
      <c r="P58" s="13"/>
    </row>
    <row r="59" spans="1:16" ht="409.6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67" t="s">
        <v>123</v>
      </c>
      <c r="G59" s="168"/>
      <c r="H59" s="8" t="s">
        <v>17</v>
      </c>
      <c r="I59" s="9">
        <v>100</v>
      </c>
      <c r="J59" s="9">
        <v>100</v>
      </c>
      <c r="K59" s="5" t="s">
        <v>30</v>
      </c>
      <c r="L59" s="14">
        <f t="shared" si="0"/>
        <v>0</v>
      </c>
      <c r="M59" s="14"/>
      <c r="N59" s="14"/>
      <c r="O59" s="14"/>
      <c r="P59" s="14"/>
    </row>
    <row r="60" spans="1:16" ht="409.6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58" t="s">
        <v>124</v>
      </c>
      <c r="G60" s="159"/>
      <c r="H60" s="6" t="s">
        <v>57</v>
      </c>
      <c r="I60" s="7">
        <v>100</v>
      </c>
      <c r="J60" s="7">
        <v>100</v>
      </c>
      <c r="K60" s="4" t="s">
        <v>30</v>
      </c>
      <c r="L60" s="13">
        <f t="shared" si="0"/>
        <v>0</v>
      </c>
      <c r="M60" s="13"/>
      <c r="N60" s="13"/>
      <c r="O60" s="13"/>
      <c r="P60" s="13"/>
    </row>
    <row r="61" spans="1:16" ht="168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125</v>
      </c>
      <c r="F61" s="167" t="s">
        <v>126</v>
      </c>
      <c r="G61" s="168"/>
      <c r="H61" s="8" t="s">
        <v>17</v>
      </c>
      <c r="I61" s="9">
        <v>100</v>
      </c>
      <c r="J61" s="9">
        <v>100</v>
      </c>
      <c r="K61" s="5" t="s">
        <v>51</v>
      </c>
      <c r="L61" s="14">
        <f t="shared" si="0"/>
        <v>0</v>
      </c>
      <c r="M61" s="14"/>
      <c r="N61" s="14"/>
      <c r="O61" s="14"/>
      <c r="P61" s="14"/>
    </row>
    <row r="62" spans="1:16" ht="82.5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58" t="s">
        <v>127</v>
      </c>
      <c r="G62" s="159"/>
      <c r="H62" s="6" t="s">
        <v>17</v>
      </c>
      <c r="I62" s="7">
        <v>100</v>
      </c>
      <c r="J62" s="7">
        <v>100</v>
      </c>
      <c r="K62" s="4" t="s">
        <v>283</v>
      </c>
      <c r="L62" s="13">
        <v>100</v>
      </c>
      <c r="M62" s="13">
        <v>100</v>
      </c>
      <c r="N62" s="13">
        <v>100</v>
      </c>
      <c r="O62" s="13">
        <v>100</v>
      </c>
      <c r="P62" s="13">
        <v>100</v>
      </c>
    </row>
    <row r="63" spans="1:16" ht="409.6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67" t="s">
        <v>128</v>
      </c>
      <c r="G63" s="168"/>
      <c r="H63" s="8" t="s">
        <v>57</v>
      </c>
      <c r="I63" s="9">
        <v>21</v>
      </c>
      <c r="J63" s="9">
        <v>21</v>
      </c>
      <c r="K63" s="5" t="s">
        <v>51</v>
      </c>
      <c r="L63" s="14">
        <f t="shared" si="0"/>
        <v>0</v>
      </c>
      <c r="M63" s="14"/>
      <c r="N63" s="14"/>
      <c r="O63" s="14"/>
      <c r="P63" s="14"/>
    </row>
    <row r="64" spans="1:16" ht="393.95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58" t="s">
        <v>129</v>
      </c>
      <c r="G64" s="159"/>
      <c r="H64" s="6" t="s">
        <v>57</v>
      </c>
      <c r="I64" s="7">
        <v>52</v>
      </c>
      <c r="J64" s="7">
        <v>52</v>
      </c>
      <c r="K64" s="4" t="s">
        <v>28</v>
      </c>
      <c r="L64" s="13">
        <f t="shared" si="0"/>
        <v>0</v>
      </c>
      <c r="M64" s="13"/>
      <c r="N64" s="13"/>
      <c r="O64" s="13"/>
      <c r="P64" s="13"/>
    </row>
    <row r="65" spans="1:16" ht="225.9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90</v>
      </c>
      <c r="F65" s="167" t="s">
        <v>130</v>
      </c>
      <c r="G65" s="168"/>
      <c r="H65" s="8" t="s">
        <v>57</v>
      </c>
      <c r="I65" s="9">
        <v>58.6</v>
      </c>
      <c r="J65" s="9">
        <v>58.6</v>
      </c>
      <c r="K65" s="5" t="s">
        <v>33</v>
      </c>
      <c r="L65" s="14">
        <f t="shared" si="0"/>
        <v>0</v>
      </c>
      <c r="M65" s="14"/>
      <c r="N65" s="14"/>
      <c r="O65" s="14"/>
      <c r="P65" s="14"/>
    </row>
    <row r="66" spans="1:16" ht="85.5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58" t="s">
        <v>131</v>
      </c>
      <c r="G66" s="159"/>
      <c r="H66" s="6" t="s">
        <v>57</v>
      </c>
      <c r="I66" s="7"/>
      <c r="J66" s="7"/>
      <c r="K66" s="4" t="s">
        <v>283</v>
      </c>
      <c r="L66" s="13">
        <v>99.5</v>
      </c>
      <c r="M66" s="13">
        <v>98.5</v>
      </c>
      <c r="N66" s="13">
        <v>98.8</v>
      </c>
      <c r="O66" s="13">
        <v>99</v>
      </c>
      <c r="P66" s="13">
        <v>99.5</v>
      </c>
    </row>
    <row r="67" spans="1:16" ht="95.1" hidden="1" customHeight="1" x14ac:dyDescent="0.2">
      <c r="A67" s="2"/>
      <c r="B67" s="5" t="s">
        <v>132</v>
      </c>
      <c r="C67" s="5" t="s">
        <v>53</v>
      </c>
      <c r="D67" s="5" t="s">
        <v>54</v>
      </c>
      <c r="E67" s="5" t="s">
        <v>133</v>
      </c>
      <c r="F67" s="167" t="s">
        <v>134</v>
      </c>
      <c r="G67" s="168"/>
      <c r="H67" s="8" t="s">
        <v>17</v>
      </c>
      <c r="I67" s="9"/>
      <c r="J67" s="9"/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66" hidden="1" customHeight="1" x14ac:dyDescent="0.2">
      <c r="A68" s="2"/>
      <c r="B68" s="4" t="s">
        <v>132</v>
      </c>
      <c r="C68" s="4" t="s">
        <v>53</v>
      </c>
      <c r="D68" s="4" t="s">
        <v>54</v>
      </c>
      <c r="E68" s="4" t="s">
        <v>18</v>
      </c>
      <c r="F68" s="158" t="s">
        <v>135</v>
      </c>
      <c r="G68" s="159"/>
      <c r="H68" s="6" t="s">
        <v>17</v>
      </c>
      <c r="I68" s="7"/>
      <c r="J68" s="7"/>
      <c r="K68" s="4" t="s">
        <v>33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67" t="s">
        <v>136</v>
      </c>
      <c r="G69" s="16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123.95" hidden="1" customHeight="1" x14ac:dyDescent="0.2">
      <c r="A70" s="2"/>
      <c r="B70" s="4" t="s">
        <v>137</v>
      </c>
      <c r="C70" s="4" t="s">
        <v>138</v>
      </c>
      <c r="D70" s="4" t="s">
        <v>139</v>
      </c>
      <c r="E70" s="4" t="s">
        <v>140</v>
      </c>
      <c r="F70" s="158" t="s">
        <v>141</v>
      </c>
      <c r="G70" s="159"/>
      <c r="H70" s="6" t="s">
        <v>17</v>
      </c>
      <c r="I70" s="7">
        <v>1</v>
      </c>
      <c r="J70" s="7">
        <v>1</v>
      </c>
      <c r="K70" s="4" t="s">
        <v>142</v>
      </c>
      <c r="L70" s="13">
        <f t="shared" ref="L70:L133" si="1">SUM(M70:P70)</f>
        <v>0</v>
      </c>
      <c r="M70" s="13"/>
      <c r="N70" s="13"/>
      <c r="O70" s="13"/>
      <c r="P70" s="13"/>
    </row>
    <row r="71" spans="1:16" ht="138.94999999999999" hidden="1" customHeight="1" x14ac:dyDescent="0.2">
      <c r="A71" s="2"/>
      <c r="B71" s="5" t="s">
        <v>137</v>
      </c>
      <c r="C71" s="5" t="s">
        <v>138</v>
      </c>
      <c r="D71" s="5" t="s">
        <v>139</v>
      </c>
      <c r="E71" s="5" t="s">
        <v>143</v>
      </c>
      <c r="F71" s="167" t="s">
        <v>144</v>
      </c>
      <c r="G71" s="168"/>
      <c r="H71" s="8" t="s">
        <v>17</v>
      </c>
      <c r="I71" s="9">
        <v>1</v>
      </c>
      <c r="J71" s="9">
        <v>1</v>
      </c>
      <c r="K71" s="5" t="s">
        <v>28</v>
      </c>
      <c r="L71" s="14">
        <f t="shared" si="1"/>
        <v>0</v>
      </c>
      <c r="M71" s="14"/>
      <c r="N71" s="14"/>
      <c r="O71" s="14"/>
      <c r="P71" s="14"/>
    </row>
    <row r="72" spans="1:16" ht="138.94999999999999" hidden="1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143</v>
      </c>
      <c r="F72" s="158" t="s">
        <v>145</v>
      </c>
      <c r="G72" s="159"/>
      <c r="H72" s="6" t="s">
        <v>17</v>
      </c>
      <c r="I72" s="7">
        <v>1</v>
      </c>
      <c r="J72" s="7">
        <v>1</v>
      </c>
      <c r="K72" s="4" t="s">
        <v>33</v>
      </c>
      <c r="L72" s="13">
        <f t="shared" si="1"/>
        <v>0</v>
      </c>
      <c r="M72" s="13"/>
      <c r="N72" s="13"/>
      <c r="O72" s="13"/>
      <c r="P72" s="13"/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146</v>
      </c>
      <c r="F73" s="167" t="s">
        <v>147</v>
      </c>
      <c r="G73" s="168"/>
      <c r="H73" s="8" t="s">
        <v>17</v>
      </c>
      <c r="I73" s="9">
        <v>1</v>
      </c>
      <c r="J73" s="9">
        <v>1</v>
      </c>
      <c r="K73" s="5" t="s">
        <v>22</v>
      </c>
      <c r="L73" s="14">
        <f t="shared" si="1"/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146</v>
      </c>
      <c r="F74" s="158" t="s">
        <v>148</v>
      </c>
      <c r="G74" s="159"/>
      <c r="H74" s="6" t="s">
        <v>17</v>
      </c>
      <c r="I74" s="7">
        <v>1</v>
      </c>
      <c r="J74" s="7">
        <v>1</v>
      </c>
      <c r="K74" s="4" t="s">
        <v>30</v>
      </c>
      <c r="L74" s="13">
        <f t="shared" si="1"/>
        <v>0</v>
      </c>
      <c r="M74" s="13"/>
      <c r="N74" s="13"/>
      <c r="O74" s="13"/>
      <c r="P74" s="13"/>
    </row>
    <row r="75" spans="1:16" ht="240.95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149</v>
      </c>
      <c r="F75" s="167" t="s">
        <v>150</v>
      </c>
      <c r="G75" s="168"/>
      <c r="H75" s="8" t="s">
        <v>40</v>
      </c>
      <c r="I75" s="9">
        <v>100</v>
      </c>
      <c r="J75" s="9">
        <v>100</v>
      </c>
      <c r="K75" s="5" t="s">
        <v>142</v>
      </c>
      <c r="L75" s="14">
        <f t="shared" si="1"/>
        <v>0</v>
      </c>
      <c r="M75" s="14"/>
      <c r="N75" s="14"/>
      <c r="O75" s="14"/>
      <c r="P75" s="14"/>
    </row>
    <row r="76" spans="1:16" ht="197.1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151</v>
      </c>
      <c r="F76" s="158" t="s">
        <v>152</v>
      </c>
      <c r="G76" s="159"/>
      <c r="H76" s="6" t="s">
        <v>40</v>
      </c>
      <c r="I76" s="7">
        <v>25</v>
      </c>
      <c r="J76" s="7">
        <v>25</v>
      </c>
      <c r="K76" s="4" t="s">
        <v>22</v>
      </c>
      <c r="L76" s="13">
        <f t="shared" si="1"/>
        <v>0</v>
      </c>
      <c r="M76" s="13"/>
      <c r="N76" s="13"/>
      <c r="O76" s="13"/>
      <c r="P76" s="13"/>
    </row>
    <row r="77" spans="1:16" ht="401.1" hidden="1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153</v>
      </c>
      <c r="F77" s="167" t="s">
        <v>154</v>
      </c>
      <c r="G77" s="168"/>
      <c r="H77" s="8" t="s">
        <v>57</v>
      </c>
      <c r="I77" s="9">
        <v>82.14</v>
      </c>
      <c r="J77" s="9">
        <v>82.14</v>
      </c>
      <c r="K77" s="5" t="s">
        <v>33</v>
      </c>
      <c r="L77" s="14">
        <f t="shared" si="1"/>
        <v>0</v>
      </c>
      <c r="M77" s="14"/>
      <c r="N77" s="14"/>
      <c r="O77" s="14"/>
      <c r="P77" s="14"/>
    </row>
    <row r="78" spans="1:16" ht="327.95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58" t="s">
        <v>155</v>
      </c>
      <c r="G78" s="159"/>
      <c r="H78" s="6" t="s">
        <v>40</v>
      </c>
      <c r="I78" s="7">
        <v>85</v>
      </c>
      <c r="J78" s="7">
        <v>85</v>
      </c>
      <c r="K78" s="4" t="s">
        <v>28</v>
      </c>
      <c r="L78" s="13">
        <f t="shared" si="1"/>
        <v>0</v>
      </c>
      <c r="M78" s="13"/>
      <c r="N78" s="13"/>
      <c r="O78" s="13"/>
      <c r="P78" s="13"/>
    </row>
    <row r="79" spans="1:16" ht="66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151</v>
      </c>
      <c r="F79" s="167" t="s">
        <v>156</v>
      </c>
      <c r="G79" s="168"/>
      <c r="H79" s="8" t="s">
        <v>40</v>
      </c>
      <c r="I79" s="9">
        <v>85</v>
      </c>
      <c r="J79" s="9">
        <v>85</v>
      </c>
      <c r="K79" s="5" t="s">
        <v>283</v>
      </c>
      <c r="L79" s="14">
        <v>85</v>
      </c>
      <c r="M79" s="14">
        <v>85</v>
      </c>
      <c r="N79" s="14">
        <v>85</v>
      </c>
      <c r="O79" s="14">
        <v>85</v>
      </c>
      <c r="P79" s="14">
        <v>85</v>
      </c>
    </row>
    <row r="80" spans="1:16" ht="299.10000000000002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58" t="s">
        <v>157</v>
      </c>
      <c r="G80" s="159"/>
      <c r="H80" s="6" t="s">
        <v>40</v>
      </c>
      <c r="I80" s="7">
        <v>85</v>
      </c>
      <c r="J80" s="7">
        <v>85</v>
      </c>
      <c r="K80" s="4" t="s">
        <v>30</v>
      </c>
      <c r="L80" s="13">
        <f t="shared" si="1"/>
        <v>0</v>
      </c>
      <c r="M80" s="13"/>
      <c r="N80" s="13"/>
      <c r="O80" s="13"/>
      <c r="P80" s="13"/>
    </row>
    <row r="81" spans="1:16" ht="153" hidden="1" customHeight="1" x14ac:dyDescent="0.2">
      <c r="A81" s="2"/>
      <c r="B81" s="5" t="s">
        <v>137</v>
      </c>
      <c r="C81" s="5" t="s">
        <v>53</v>
      </c>
      <c r="D81" s="5" t="s">
        <v>54</v>
      </c>
      <c r="E81" s="5" t="s">
        <v>158</v>
      </c>
      <c r="F81" s="167" t="s">
        <v>159</v>
      </c>
      <c r="G81" s="168"/>
      <c r="H81" s="8" t="s">
        <v>17</v>
      </c>
      <c r="I81" s="9">
        <v>1</v>
      </c>
      <c r="J81" s="9">
        <v>1</v>
      </c>
      <c r="K81" s="5" t="s">
        <v>28</v>
      </c>
      <c r="L81" s="14">
        <f t="shared" si="1"/>
        <v>0</v>
      </c>
      <c r="M81" s="14"/>
      <c r="N81" s="14"/>
      <c r="O81" s="14"/>
      <c r="P81" s="14"/>
    </row>
    <row r="82" spans="1:16" ht="110.1" hidden="1" customHeight="1" x14ac:dyDescent="0.2">
      <c r="A82" s="2"/>
      <c r="B82" s="4" t="s">
        <v>137</v>
      </c>
      <c r="C82" s="4" t="s">
        <v>53</v>
      </c>
      <c r="D82" s="4" t="s">
        <v>54</v>
      </c>
      <c r="E82" s="4" t="s">
        <v>160</v>
      </c>
      <c r="F82" s="158" t="s">
        <v>161</v>
      </c>
      <c r="G82" s="159"/>
      <c r="H82" s="6" t="s">
        <v>17</v>
      </c>
      <c r="I82" s="7">
        <v>71.400000000000006</v>
      </c>
      <c r="J82" s="7">
        <v>71.400000000000006</v>
      </c>
      <c r="K82" s="4" t="s">
        <v>33</v>
      </c>
      <c r="L82" s="13">
        <f t="shared" si="1"/>
        <v>0</v>
      </c>
      <c r="M82" s="13"/>
      <c r="N82" s="13"/>
      <c r="O82" s="13"/>
      <c r="P82" s="13"/>
    </row>
    <row r="83" spans="1:16" ht="240.95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160</v>
      </c>
      <c r="F83" s="167" t="s">
        <v>162</v>
      </c>
      <c r="G83" s="168"/>
      <c r="H83" s="8" t="s">
        <v>17</v>
      </c>
      <c r="I83" s="9">
        <v>72.099999999999994</v>
      </c>
      <c r="J83" s="9">
        <v>72.099999999999994</v>
      </c>
      <c r="K83" s="5" t="s">
        <v>28</v>
      </c>
      <c r="L83" s="14">
        <f t="shared" si="1"/>
        <v>0</v>
      </c>
      <c r="M83" s="14"/>
      <c r="N83" s="14"/>
      <c r="O83" s="14"/>
      <c r="P83" s="14"/>
    </row>
    <row r="84" spans="1:16" ht="138.94999999999999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58" t="s">
        <v>163</v>
      </c>
      <c r="G84" s="159"/>
      <c r="H84" s="6" t="s">
        <v>17</v>
      </c>
      <c r="I84" s="7">
        <v>72.3</v>
      </c>
      <c r="J84" s="7">
        <v>72.3</v>
      </c>
      <c r="K84" s="4" t="s">
        <v>22</v>
      </c>
      <c r="L84" s="13">
        <f t="shared" si="1"/>
        <v>0</v>
      </c>
      <c r="M84" s="13"/>
      <c r="N84" s="13"/>
      <c r="O84" s="13"/>
      <c r="P84" s="13"/>
    </row>
    <row r="85" spans="1:16" ht="299.10000000000002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67" t="s">
        <v>164</v>
      </c>
      <c r="G85" s="168"/>
      <c r="H85" s="8" t="s">
        <v>17</v>
      </c>
      <c r="I85" s="9">
        <v>83.3</v>
      </c>
      <c r="J85" s="9">
        <v>83.3</v>
      </c>
      <c r="K85" s="5" t="s">
        <v>30</v>
      </c>
      <c r="L85" s="14">
        <f t="shared" si="1"/>
        <v>0</v>
      </c>
      <c r="M85" s="14"/>
      <c r="N85" s="14"/>
      <c r="O85" s="14"/>
      <c r="P85" s="14"/>
    </row>
    <row r="86" spans="1:16" ht="409.6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58" t="s">
        <v>165</v>
      </c>
      <c r="G86" s="159"/>
      <c r="H86" s="6" t="s">
        <v>17</v>
      </c>
      <c r="I86" s="7">
        <v>89</v>
      </c>
      <c r="J86" s="7">
        <v>89</v>
      </c>
      <c r="K86" s="4" t="s">
        <v>51</v>
      </c>
      <c r="L86" s="13">
        <f t="shared" si="1"/>
        <v>0</v>
      </c>
      <c r="M86" s="13"/>
      <c r="N86" s="13"/>
      <c r="O86" s="13"/>
      <c r="P86" s="13"/>
    </row>
    <row r="87" spans="1:16" ht="110.1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158</v>
      </c>
      <c r="F87" s="167" t="s">
        <v>166</v>
      </c>
      <c r="G87" s="168"/>
      <c r="H87" s="8" t="s">
        <v>17</v>
      </c>
      <c r="I87" s="9"/>
      <c r="J87" s="9"/>
      <c r="K87" s="5" t="s">
        <v>28</v>
      </c>
      <c r="L87" s="14">
        <f t="shared" si="1"/>
        <v>0</v>
      </c>
      <c r="M87" s="14"/>
      <c r="N87" s="14"/>
      <c r="O87" s="14"/>
      <c r="P87" s="14"/>
    </row>
    <row r="88" spans="1:16" ht="153.75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58" t="s">
        <v>167</v>
      </c>
      <c r="G88" s="159"/>
      <c r="H88" s="6" t="s">
        <v>17</v>
      </c>
      <c r="I88" s="7"/>
      <c r="J88" s="7"/>
      <c r="K88" s="4" t="s">
        <v>283</v>
      </c>
      <c r="L88" s="13">
        <v>83</v>
      </c>
      <c r="M88" s="13">
        <v>62.9</v>
      </c>
      <c r="N88" s="13">
        <v>73</v>
      </c>
      <c r="O88" s="13">
        <v>78</v>
      </c>
      <c r="P88" s="13">
        <v>83</v>
      </c>
    </row>
    <row r="89" spans="1:16" ht="138.94999999999999" hidden="1" customHeight="1" x14ac:dyDescent="0.2">
      <c r="A89" s="2"/>
      <c r="B89" s="5" t="s">
        <v>137</v>
      </c>
      <c r="C89" s="5" t="s">
        <v>13</v>
      </c>
      <c r="D89" s="5" t="s">
        <v>168</v>
      </c>
      <c r="E89" s="5" t="s">
        <v>169</v>
      </c>
      <c r="F89" s="167" t="s">
        <v>170</v>
      </c>
      <c r="G89" s="168"/>
      <c r="H89" s="8" t="s">
        <v>57</v>
      </c>
      <c r="I89" s="9">
        <v>100</v>
      </c>
      <c r="J89" s="9">
        <v>100</v>
      </c>
      <c r="K89" s="5" t="s">
        <v>33</v>
      </c>
      <c r="L89" s="14">
        <f t="shared" si="1"/>
        <v>0</v>
      </c>
      <c r="M89" s="14"/>
      <c r="N89" s="14"/>
      <c r="O89" s="14"/>
      <c r="P89" s="14"/>
    </row>
    <row r="90" spans="1:16" ht="153" hidden="1" customHeight="1" x14ac:dyDescent="0.2">
      <c r="A90" s="2"/>
      <c r="B90" s="4" t="s">
        <v>137</v>
      </c>
      <c r="C90" s="4" t="s">
        <v>13</v>
      </c>
      <c r="D90" s="4" t="s">
        <v>168</v>
      </c>
      <c r="E90" s="4" t="s">
        <v>169</v>
      </c>
      <c r="F90" s="158" t="s">
        <v>171</v>
      </c>
      <c r="G90" s="159"/>
      <c r="H90" s="6" t="s">
        <v>57</v>
      </c>
      <c r="I90" s="7">
        <v>100</v>
      </c>
      <c r="J90" s="7">
        <v>100</v>
      </c>
      <c r="K90" s="4" t="s">
        <v>22</v>
      </c>
      <c r="L90" s="13">
        <f t="shared" si="1"/>
        <v>0</v>
      </c>
      <c r="M90" s="13"/>
      <c r="N90" s="13"/>
      <c r="O90" s="13"/>
      <c r="P90" s="13"/>
    </row>
    <row r="91" spans="1:16" ht="99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67" t="s">
        <v>172</v>
      </c>
      <c r="G91" s="168"/>
      <c r="H91" s="8" t="s">
        <v>57</v>
      </c>
      <c r="I91" s="9">
        <v>100</v>
      </c>
      <c r="J91" s="9">
        <v>100</v>
      </c>
      <c r="K91" s="5" t="s">
        <v>283</v>
      </c>
      <c r="L91" s="14">
        <v>100</v>
      </c>
      <c r="M91" s="14">
        <v>100</v>
      </c>
      <c r="N91" s="14">
        <v>100</v>
      </c>
      <c r="O91" s="14">
        <v>100</v>
      </c>
      <c r="P91" s="14">
        <v>100</v>
      </c>
    </row>
    <row r="92" spans="1:16" ht="285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173</v>
      </c>
      <c r="F92" s="158" t="s">
        <v>174</v>
      </c>
      <c r="G92" s="159"/>
      <c r="H92" s="6" t="s">
        <v>57</v>
      </c>
      <c r="I92" s="7">
        <v>100</v>
      </c>
      <c r="J92" s="7">
        <v>100</v>
      </c>
      <c r="K92" s="4" t="s">
        <v>175</v>
      </c>
      <c r="L92" s="13">
        <f t="shared" si="1"/>
        <v>0</v>
      </c>
      <c r="M92" s="13"/>
      <c r="N92" s="13"/>
      <c r="O92" s="13"/>
      <c r="P92" s="13"/>
    </row>
    <row r="93" spans="1:16" ht="95.1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67" t="s">
        <v>176</v>
      </c>
      <c r="G93" s="168"/>
      <c r="H93" s="8" t="s">
        <v>57</v>
      </c>
      <c r="I93" s="9">
        <v>100</v>
      </c>
      <c r="J93" s="9">
        <v>100</v>
      </c>
      <c r="K93" s="5" t="s">
        <v>28</v>
      </c>
      <c r="L93" s="14">
        <f t="shared" si="1"/>
        <v>0</v>
      </c>
      <c r="M93" s="14"/>
      <c r="N93" s="14"/>
      <c r="O93" s="14"/>
      <c r="P93" s="14"/>
    </row>
    <row r="94" spans="1:16" ht="409.6" hidden="1" customHeight="1" x14ac:dyDescent="0.2">
      <c r="A94" s="2"/>
      <c r="B94" s="4" t="s">
        <v>137</v>
      </c>
      <c r="C94" s="4" t="s">
        <v>13</v>
      </c>
      <c r="D94" s="4" t="s">
        <v>18</v>
      </c>
      <c r="E94" s="4" t="s">
        <v>177</v>
      </c>
      <c r="F94" s="158" t="s">
        <v>178</v>
      </c>
      <c r="G94" s="159"/>
      <c r="H94" s="6" t="s">
        <v>40</v>
      </c>
      <c r="I94" s="7">
        <v>100</v>
      </c>
      <c r="J94" s="7">
        <v>100</v>
      </c>
      <c r="K94" s="4" t="s">
        <v>30</v>
      </c>
      <c r="L94" s="13">
        <f t="shared" si="1"/>
        <v>0</v>
      </c>
      <c r="M94" s="13"/>
      <c r="N94" s="13"/>
      <c r="O94" s="13"/>
      <c r="P94" s="13"/>
    </row>
    <row r="95" spans="1:16" ht="270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67" t="s">
        <v>179</v>
      </c>
      <c r="G95" s="168"/>
      <c r="H95" s="8" t="s">
        <v>57</v>
      </c>
      <c r="I95" s="9">
        <v>100</v>
      </c>
      <c r="J95" s="9">
        <v>100</v>
      </c>
      <c r="K95" s="5" t="s">
        <v>30</v>
      </c>
      <c r="L95" s="14">
        <f t="shared" si="1"/>
        <v>0</v>
      </c>
      <c r="M95" s="14"/>
      <c r="N95" s="14"/>
      <c r="O95" s="14"/>
      <c r="P95" s="14"/>
    </row>
    <row r="96" spans="1:16" ht="153" hidden="1" customHeight="1" x14ac:dyDescent="0.2">
      <c r="A96" s="2"/>
      <c r="B96" s="4" t="s">
        <v>137</v>
      </c>
      <c r="C96" s="4" t="s">
        <v>13</v>
      </c>
      <c r="D96" s="4" t="s">
        <v>180</v>
      </c>
      <c r="E96" s="4" t="s">
        <v>181</v>
      </c>
      <c r="F96" s="158" t="s">
        <v>182</v>
      </c>
      <c r="G96" s="159"/>
      <c r="H96" s="6" t="s">
        <v>57</v>
      </c>
      <c r="I96" s="7">
        <v>14</v>
      </c>
      <c r="J96" s="7">
        <v>14</v>
      </c>
      <c r="K96" s="4" t="s">
        <v>33</v>
      </c>
      <c r="L96" s="13">
        <f t="shared" si="1"/>
        <v>0</v>
      </c>
      <c r="M96" s="13"/>
      <c r="N96" s="13"/>
      <c r="O96" s="13"/>
      <c r="P96" s="13"/>
    </row>
    <row r="97" spans="1:16" ht="372" hidden="1" customHeight="1" x14ac:dyDescent="0.2">
      <c r="A97" s="2"/>
      <c r="B97" s="5" t="s">
        <v>137</v>
      </c>
      <c r="C97" s="5" t="s">
        <v>13</v>
      </c>
      <c r="D97" s="5" t="s">
        <v>180</v>
      </c>
      <c r="E97" s="5" t="s">
        <v>183</v>
      </c>
      <c r="F97" s="167" t="s">
        <v>184</v>
      </c>
      <c r="G97" s="168"/>
      <c r="H97" s="8" t="s">
        <v>57</v>
      </c>
      <c r="I97" s="9">
        <v>30</v>
      </c>
      <c r="J97" s="9">
        <v>10</v>
      </c>
      <c r="K97" s="5" t="s">
        <v>185</v>
      </c>
      <c r="L97" s="14">
        <f t="shared" si="1"/>
        <v>0</v>
      </c>
      <c r="M97" s="14"/>
      <c r="N97" s="14"/>
      <c r="O97" s="14"/>
      <c r="P97" s="14"/>
    </row>
    <row r="98" spans="1:16" ht="299.10000000000002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58" t="s">
        <v>186</v>
      </c>
      <c r="G98" s="159"/>
      <c r="H98" s="6" t="s">
        <v>57</v>
      </c>
      <c r="I98" s="7">
        <v>59.4</v>
      </c>
      <c r="J98" s="7">
        <v>59.4</v>
      </c>
      <c r="K98" s="4" t="s">
        <v>22</v>
      </c>
      <c r="L98" s="13">
        <f t="shared" si="1"/>
        <v>0</v>
      </c>
      <c r="M98" s="13"/>
      <c r="N98" s="13"/>
      <c r="O98" s="13"/>
      <c r="P98" s="13"/>
    </row>
    <row r="99" spans="1:16" ht="299.10000000000002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181</v>
      </c>
      <c r="F99" s="167" t="s">
        <v>187</v>
      </c>
      <c r="G99" s="168"/>
      <c r="H99" s="8" t="s">
        <v>57</v>
      </c>
      <c r="I99" s="9">
        <v>63</v>
      </c>
      <c r="J99" s="9">
        <v>63</v>
      </c>
      <c r="K99" s="5" t="s">
        <v>22</v>
      </c>
      <c r="L99" s="14">
        <f t="shared" si="1"/>
        <v>0</v>
      </c>
      <c r="M99" s="14"/>
      <c r="N99" s="14"/>
      <c r="O99" s="14"/>
      <c r="P99" s="14"/>
    </row>
    <row r="100" spans="1:16" ht="409.6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58" t="s">
        <v>188</v>
      </c>
      <c r="G100" s="159"/>
      <c r="H100" s="6" t="s">
        <v>57</v>
      </c>
      <c r="I100" s="7">
        <v>74.14</v>
      </c>
      <c r="J100" s="7">
        <v>74.14</v>
      </c>
      <c r="K100" s="4" t="s">
        <v>28</v>
      </c>
      <c r="L100" s="13">
        <f t="shared" si="1"/>
        <v>0</v>
      </c>
      <c r="M100" s="13"/>
      <c r="N100" s="13"/>
      <c r="O100" s="13"/>
      <c r="P100" s="13"/>
    </row>
    <row r="101" spans="1:16" ht="88.5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67" t="s">
        <v>189</v>
      </c>
      <c r="G101" s="168"/>
      <c r="H101" s="8" t="s">
        <v>57</v>
      </c>
      <c r="I101" s="9">
        <v>74.14</v>
      </c>
      <c r="J101" s="9">
        <v>74.14</v>
      </c>
      <c r="K101" s="5" t="s">
        <v>283</v>
      </c>
      <c r="L101" s="14">
        <v>97.9</v>
      </c>
      <c r="M101" s="14">
        <v>97.1</v>
      </c>
      <c r="N101" s="14">
        <v>97.25</v>
      </c>
      <c r="O101" s="14">
        <v>97.5</v>
      </c>
      <c r="P101" s="14">
        <v>97.9</v>
      </c>
    </row>
    <row r="102" spans="1:16" ht="123.95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58" t="s">
        <v>190</v>
      </c>
      <c r="G102" s="159"/>
      <c r="H102" s="6" t="s">
        <v>57</v>
      </c>
      <c r="I102" s="7">
        <v>75.709999999999994</v>
      </c>
      <c r="J102" s="7">
        <v>75.709999999999994</v>
      </c>
      <c r="K102" s="4" t="s">
        <v>30</v>
      </c>
      <c r="L102" s="13">
        <f t="shared" si="1"/>
        <v>0</v>
      </c>
      <c r="M102" s="13"/>
      <c r="N102" s="13"/>
      <c r="O102" s="13"/>
      <c r="P102" s="13"/>
    </row>
    <row r="103" spans="1:16" ht="87" hidden="1" customHeight="1" x14ac:dyDescent="0.2">
      <c r="A103" s="2"/>
      <c r="B103" s="5" t="s">
        <v>137</v>
      </c>
      <c r="C103" s="5" t="s">
        <v>13</v>
      </c>
      <c r="D103" s="5" t="s">
        <v>168</v>
      </c>
      <c r="E103" s="5" t="s">
        <v>191</v>
      </c>
      <c r="F103" s="167" t="s">
        <v>192</v>
      </c>
      <c r="G103" s="168"/>
      <c r="H103" s="8" t="s">
        <v>57</v>
      </c>
      <c r="I103" s="9">
        <v>80</v>
      </c>
      <c r="J103" s="9">
        <v>80</v>
      </c>
      <c r="K103" s="5" t="s">
        <v>283</v>
      </c>
      <c r="L103" s="14">
        <v>82</v>
      </c>
      <c r="M103" s="14">
        <v>80</v>
      </c>
      <c r="N103" s="14">
        <v>81</v>
      </c>
      <c r="O103" s="14">
        <v>81</v>
      </c>
      <c r="P103" s="14">
        <v>82</v>
      </c>
    </row>
    <row r="104" spans="1:16" ht="255" hidden="1" customHeight="1" x14ac:dyDescent="0.2">
      <c r="A104" s="2"/>
      <c r="B104" s="4" t="s">
        <v>137</v>
      </c>
      <c r="C104" s="4" t="s">
        <v>13</v>
      </c>
      <c r="D104" s="4" t="s">
        <v>168</v>
      </c>
      <c r="E104" s="4" t="s">
        <v>191</v>
      </c>
      <c r="F104" s="158" t="s">
        <v>193</v>
      </c>
      <c r="G104" s="159"/>
      <c r="H104" s="6" t="s">
        <v>57</v>
      </c>
      <c r="I104" s="7">
        <v>80</v>
      </c>
      <c r="J104" s="7">
        <v>80</v>
      </c>
      <c r="K104" s="4" t="s">
        <v>28</v>
      </c>
      <c r="L104" s="13">
        <f t="shared" si="1"/>
        <v>0</v>
      </c>
      <c r="M104" s="13"/>
      <c r="N104" s="13"/>
      <c r="O104" s="13"/>
      <c r="P104" s="13"/>
    </row>
    <row r="105" spans="1:16" ht="285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173</v>
      </c>
      <c r="F105" s="167" t="s">
        <v>194</v>
      </c>
      <c r="G105" s="168"/>
      <c r="H105" s="8" t="s">
        <v>57</v>
      </c>
      <c r="I105" s="9">
        <v>80</v>
      </c>
      <c r="J105" s="9">
        <v>80</v>
      </c>
      <c r="K105" s="5" t="s">
        <v>175</v>
      </c>
      <c r="L105" s="14">
        <f t="shared" si="1"/>
        <v>0</v>
      </c>
      <c r="M105" s="14"/>
      <c r="N105" s="14"/>
      <c r="O105" s="14"/>
      <c r="P105" s="14"/>
    </row>
    <row r="106" spans="1:16" ht="95.1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58" t="s">
        <v>195</v>
      </c>
      <c r="G106" s="159"/>
      <c r="H106" s="6" t="s">
        <v>40</v>
      </c>
      <c r="I106" s="7">
        <v>80</v>
      </c>
      <c r="J106" s="7">
        <v>80</v>
      </c>
      <c r="K106" s="4" t="s">
        <v>33</v>
      </c>
      <c r="L106" s="13">
        <f t="shared" si="1"/>
        <v>0</v>
      </c>
      <c r="M106" s="13"/>
      <c r="N106" s="13"/>
      <c r="O106" s="13"/>
      <c r="P106" s="13"/>
    </row>
    <row r="107" spans="1:16" ht="219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191</v>
      </c>
      <c r="F107" s="167" t="s">
        <v>196</v>
      </c>
      <c r="G107" s="168"/>
      <c r="H107" s="8" t="s">
        <v>57</v>
      </c>
      <c r="I107" s="9">
        <v>80</v>
      </c>
      <c r="J107" s="9">
        <v>80</v>
      </c>
      <c r="K107" s="5" t="s">
        <v>22</v>
      </c>
      <c r="L107" s="14">
        <f t="shared" si="1"/>
        <v>0</v>
      </c>
      <c r="M107" s="14"/>
      <c r="N107" s="14"/>
      <c r="O107" s="14"/>
      <c r="P107" s="14"/>
    </row>
    <row r="108" spans="1:16" ht="212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58" t="s">
        <v>197</v>
      </c>
      <c r="G108" s="159"/>
      <c r="H108" s="6" t="s">
        <v>57</v>
      </c>
      <c r="I108" s="7">
        <v>85</v>
      </c>
      <c r="J108" s="7">
        <v>85</v>
      </c>
      <c r="K108" s="4" t="s">
        <v>30</v>
      </c>
      <c r="L108" s="13">
        <f t="shared" si="1"/>
        <v>0</v>
      </c>
      <c r="M108" s="13"/>
      <c r="N108" s="13"/>
      <c r="O108" s="13"/>
      <c r="P108" s="13"/>
    </row>
    <row r="109" spans="1:16" ht="123.95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198</v>
      </c>
      <c r="F109" s="167" t="s">
        <v>199</v>
      </c>
      <c r="G109" s="168"/>
      <c r="H109" s="8" t="s">
        <v>17</v>
      </c>
      <c r="I109" s="9">
        <v>87</v>
      </c>
      <c r="J109" s="9">
        <v>87</v>
      </c>
      <c r="K109" s="5" t="s">
        <v>33</v>
      </c>
      <c r="L109" s="14">
        <f t="shared" si="1"/>
        <v>0</v>
      </c>
      <c r="M109" s="14"/>
      <c r="N109" s="14"/>
      <c r="O109" s="14"/>
      <c r="P109" s="14"/>
    </row>
    <row r="110" spans="1:16" ht="95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198</v>
      </c>
      <c r="F110" s="158" t="s">
        <v>200</v>
      </c>
      <c r="G110" s="159"/>
      <c r="H110" s="6" t="s">
        <v>17</v>
      </c>
      <c r="I110" s="7">
        <v>87</v>
      </c>
      <c r="J110" s="7">
        <v>87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10.1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201</v>
      </c>
      <c r="F111" s="167" t="s">
        <v>202</v>
      </c>
      <c r="G111" s="168"/>
      <c r="H111" s="8" t="s">
        <v>17</v>
      </c>
      <c r="I111" s="9">
        <v>87</v>
      </c>
      <c r="J111" s="9">
        <v>87</v>
      </c>
      <c r="K111" s="5" t="s">
        <v>51</v>
      </c>
      <c r="L111" s="14">
        <f t="shared" si="1"/>
        <v>0</v>
      </c>
      <c r="M111" s="14"/>
      <c r="N111" s="14"/>
      <c r="O111" s="14"/>
      <c r="P111" s="14"/>
    </row>
    <row r="112" spans="1:16" ht="314.10000000000002" hidden="1" customHeight="1" x14ac:dyDescent="0.2">
      <c r="A112" s="2"/>
      <c r="B112" s="4" t="s">
        <v>137</v>
      </c>
      <c r="C112" s="4" t="s">
        <v>13</v>
      </c>
      <c r="D112" s="4" t="s">
        <v>89</v>
      </c>
      <c r="E112" s="4" t="s">
        <v>198</v>
      </c>
      <c r="F112" s="158" t="s">
        <v>203</v>
      </c>
      <c r="G112" s="159"/>
      <c r="H112" s="6" t="s">
        <v>17</v>
      </c>
      <c r="I112" s="7">
        <v>87</v>
      </c>
      <c r="J112" s="7">
        <v>87</v>
      </c>
      <c r="K112" s="4" t="s">
        <v>22</v>
      </c>
      <c r="L112" s="13">
        <f t="shared" si="1"/>
        <v>0</v>
      </c>
      <c r="M112" s="13"/>
      <c r="N112" s="13"/>
      <c r="O112" s="13"/>
      <c r="P112" s="13"/>
    </row>
    <row r="113" spans="1:16" ht="197.1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198</v>
      </c>
      <c r="F113" s="167" t="s">
        <v>204</v>
      </c>
      <c r="G113" s="168"/>
      <c r="H113" s="8" t="s">
        <v>17</v>
      </c>
      <c r="I113" s="9">
        <v>87</v>
      </c>
      <c r="J113" s="9">
        <v>87</v>
      </c>
      <c r="K113" s="5" t="s">
        <v>28</v>
      </c>
      <c r="L113" s="14">
        <f t="shared" si="1"/>
        <v>0</v>
      </c>
      <c r="M113" s="14"/>
      <c r="N113" s="14"/>
      <c r="O113" s="14"/>
      <c r="P113" s="14"/>
    </row>
    <row r="114" spans="1:16" ht="255" hidden="1" customHeight="1" x14ac:dyDescent="0.2">
      <c r="A114" s="2"/>
      <c r="B114" s="4" t="s">
        <v>137</v>
      </c>
      <c r="C114" s="4" t="s">
        <v>13</v>
      </c>
      <c r="D114" s="4" t="s">
        <v>180</v>
      </c>
      <c r="E114" s="4" t="s">
        <v>181</v>
      </c>
      <c r="F114" s="158" t="s">
        <v>205</v>
      </c>
      <c r="G114" s="159"/>
      <c r="H114" s="6" t="s">
        <v>57</v>
      </c>
      <c r="I114" s="7">
        <v>87.44</v>
      </c>
      <c r="J114" s="7">
        <v>87.44</v>
      </c>
      <c r="K114" s="4" t="s">
        <v>33</v>
      </c>
      <c r="L114" s="13">
        <f t="shared" si="1"/>
        <v>0</v>
      </c>
      <c r="M114" s="13"/>
      <c r="N114" s="13"/>
      <c r="O114" s="13"/>
      <c r="P114" s="13"/>
    </row>
    <row r="115" spans="1:16" ht="225.95" hidden="1" customHeight="1" x14ac:dyDescent="0.2">
      <c r="A115" s="2"/>
      <c r="B115" s="5" t="s">
        <v>137</v>
      </c>
      <c r="C115" s="5" t="s">
        <v>13</v>
      </c>
      <c r="D115" s="5" t="s">
        <v>180</v>
      </c>
      <c r="E115" s="5" t="s">
        <v>206</v>
      </c>
      <c r="F115" s="167" t="s">
        <v>207</v>
      </c>
      <c r="G115" s="168"/>
      <c r="H115" s="8" t="s">
        <v>57</v>
      </c>
      <c r="I115" s="9">
        <v>89.46</v>
      </c>
      <c r="J115" s="9">
        <v>89.46</v>
      </c>
      <c r="K115" s="5" t="s">
        <v>185</v>
      </c>
      <c r="L115" s="14">
        <f t="shared" si="1"/>
        <v>0</v>
      </c>
      <c r="M115" s="14"/>
      <c r="N115" s="14"/>
      <c r="O115" s="14"/>
      <c r="P115" s="14"/>
    </row>
    <row r="116" spans="1:16" ht="153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58" t="s">
        <v>208</v>
      </c>
      <c r="G116" s="159"/>
      <c r="H116" s="6" t="s">
        <v>57</v>
      </c>
      <c r="I116" s="7">
        <v>90</v>
      </c>
      <c r="J116" s="7">
        <v>90</v>
      </c>
      <c r="K116" s="4" t="s">
        <v>30</v>
      </c>
      <c r="L116" s="13">
        <f t="shared" si="1"/>
        <v>0</v>
      </c>
      <c r="M116" s="13"/>
      <c r="N116" s="13"/>
      <c r="O116" s="13"/>
      <c r="P116" s="13"/>
    </row>
    <row r="117" spans="1:16" ht="183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181</v>
      </c>
      <c r="F117" s="167" t="s">
        <v>209</v>
      </c>
      <c r="G117" s="168"/>
      <c r="H117" s="8" t="s">
        <v>57</v>
      </c>
      <c r="I117" s="9">
        <v>96.7</v>
      </c>
      <c r="J117" s="9">
        <v>96.7</v>
      </c>
      <c r="K117" s="5" t="s">
        <v>33</v>
      </c>
      <c r="L117" s="14">
        <f t="shared" si="1"/>
        <v>0</v>
      </c>
      <c r="M117" s="14"/>
      <c r="N117" s="14"/>
      <c r="O117" s="14"/>
      <c r="P117" s="14"/>
    </row>
    <row r="118" spans="1:16" ht="409.6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58" t="s">
        <v>210</v>
      </c>
      <c r="G118" s="159"/>
      <c r="H118" s="6" t="s">
        <v>57</v>
      </c>
      <c r="I118" s="7">
        <v>96.73</v>
      </c>
      <c r="J118" s="7">
        <v>96.73</v>
      </c>
      <c r="K118" s="4" t="s">
        <v>28</v>
      </c>
      <c r="L118" s="13">
        <f t="shared" si="1"/>
        <v>0</v>
      </c>
      <c r="M118" s="13"/>
      <c r="N118" s="13"/>
      <c r="O118" s="13"/>
      <c r="P118" s="13"/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67" t="s">
        <v>211</v>
      </c>
      <c r="G119" s="168"/>
      <c r="H119" s="8" t="s">
        <v>57</v>
      </c>
      <c r="I119" s="9">
        <v>96.73</v>
      </c>
      <c r="J119" s="9">
        <v>96.73</v>
      </c>
      <c r="K119" s="5" t="s">
        <v>22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212</v>
      </c>
      <c r="F120" s="158" t="s">
        <v>213</v>
      </c>
      <c r="G120" s="159"/>
      <c r="H120" s="6" t="s">
        <v>95</v>
      </c>
      <c r="I120" s="7">
        <v>96.73</v>
      </c>
      <c r="J120" s="7">
        <v>96.73</v>
      </c>
      <c r="K120" s="4" t="s">
        <v>185</v>
      </c>
      <c r="L120" s="13">
        <f t="shared" si="1"/>
        <v>0</v>
      </c>
      <c r="M120" s="13"/>
      <c r="N120" s="13"/>
      <c r="O120" s="13"/>
      <c r="P120" s="13"/>
    </row>
    <row r="121" spans="1:16" ht="66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67" t="s">
        <v>214</v>
      </c>
      <c r="G121" s="168"/>
      <c r="H121" s="8" t="s">
        <v>57</v>
      </c>
      <c r="I121" s="9">
        <v>96.73</v>
      </c>
      <c r="J121" s="9">
        <v>96.73</v>
      </c>
      <c r="K121" s="5" t="s">
        <v>30</v>
      </c>
      <c r="L121" s="14">
        <f t="shared" si="1"/>
        <v>0</v>
      </c>
      <c r="M121" s="14"/>
      <c r="N121" s="14"/>
      <c r="O121" s="14"/>
      <c r="P121" s="14"/>
    </row>
    <row r="122" spans="1:16" ht="102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181</v>
      </c>
      <c r="F122" s="158" t="s">
        <v>215</v>
      </c>
      <c r="G122" s="159"/>
      <c r="H122" s="6" t="s">
        <v>57</v>
      </c>
      <c r="I122" s="7">
        <v>96.73</v>
      </c>
      <c r="J122" s="7">
        <v>96.73</v>
      </c>
      <c r="K122" s="4" t="s">
        <v>283</v>
      </c>
      <c r="L122" s="13">
        <v>96.73</v>
      </c>
      <c r="M122" s="13">
        <v>96.73</v>
      </c>
      <c r="N122" s="13">
        <v>96.73</v>
      </c>
      <c r="O122" s="13">
        <v>96.73</v>
      </c>
      <c r="P122" s="13">
        <v>96.73</v>
      </c>
    </row>
    <row r="123" spans="1:16" ht="138.94999999999999" hidden="1" customHeight="1" x14ac:dyDescent="0.2">
      <c r="A123" s="2"/>
      <c r="B123" s="5" t="s">
        <v>137</v>
      </c>
      <c r="C123" s="5" t="s">
        <v>88</v>
      </c>
      <c r="D123" s="5" t="s">
        <v>216</v>
      </c>
      <c r="E123" s="5" t="s">
        <v>217</v>
      </c>
      <c r="F123" s="167" t="s">
        <v>218</v>
      </c>
      <c r="G123" s="168"/>
      <c r="H123" s="8" t="s">
        <v>17</v>
      </c>
      <c r="I123" s="9">
        <v>1</v>
      </c>
      <c r="J123" s="9">
        <v>1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138.94999999999999" hidden="1" customHeight="1" x14ac:dyDescent="0.2">
      <c r="A124" s="2"/>
      <c r="B124" s="4" t="s">
        <v>137</v>
      </c>
      <c r="C124" s="4" t="s">
        <v>88</v>
      </c>
      <c r="D124" s="4" t="s">
        <v>216</v>
      </c>
      <c r="E124" s="4" t="s">
        <v>217</v>
      </c>
      <c r="F124" s="158" t="s">
        <v>219</v>
      </c>
      <c r="G124" s="159"/>
      <c r="H124" s="6" t="s">
        <v>17</v>
      </c>
      <c r="I124" s="7">
        <v>1</v>
      </c>
      <c r="J124" s="7">
        <v>1</v>
      </c>
      <c r="K124" s="4" t="s">
        <v>28</v>
      </c>
      <c r="L124" s="13">
        <f t="shared" si="1"/>
        <v>0</v>
      </c>
      <c r="M124" s="13"/>
      <c r="N124" s="13"/>
      <c r="O124" s="13"/>
      <c r="P124" s="13"/>
    </row>
    <row r="125" spans="1:16" ht="110.1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220</v>
      </c>
      <c r="F125" s="167" t="s">
        <v>221</v>
      </c>
      <c r="G125" s="168"/>
      <c r="H125" s="8" t="s">
        <v>17</v>
      </c>
      <c r="I125" s="9">
        <v>1</v>
      </c>
      <c r="J125" s="9">
        <v>1</v>
      </c>
      <c r="K125" s="5" t="s">
        <v>22</v>
      </c>
      <c r="L125" s="14">
        <f t="shared" si="1"/>
        <v>0</v>
      </c>
      <c r="M125" s="14"/>
      <c r="N125" s="14"/>
      <c r="O125" s="14"/>
      <c r="P125" s="14"/>
    </row>
    <row r="126" spans="1:16" ht="110.1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222</v>
      </c>
      <c r="F126" s="158" t="s">
        <v>223</v>
      </c>
      <c r="G126" s="159"/>
      <c r="H126" s="6" t="s">
        <v>17</v>
      </c>
      <c r="I126" s="7">
        <v>1</v>
      </c>
      <c r="J126" s="7">
        <v>1</v>
      </c>
      <c r="K126" s="4" t="s">
        <v>224</v>
      </c>
      <c r="L126" s="13">
        <f t="shared" si="1"/>
        <v>0</v>
      </c>
      <c r="M126" s="13"/>
      <c r="N126" s="13"/>
      <c r="O126" s="13"/>
      <c r="P126" s="13"/>
    </row>
    <row r="127" spans="1:16" ht="95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67" t="s">
        <v>225</v>
      </c>
      <c r="G127" s="168"/>
      <c r="H127" s="8" t="s">
        <v>17</v>
      </c>
      <c r="I127" s="9">
        <v>1</v>
      </c>
      <c r="J127" s="9">
        <v>1</v>
      </c>
      <c r="K127" s="5" t="s">
        <v>33</v>
      </c>
      <c r="L127" s="14">
        <f t="shared" si="1"/>
        <v>0</v>
      </c>
      <c r="M127" s="14"/>
      <c r="N127" s="14"/>
      <c r="O127" s="14"/>
      <c r="P127" s="14"/>
    </row>
    <row r="128" spans="1:16" ht="110.1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58" t="s">
        <v>226</v>
      </c>
      <c r="G128" s="159"/>
      <c r="H128" s="6" t="s">
        <v>17</v>
      </c>
      <c r="I128" s="7">
        <v>1</v>
      </c>
      <c r="J128" s="7">
        <v>1</v>
      </c>
      <c r="K128" s="4" t="s">
        <v>224</v>
      </c>
      <c r="L128" s="13">
        <f t="shared" si="1"/>
        <v>0</v>
      </c>
      <c r="M128" s="13"/>
      <c r="N128" s="13"/>
      <c r="O128" s="13"/>
      <c r="P128" s="13"/>
    </row>
    <row r="129" spans="1:16" ht="81.75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227</v>
      </c>
      <c r="F129" s="167" t="s">
        <v>228</v>
      </c>
      <c r="G129" s="168"/>
      <c r="H129" s="8" t="s">
        <v>17</v>
      </c>
      <c r="I129" s="9">
        <v>1</v>
      </c>
      <c r="J129" s="9">
        <v>1</v>
      </c>
      <c r="K129" s="5" t="s">
        <v>283</v>
      </c>
      <c r="L129" s="14">
        <v>1</v>
      </c>
      <c r="M129" s="14">
        <v>1</v>
      </c>
      <c r="N129" s="14">
        <v>1</v>
      </c>
      <c r="O129" s="14">
        <v>1</v>
      </c>
      <c r="P129" s="14">
        <v>1</v>
      </c>
    </row>
    <row r="130" spans="1:16" ht="123.95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227</v>
      </c>
      <c r="F130" s="158" t="s">
        <v>229</v>
      </c>
      <c r="G130" s="159"/>
      <c r="H130" s="6" t="s">
        <v>17</v>
      </c>
      <c r="I130" s="7">
        <v>1</v>
      </c>
      <c r="J130" s="7">
        <v>1</v>
      </c>
      <c r="K130" s="4" t="s">
        <v>28</v>
      </c>
      <c r="L130" s="13">
        <f t="shared" si="1"/>
        <v>0</v>
      </c>
      <c r="M130" s="13"/>
      <c r="N130" s="13"/>
      <c r="O130" s="13"/>
      <c r="P130" s="13"/>
    </row>
    <row r="131" spans="1:16" ht="138.94999999999999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217</v>
      </c>
      <c r="F131" s="167" t="s">
        <v>230</v>
      </c>
      <c r="G131" s="168"/>
      <c r="H131" s="8" t="s">
        <v>17</v>
      </c>
      <c r="I131" s="9">
        <v>1</v>
      </c>
      <c r="J131" s="9">
        <v>1</v>
      </c>
      <c r="K131" s="5" t="s">
        <v>22</v>
      </c>
      <c r="L131" s="14">
        <f t="shared" si="1"/>
        <v>0</v>
      </c>
      <c r="M131" s="14"/>
      <c r="N131" s="14"/>
      <c r="O131" s="14"/>
      <c r="P131" s="14"/>
    </row>
    <row r="132" spans="1:16" ht="197.1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217</v>
      </c>
      <c r="F132" s="158" t="s">
        <v>231</v>
      </c>
      <c r="G132" s="159"/>
      <c r="H132" s="6" t="s">
        <v>17</v>
      </c>
      <c r="I132" s="7">
        <v>1</v>
      </c>
      <c r="J132" s="7">
        <v>1</v>
      </c>
      <c r="K132" s="4" t="s">
        <v>33</v>
      </c>
      <c r="L132" s="13">
        <f t="shared" si="1"/>
        <v>0</v>
      </c>
      <c r="M132" s="13"/>
      <c r="N132" s="13"/>
      <c r="O132" s="13"/>
      <c r="P132" s="13"/>
    </row>
    <row r="133" spans="1:16" ht="123.95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227</v>
      </c>
      <c r="F133" s="167" t="s">
        <v>232</v>
      </c>
      <c r="G133" s="16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95.25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58" t="s">
        <v>233</v>
      </c>
      <c r="G134" s="159"/>
      <c r="H134" s="6" t="s">
        <v>17</v>
      </c>
      <c r="I134" s="7">
        <v>1</v>
      </c>
      <c r="J134" s="7">
        <v>1</v>
      </c>
      <c r="K134" s="4" t="s">
        <v>283</v>
      </c>
      <c r="L134" s="13">
        <v>1</v>
      </c>
      <c r="M134" s="13">
        <v>1</v>
      </c>
      <c r="N134" s="13">
        <v>1</v>
      </c>
      <c r="O134" s="13">
        <v>1</v>
      </c>
      <c r="P134" s="13">
        <v>1</v>
      </c>
    </row>
    <row r="135" spans="1:16" ht="95.1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220</v>
      </c>
      <c r="F135" s="167" t="s">
        <v>234</v>
      </c>
      <c r="G135" s="168"/>
      <c r="H135" s="8" t="s">
        <v>17</v>
      </c>
      <c r="I135" s="9">
        <v>1</v>
      </c>
      <c r="J135" s="9">
        <v>1</v>
      </c>
      <c r="K135" s="5" t="s">
        <v>28</v>
      </c>
      <c r="L135" s="14">
        <f t="shared" ref="L135:L161" si="2">SUM(M135:P135)</f>
        <v>0</v>
      </c>
      <c r="M135" s="14"/>
      <c r="N135" s="14"/>
      <c r="O135" s="14"/>
      <c r="P135" s="14"/>
    </row>
    <row r="136" spans="1:16" ht="110.1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222</v>
      </c>
      <c r="F136" s="158" t="s">
        <v>235</v>
      </c>
      <c r="G136" s="159"/>
      <c r="H136" s="6" t="s">
        <v>17</v>
      </c>
      <c r="I136" s="7">
        <v>1</v>
      </c>
      <c r="J136" s="7">
        <v>1</v>
      </c>
      <c r="K136" s="4" t="s">
        <v>224</v>
      </c>
      <c r="L136" s="13">
        <f t="shared" si="2"/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67" t="s">
        <v>236</v>
      </c>
      <c r="G137" s="168"/>
      <c r="H137" s="8" t="s">
        <v>17</v>
      </c>
      <c r="I137" s="9">
        <v>1</v>
      </c>
      <c r="J137" s="9">
        <v>1</v>
      </c>
      <c r="K137" s="5" t="s">
        <v>30</v>
      </c>
      <c r="L137" s="14">
        <f t="shared" si="2"/>
        <v>0</v>
      </c>
      <c r="M137" s="14"/>
      <c r="N137" s="14"/>
      <c r="O137" s="14"/>
      <c r="P137" s="14"/>
    </row>
    <row r="138" spans="1:16" ht="71.25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220</v>
      </c>
      <c r="F138" s="158" t="s">
        <v>237</v>
      </c>
      <c r="G138" s="159"/>
      <c r="H138" s="6" t="s">
        <v>17</v>
      </c>
      <c r="I138" s="7">
        <v>1</v>
      </c>
      <c r="J138" s="7">
        <v>1</v>
      </c>
      <c r="K138" s="4" t="s">
        <v>283</v>
      </c>
      <c r="L138" s="13"/>
      <c r="M138" s="13">
        <v>1</v>
      </c>
      <c r="N138" s="13"/>
      <c r="O138" s="13"/>
      <c r="P138" s="13"/>
    </row>
    <row r="139" spans="1:16" ht="123.95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227</v>
      </c>
      <c r="F139" s="167" t="s">
        <v>238</v>
      </c>
      <c r="G139" s="16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123.95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239</v>
      </c>
      <c r="F140" s="158" t="s">
        <v>240</v>
      </c>
      <c r="G140" s="159"/>
      <c r="H140" s="6" t="s">
        <v>17</v>
      </c>
      <c r="I140" s="7">
        <v>1</v>
      </c>
      <c r="J140" s="7">
        <v>1</v>
      </c>
      <c r="K140" s="4" t="s">
        <v>33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241</v>
      </c>
      <c r="F141" s="167" t="s">
        <v>242</v>
      </c>
      <c r="G141" s="168"/>
      <c r="H141" s="8" t="s">
        <v>17</v>
      </c>
      <c r="I141" s="9"/>
      <c r="J141" s="9"/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241</v>
      </c>
      <c r="F142" s="158" t="s">
        <v>243</v>
      </c>
      <c r="G142" s="159"/>
      <c r="H142" s="6" t="s">
        <v>17</v>
      </c>
      <c r="I142" s="7"/>
      <c r="J142" s="7"/>
      <c r="K142" s="4" t="s">
        <v>22</v>
      </c>
      <c r="L142" s="13">
        <f t="shared" si="2"/>
        <v>0</v>
      </c>
      <c r="M142" s="13"/>
      <c r="N142" s="13"/>
      <c r="O142" s="13"/>
      <c r="P142" s="13"/>
    </row>
    <row r="143" spans="1:16" ht="110.1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222</v>
      </c>
      <c r="F143" s="167" t="s">
        <v>244</v>
      </c>
      <c r="G143" s="168"/>
      <c r="H143" s="8" t="s">
        <v>17</v>
      </c>
      <c r="I143" s="9"/>
      <c r="J143" s="9"/>
      <c r="K143" s="5" t="s">
        <v>224</v>
      </c>
      <c r="L143" s="14">
        <f t="shared" si="2"/>
        <v>0</v>
      </c>
      <c r="M143" s="14"/>
      <c r="N143" s="14"/>
      <c r="O143" s="14"/>
      <c r="P143" s="14"/>
    </row>
    <row r="144" spans="1:16" ht="123.9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58" t="s">
        <v>245</v>
      </c>
      <c r="G144" s="159"/>
      <c r="H144" s="6" t="s">
        <v>17</v>
      </c>
      <c r="I144" s="7"/>
      <c r="J144" s="7"/>
      <c r="K144" s="4" t="s">
        <v>28</v>
      </c>
      <c r="L144" s="13">
        <f t="shared" si="2"/>
        <v>0</v>
      </c>
      <c r="M144" s="13"/>
      <c r="N144" s="13"/>
      <c r="O144" s="13"/>
      <c r="P144" s="13"/>
    </row>
    <row r="145" spans="1:16" ht="123.9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241</v>
      </c>
      <c r="F145" s="167" t="s">
        <v>246</v>
      </c>
      <c r="G145" s="168"/>
      <c r="H145" s="8" t="s">
        <v>17</v>
      </c>
      <c r="I145" s="9"/>
      <c r="J145" s="9"/>
      <c r="K145" s="5" t="s">
        <v>33</v>
      </c>
      <c r="L145" s="14">
        <f t="shared" si="2"/>
        <v>0</v>
      </c>
      <c r="M145" s="14"/>
      <c r="N145" s="14"/>
      <c r="O145" s="14"/>
      <c r="P145" s="14"/>
    </row>
    <row r="146" spans="1:16" ht="95.2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58" t="s">
        <v>247</v>
      </c>
      <c r="G146" s="159"/>
      <c r="H146" s="6" t="s">
        <v>17</v>
      </c>
      <c r="I146" s="7"/>
      <c r="J146" s="7"/>
      <c r="K146" s="4" t="s">
        <v>283</v>
      </c>
      <c r="L146" s="13">
        <v>4</v>
      </c>
      <c r="M146" s="13">
        <v>3</v>
      </c>
      <c r="N146" s="13">
        <v>3.3</v>
      </c>
      <c r="O146" s="13">
        <v>3.6</v>
      </c>
      <c r="P146" s="13">
        <v>4</v>
      </c>
    </row>
    <row r="147" spans="1:16" ht="183" hidden="1" customHeight="1" x14ac:dyDescent="0.2">
      <c r="A147" s="2"/>
      <c r="B147" s="5" t="s">
        <v>137</v>
      </c>
      <c r="C147" s="5" t="s">
        <v>248</v>
      </c>
      <c r="D147" s="5" t="s">
        <v>249</v>
      </c>
      <c r="E147" s="5" t="s">
        <v>250</v>
      </c>
      <c r="F147" s="167" t="s">
        <v>251</v>
      </c>
      <c r="G147" s="168"/>
      <c r="H147" s="8" t="s">
        <v>40</v>
      </c>
      <c r="I147" s="9">
        <v>10</v>
      </c>
      <c r="J147" s="9">
        <v>10</v>
      </c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68" hidden="1" customHeight="1" x14ac:dyDescent="0.2">
      <c r="A148" s="2"/>
      <c r="B148" s="4" t="s">
        <v>137</v>
      </c>
      <c r="C148" s="4" t="s">
        <v>248</v>
      </c>
      <c r="D148" s="4" t="s">
        <v>249</v>
      </c>
      <c r="E148" s="4" t="s">
        <v>250</v>
      </c>
      <c r="F148" s="158" t="s">
        <v>252</v>
      </c>
      <c r="G148" s="159"/>
      <c r="H148" s="6" t="s">
        <v>40</v>
      </c>
      <c r="I148" s="7">
        <v>20</v>
      </c>
      <c r="J148" s="7">
        <v>20</v>
      </c>
      <c r="K148" s="4" t="s">
        <v>22</v>
      </c>
      <c r="L148" s="13">
        <f t="shared" si="2"/>
        <v>0</v>
      </c>
      <c r="M148" s="13"/>
      <c r="N148" s="13"/>
      <c r="O148" s="13"/>
      <c r="P148" s="13"/>
    </row>
    <row r="149" spans="1:16" ht="401.1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67" t="s">
        <v>253</v>
      </c>
      <c r="G149" s="168"/>
      <c r="H149" s="8" t="s">
        <v>40</v>
      </c>
      <c r="I149" s="9">
        <v>20</v>
      </c>
      <c r="J149" s="9">
        <v>20</v>
      </c>
      <c r="K149" s="5" t="s">
        <v>30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58" t="s">
        <v>254</v>
      </c>
      <c r="G150" s="159"/>
      <c r="H150" s="6" t="s">
        <v>40</v>
      </c>
      <c r="I150" s="7">
        <v>20</v>
      </c>
      <c r="J150" s="7">
        <v>20</v>
      </c>
      <c r="K150" s="4" t="s">
        <v>255</v>
      </c>
      <c r="L150" s="13">
        <f t="shared" si="2"/>
        <v>0</v>
      </c>
      <c r="M150" s="13"/>
      <c r="N150" s="13"/>
      <c r="O150" s="13"/>
      <c r="P150" s="13"/>
    </row>
    <row r="151" spans="1:16" ht="66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256</v>
      </c>
      <c r="F151" s="167" t="s">
        <v>257</v>
      </c>
      <c r="G151" s="168"/>
      <c r="H151" s="8" t="s">
        <v>17</v>
      </c>
      <c r="I151" s="9"/>
      <c r="J151" s="9"/>
      <c r="K151" s="5" t="s">
        <v>283</v>
      </c>
      <c r="L151" s="14">
        <v>85</v>
      </c>
      <c r="M151" s="14">
        <v>75</v>
      </c>
      <c r="N151" s="14">
        <v>80</v>
      </c>
      <c r="O151" s="14">
        <v>80</v>
      </c>
      <c r="P151" s="14">
        <v>85</v>
      </c>
    </row>
    <row r="152" spans="1:16" ht="240.9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258</v>
      </c>
      <c r="F152" s="158" t="s">
        <v>259</v>
      </c>
      <c r="G152" s="159"/>
      <c r="H152" s="6" t="s">
        <v>17</v>
      </c>
      <c r="I152" s="7"/>
      <c r="J152" s="7"/>
      <c r="K152" s="4" t="s">
        <v>255</v>
      </c>
      <c r="L152" s="13">
        <f t="shared" si="2"/>
        <v>0</v>
      </c>
      <c r="M152" s="13"/>
      <c r="N152" s="13"/>
      <c r="O152" s="13"/>
      <c r="P152" s="13"/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260</v>
      </c>
      <c r="F153" s="167" t="s">
        <v>261</v>
      </c>
      <c r="G153" s="168"/>
      <c r="H153" s="8" t="s">
        <v>17</v>
      </c>
      <c r="I153" s="9"/>
      <c r="J153" s="9"/>
      <c r="K153" s="5" t="s">
        <v>33</v>
      </c>
      <c r="L153" s="14">
        <f t="shared" si="2"/>
        <v>0</v>
      </c>
      <c r="M153" s="14"/>
      <c r="N153" s="14"/>
      <c r="O153" s="14"/>
      <c r="P153" s="14"/>
    </row>
    <row r="154" spans="1:16" ht="66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260</v>
      </c>
      <c r="F154" s="158" t="s">
        <v>262</v>
      </c>
      <c r="G154" s="159"/>
      <c r="H154" s="6" t="s">
        <v>17</v>
      </c>
      <c r="I154" s="7"/>
      <c r="J154" s="7"/>
      <c r="K154" s="4" t="s">
        <v>30</v>
      </c>
      <c r="L154" s="13">
        <f t="shared" si="2"/>
        <v>0</v>
      </c>
      <c r="M154" s="13"/>
      <c r="N154" s="13"/>
      <c r="O154" s="13"/>
      <c r="P154" s="13"/>
    </row>
    <row r="155" spans="1:16" ht="80.099999999999994" hidden="1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263</v>
      </c>
      <c r="F155" s="167" t="s">
        <v>264</v>
      </c>
      <c r="G155" s="168"/>
      <c r="H155" s="8" t="s">
        <v>17</v>
      </c>
      <c r="I155" s="9"/>
      <c r="J155" s="9"/>
      <c r="K155" s="5" t="s">
        <v>28</v>
      </c>
      <c r="L155" s="14">
        <f t="shared" si="2"/>
        <v>0</v>
      </c>
      <c r="M155" s="14"/>
      <c r="N155" s="14"/>
      <c r="O155" s="14"/>
      <c r="P155" s="14"/>
    </row>
    <row r="156" spans="1:16" ht="80.099999999999994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263</v>
      </c>
      <c r="F156" s="158" t="s">
        <v>265</v>
      </c>
      <c r="G156" s="15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67" t="s">
        <v>266</v>
      </c>
      <c r="G157" s="168"/>
      <c r="H157" s="8" t="s">
        <v>17</v>
      </c>
      <c r="I157" s="9"/>
      <c r="J157" s="9"/>
      <c r="K157" s="5" t="s">
        <v>33</v>
      </c>
      <c r="L157" s="14">
        <f t="shared" si="2"/>
        <v>0</v>
      </c>
      <c r="M157" s="14"/>
      <c r="N157" s="14"/>
      <c r="O157" s="14"/>
      <c r="P157" s="14"/>
    </row>
    <row r="158" spans="1:16" ht="66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260</v>
      </c>
      <c r="F158" s="158" t="s">
        <v>267</v>
      </c>
      <c r="G158" s="159"/>
      <c r="H158" s="6" t="s">
        <v>17</v>
      </c>
      <c r="I158" s="7"/>
      <c r="J158" s="7"/>
      <c r="K158" s="4" t="s">
        <v>22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67" t="s">
        <v>268</v>
      </c>
      <c r="G159" s="168"/>
      <c r="H159" s="8" t="s">
        <v>17</v>
      </c>
      <c r="I159" s="9"/>
      <c r="J159" s="9"/>
      <c r="K159" s="5" t="s">
        <v>283</v>
      </c>
      <c r="L159" s="14">
        <v>75</v>
      </c>
      <c r="M159" s="14">
        <v>60</v>
      </c>
      <c r="N159" s="14">
        <v>65</v>
      </c>
      <c r="O159" s="14">
        <v>70</v>
      </c>
      <c r="P159" s="14">
        <v>75</v>
      </c>
    </row>
    <row r="160" spans="1:16" ht="80.099999999999994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263</v>
      </c>
      <c r="F160" s="158" t="s">
        <v>269</v>
      </c>
      <c r="G160" s="15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hidden="1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256</v>
      </c>
      <c r="F161" s="167" t="s">
        <v>270</v>
      </c>
      <c r="G161" s="168"/>
      <c r="H161" s="8" t="s">
        <v>17</v>
      </c>
      <c r="I161" s="9"/>
      <c r="J161" s="9"/>
      <c r="K161" s="5" t="s">
        <v>28</v>
      </c>
      <c r="L161" s="14">
        <f t="shared" si="2"/>
        <v>0</v>
      </c>
      <c r="M161" s="14"/>
      <c r="N161" s="14"/>
      <c r="O161" s="14"/>
      <c r="P161" s="14"/>
    </row>
    <row r="163" spans="1:16" ht="31.5" x14ac:dyDescent="0.2">
      <c r="B163" s="5" t="s">
        <v>137</v>
      </c>
      <c r="C163" s="5" t="s">
        <v>13</v>
      </c>
      <c r="D163" s="5" t="s">
        <v>168</v>
      </c>
      <c r="E163" s="5"/>
      <c r="F163" s="167" t="s">
        <v>277</v>
      </c>
      <c r="G163" s="168"/>
      <c r="H163" s="8" t="s">
        <v>17</v>
      </c>
      <c r="I163" s="9"/>
      <c r="J163" s="9"/>
      <c r="K163" s="5" t="s">
        <v>283</v>
      </c>
      <c r="L163" s="14">
        <v>88</v>
      </c>
      <c r="M163" s="14"/>
      <c r="N163" s="14">
        <v>87</v>
      </c>
      <c r="O163" s="14">
        <v>87</v>
      </c>
      <c r="P163" s="14">
        <v>88</v>
      </c>
    </row>
    <row r="164" spans="1:16" ht="42" x14ac:dyDescent="0.2">
      <c r="B164" s="5" t="s">
        <v>12</v>
      </c>
      <c r="C164" s="5" t="s">
        <v>13</v>
      </c>
      <c r="D164" s="5" t="s">
        <v>14</v>
      </c>
      <c r="E164" s="5"/>
      <c r="F164" s="167" t="s">
        <v>278</v>
      </c>
      <c r="G164" s="168"/>
      <c r="H164" s="8" t="s">
        <v>17</v>
      </c>
      <c r="I164" s="9"/>
      <c r="J164" s="9"/>
      <c r="K164" s="5" t="s">
        <v>283</v>
      </c>
      <c r="L164" s="14">
        <v>100</v>
      </c>
      <c r="M164" s="14"/>
      <c r="N164" s="14">
        <v>33</v>
      </c>
      <c r="O164" s="14">
        <v>66</v>
      </c>
      <c r="P164" s="14">
        <v>100</v>
      </c>
    </row>
    <row r="165" spans="1:16" ht="42" x14ac:dyDescent="0.2">
      <c r="B165" s="5" t="s">
        <v>12</v>
      </c>
      <c r="C165" s="5" t="s">
        <v>13</v>
      </c>
      <c r="D165" s="5" t="s">
        <v>14</v>
      </c>
      <c r="E165" s="5"/>
      <c r="F165" s="167" t="s">
        <v>279</v>
      </c>
      <c r="G165" s="168"/>
      <c r="H165" s="8" t="s">
        <v>17</v>
      </c>
      <c r="I165" s="9"/>
      <c r="J165" s="9"/>
      <c r="K165" s="5" t="s">
        <v>283</v>
      </c>
      <c r="L165" s="14">
        <v>1</v>
      </c>
      <c r="M165" s="14"/>
      <c r="N165" s="14"/>
      <c r="O165" s="14"/>
      <c r="P165" s="14">
        <v>1</v>
      </c>
    </row>
  </sheetData>
  <autoFilter ref="A3:L161">
    <filterColumn colId="2">
      <filters>
        <filter val="CONTROL INTERNO"/>
      </filters>
    </filterColumn>
    <filterColumn colId="5" showButton="0"/>
    <filterColumn colId="10">
      <filters>
        <filter val="Entidad Agencia Renovación del Territorio"/>
      </filters>
    </filterColumn>
  </autoFilter>
  <customSheetViews>
    <customSheetView guid="{EB5E099D-0C64-4B89-98F6-3F0ABA69CBD5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L161">
        <filterColumn colId="2">
          <filters>
            <filter val="CONTROL INTERNO"/>
          </filters>
        </filterColumn>
        <filterColumn colId="5" showButton="0"/>
        <filterColumn colId="10">
          <filters>
            <filter val="Entidad Agencia Renovación del Territorio"/>
          </filters>
        </filterColumn>
      </autoFilter>
    </customSheetView>
    <customSheetView guid="{41437E70-DD6A-4446-A876-71F85A4E0519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L161">
        <filterColumn colId="2">
          <filters>
            <filter val="CONTROL INTERNO"/>
          </filters>
        </filterColumn>
        <filterColumn colId="5" showButton="0"/>
        <filterColumn colId="10">
          <filters>
            <filter val="Entidad Agencia Renovación del Territorio"/>
          </filters>
        </filterColumn>
      </autoFilter>
    </customSheetView>
    <customSheetView guid="{A5E9040F-B5BC-44A4-B173-1BE0B10F6DC3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L161">
        <filterColumn colId="2">
          <filters>
            <filter val="CONTROL INTERNO"/>
          </filters>
        </filterColumn>
        <filterColumn colId="5" showButton="0"/>
        <filterColumn colId="10">
          <filters>
            <filter val="Entidad Agencia Renovación del Territorio"/>
          </filters>
        </filterColumn>
      </autoFilter>
    </customSheetView>
    <customSheetView guid="{C0742460-9DC3-47D1-AB62-E1EDE2D943DD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L161">
        <filterColumn colId="2">
          <filters>
            <filter val="CONTROL INTERNO"/>
          </filters>
        </filterColumn>
        <filterColumn colId="5" showButton="0"/>
        <filterColumn colId="10">
          <filters>
            <filter val="Entidad Agencia Renovación del Territorio"/>
          </filters>
        </filterColumn>
      </autoFilter>
    </customSheetView>
    <customSheetView guid="{E7D7E319-07D3-4657-8281-8E9CC8AB81F4}" showGridLines="0" filter="1" showAutoFilter="1" state="hidden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L161">
        <filterColumn colId="2">
          <filters>
            <filter val="CONTROL INTERNO"/>
          </filters>
        </filterColumn>
        <filterColumn colId="5" showButton="0"/>
        <filterColumn colId="10">
          <filters>
            <filter val="Entidad Agencia Renovación del Territorio"/>
          </filters>
        </filterColumn>
      </autoFilter>
    </customSheetView>
  </customSheetViews>
  <mergeCells count="165">
    <mergeCell ref="F160:G160"/>
    <mergeCell ref="F154:G154"/>
    <mergeCell ref="F149:G149"/>
    <mergeCell ref="F150:G150"/>
    <mergeCell ref="F151:G151"/>
    <mergeCell ref="F161:G161"/>
    <mergeCell ref="F157:G157"/>
    <mergeCell ref="F158:G158"/>
    <mergeCell ref="F159:G159"/>
    <mergeCell ref="F155:G155"/>
    <mergeCell ref="F140:G140"/>
    <mergeCell ref="F141:G141"/>
    <mergeCell ref="F142:G142"/>
    <mergeCell ref="F137:G137"/>
    <mergeCell ref="F138:G138"/>
    <mergeCell ref="F139:G139"/>
    <mergeCell ref="F146:G146"/>
    <mergeCell ref="F147:G147"/>
    <mergeCell ref="F156:G156"/>
    <mergeCell ref="F148:G148"/>
    <mergeCell ref="F143:G143"/>
    <mergeCell ref="F144:G144"/>
    <mergeCell ref="F145:G145"/>
    <mergeCell ref="F152:G152"/>
    <mergeCell ref="F153:G153"/>
    <mergeCell ref="F128:G128"/>
    <mergeCell ref="F129:G129"/>
    <mergeCell ref="F130:G130"/>
    <mergeCell ref="F125:G125"/>
    <mergeCell ref="F126:G126"/>
    <mergeCell ref="F127:G127"/>
    <mergeCell ref="F134:G134"/>
    <mergeCell ref="F135:G135"/>
    <mergeCell ref="F136:G136"/>
    <mergeCell ref="F131:G131"/>
    <mergeCell ref="F132:G132"/>
    <mergeCell ref="F133:G133"/>
    <mergeCell ref="F116:G116"/>
    <mergeCell ref="F117:G117"/>
    <mergeCell ref="F118:G118"/>
    <mergeCell ref="F113:G113"/>
    <mergeCell ref="F114:G114"/>
    <mergeCell ref="F115:G115"/>
    <mergeCell ref="F122:G122"/>
    <mergeCell ref="F123:G123"/>
    <mergeCell ref="F124:G124"/>
    <mergeCell ref="F119:G119"/>
    <mergeCell ref="F120:G120"/>
    <mergeCell ref="F121:G121"/>
    <mergeCell ref="F104:G104"/>
    <mergeCell ref="F105:G105"/>
    <mergeCell ref="F106:G106"/>
    <mergeCell ref="F101:G101"/>
    <mergeCell ref="F102:G102"/>
    <mergeCell ref="F103:G103"/>
    <mergeCell ref="F110:G110"/>
    <mergeCell ref="F111:G111"/>
    <mergeCell ref="F112:G112"/>
    <mergeCell ref="F107:G107"/>
    <mergeCell ref="F108:G108"/>
    <mergeCell ref="F109:G109"/>
    <mergeCell ref="F92:G92"/>
    <mergeCell ref="F93:G93"/>
    <mergeCell ref="F94:G94"/>
    <mergeCell ref="F89:G89"/>
    <mergeCell ref="F90:G90"/>
    <mergeCell ref="F91:G91"/>
    <mergeCell ref="F98:G98"/>
    <mergeCell ref="F99:G99"/>
    <mergeCell ref="F100:G100"/>
    <mergeCell ref="F95:G95"/>
    <mergeCell ref="F96:G96"/>
    <mergeCell ref="F97:G97"/>
    <mergeCell ref="F80:G80"/>
    <mergeCell ref="F81:G81"/>
    <mergeCell ref="F82:G82"/>
    <mergeCell ref="F77:G77"/>
    <mergeCell ref="F78:G78"/>
    <mergeCell ref="F79:G79"/>
    <mergeCell ref="F86:G86"/>
    <mergeCell ref="F87:G87"/>
    <mergeCell ref="F88:G88"/>
    <mergeCell ref="F83:G83"/>
    <mergeCell ref="F84:G84"/>
    <mergeCell ref="F85:G85"/>
    <mergeCell ref="F68:G68"/>
    <mergeCell ref="F69:G69"/>
    <mergeCell ref="F70:G70"/>
    <mergeCell ref="F65:G65"/>
    <mergeCell ref="F66:G66"/>
    <mergeCell ref="F67:G67"/>
    <mergeCell ref="F74:G74"/>
    <mergeCell ref="F75:G75"/>
    <mergeCell ref="F76:G76"/>
    <mergeCell ref="F71:G71"/>
    <mergeCell ref="F72:G72"/>
    <mergeCell ref="F73:G73"/>
    <mergeCell ref="F56:G56"/>
    <mergeCell ref="F57:G57"/>
    <mergeCell ref="F58:G58"/>
    <mergeCell ref="F53:G53"/>
    <mergeCell ref="F54:G54"/>
    <mergeCell ref="F55:G55"/>
    <mergeCell ref="F62:G62"/>
    <mergeCell ref="F63:G63"/>
    <mergeCell ref="F64:G64"/>
    <mergeCell ref="F59:G59"/>
    <mergeCell ref="F60:G60"/>
    <mergeCell ref="F61:G61"/>
    <mergeCell ref="F44:G44"/>
    <mergeCell ref="F45:G45"/>
    <mergeCell ref="F46:G46"/>
    <mergeCell ref="F41:G41"/>
    <mergeCell ref="F42:G42"/>
    <mergeCell ref="F43:G43"/>
    <mergeCell ref="F50:G50"/>
    <mergeCell ref="F51:G51"/>
    <mergeCell ref="F52:G52"/>
    <mergeCell ref="F47:G47"/>
    <mergeCell ref="F48:G48"/>
    <mergeCell ref="F49:G49"/>
    <mergeCell ref="F33:G33"/>
    <mergeCell ref="F34:G34"/>
    <mergeCell ref="F29:G29"/>
    <mergeCell ref="F30:G30"/>
    <mergeCell ref="F31:G31"/>
    <mergeCell ref="F38:G38"/>
    <mergeCell ref="F39:G39"/>
    <mergeCell ref="F40:G40"/>
    <mergeCell ref="F35:G35"/>
    <mergeCell ref="F36:G36"/>
    <mergeCell ref="F37:G37"/>
    <mergeCell ref="F18:G18"/>
    <mergeCell ref="F19:G19"/>
    <mergeCell ref="F26:G26"/>
    <mergeCell ref="F27:G27"/>
    <mergeCell ref="F28:G28"/>
    <mergeCell ref="F23:G23"/>
    <mergeCell ref="F24:G24"/>
    <mergeCell ref="F25:G25"/>
    <mergeCell ref="F32:G32"/>
    <mergeCell ref="F163:G163"/>
    <mergeCell ref="F164:G164"/>
    <mergeCell ref="F165:G165"/>
    <mergeCell ref="B1:K1"/>
    <mergeCell ref="B2:F2"/>
    <mergeCell ref="G2:J2"/>
    <mergeCell ref="F3:G3"/>
    <mergeCell ref="F4:G4"/>
    <mergeCell ref="F8:G8"/>
    <mergeCell ref="F9:G9"/>
    <mergeCell ref="F10:G10"/>
    <mergeCell ref="F5:G5"/>
    <mergeCell ref="F6:G6"/>
    <mergeCell ref="F7:G7"/>
    <mergeCell ref="F14:G14"/>
    <mergeCell ref="F15:G15"/>
    <mergeCell ref="F16:G16"/>
    <mergeCell ref="F11:G11"/>
    <mergeCell ref="F12:G12"/>
    <mergeCell ref="F13:G13"/>
    <mergeCell ref="F20:G20"/>
    <mergeCell ref="F21:G21"/>
    <mergeCell ref="F22:G22"/>
    <mergeCell ref="F17:G17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61"/>
  <sheetViews>
    <sheetView showGridLines="0" topLeftCell="B123" zoomScale="90" zoomScaleNormal="90" workbookViewId="0">
      <selection activeCell="L152" sqref="L152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36" style="18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3" style="34" customWidth="1"/>
    <col min="9" max="10" width="9.5703125" style="34" customWidth="1"/>
    <col min="11" max="11" width="16.85546875" style="18" bestFit="1" customWidth="1"/>
    <col min="12" max="12" width="10.5703125" style="18" customWidth="1"/>
    <col min="13" max="16384" width="9.140625" style="18"/>
  </cols>
  <sheetData>
    <row r="1" spans="1:16" ht="20.100000000000001" customHeight="1" x14ac:dyDescent="0.2">
      <c r="A1" s="17"/>
      <c r="B1" s="169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"/>
    </row>
    <row r="2" spans="1:16" ht="56.1" customHeight="1" x14ac:dyDescent="0.2">
      <c r="A2" s="17"/>
      <c r="B2" s="171" t="s">
        <v>1</v>
      </c>
      <c r="C2" s="172"/>
      <c r="D2" s="172"/>
      <c r="E2" s="172"/>
      <c r="F2" s="173"/>
      <c r="G2" s="171" t="s">
        <v>2</v>
      </c>
      <c r="H2" s="172"/>
      <c r="I2" s="172"/>
      <c r="J2" s="172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74" t="s">
        <v>7</v>
      </c>
      <c r="G3" s="175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78" t="s">
        <v>16</v>
      </c>
      <c r="G4" s="179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123.95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76" t="s">
        <v>21</v>
      </c>
      <c r="G5" s="177"/>
      <c r="H5" s="27" t="s">
        <v>17</v>
      </c>
      <c r="I5" s="28">
        <v>1</v>
      </c>
      <c r="J5" s="28">
        <v>1</v>
      </c>
      <c r="K5" s="26" t="s">
        <v>22</v>
      </c>
      <c r="L5" s="29">
        <f>SUM(M5:P5)</f>
        <v>0</v>
      </c>
      <c r="M5" s="29"/>
      <c r="N5" s="29"/>
      <c r="O5" s="29"/>
      <c r="P5" s="29"/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78" t="s">
        <v>23</v>
      </c>
      <c r="G6" s="179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9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76" t="s">
        <v>25</v>
      </c>
      <c r="G7" s="177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78" t="s">
        <v>26</v>
      </c>
      <c r="G8" s="179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76" t="s">
        <v>27</v>
      </c>
      <c r="G9" s="177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90.75" hidden="1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78" t="s">
        <v>29</v>
      </c>
      <c r="G10" s="179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1</v>
      </c>
      <c r="M10" s="25">
        <v>1</v>
      </c>
      <c r="N10" s="25">
        <v>0</v>
      </c>
      <c r="O10" s="25">
        <v>0</v>
      </c>
      <c r="P10" s="25">
        <v>0</v>
      </c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76" t="s">
        <v>31</v>
      </c>
      <c r="G11" s="177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hidden="1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78" t="s">
        <v>32</v>
      </c>
      <c r="G12" s="179"/>
      <c r="H12" s="23" t="s">
        <v>17</v>
      </c>
      <c r="I12" s="24">
        <v>1</v>
      </c>
      <c r="J12" s="24">
        <v>1</v>
      </c>
      <c r="K12" s="22" t="s">
        <v>33</v>
      </c>
      <c r="L12" s="25">
        <f t="shared" si="0"/>
        <v>0</v>
      </c>
      <c r="M12" s="25"/>
      <c r="N12" s="25"/>
      <c r="O12" s="25"/>
      <c r="P12" s="25"/>
    </row>
    <row r="13" spans="1:16" ht="78" hidden="1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76" t="s">
        <v>34</v>
      </c>
      <c r="G13" s="177"/>
      <c r="H13" s="27" t="s">
        <v>17</v>
      </c>
      <c r="I13" s="28">
        <v>1</v>
      </c>
      <c r="J13" s="28">
        <v>1</v>
      </c>
      <c r="K13" s="26" t="s">
        <v>30</v>
      </c>
      <c r="L13" s="29">
        <f>+P13</f>
        <v>1</v>
      </c>
      <c r="M13" s="29">
        <v>1</v>
      </c>
      <c r="N13" s="29">
        <v>1</v>
      </c>
      <c r="O13" s="29">
        <v>1</v>
      </c>
      <c r="P13" s="29">
        <v>1</v>
      </c>
    </row>
    <row r="14" spans="1:16" ht="123.9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78" t="s">
        <v>35</v>
      </c>
      <c r="G14" s="179"/>
      <c r="H14" s="23" t="s">
        <v>17</v>
      </c>
      <c r="I14" s="24">
        <v>1</v>
      </c>
      <c r="J14" s="24">
        <v>1</v>
      </c>
      <c r="K14" s="22" t="s">
        <v>22</v>
      </c>
      <c r="L14" s="25">
        <f t="shared" si="0"/>
        <v>0</v>
      </c>
      <c r="M14" s="25"/>
      <c r="N14" s="25"/>
      <c r="O14" s="25"/>
      <c r="P14" s="25"/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76" t="s">
        <v>36</v>
      </c>
      <c r="G15" s="177"/>
      <c r="H15" s="27" t="s">
        <v>17</v>
      </c>
      <c r="I15" s="28">
        <v>1</v>
      </c>
      <c r="J15" s="28">
        <v>1</v>
      </c>
      <c r="K15" s="26" t="s">
        <v>28</v>
      </c>
      <c r="L15" s="29">
        <f t="shared" si="0"/>
        <v>0</v>
      </c>
      <c r="M15" s="29"/>
      <c r="N15" s="29"/>
      <c r="O15" s="29"/>
      <c r="P15" s="29"/>
    </row>
    <row r="16" spans="1:16" ht="123.95" hidden="1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78" t="s">
        <v>37</v>
      </c>
      <c r="G16" s="179"/>
      <c r="H16" s="23" t="s">
        <v>17</v>
      </c>
      <c r="I16" s="24">
        <v>1</v>
      </c>
      <c r="J16" s="24">
        <v>1</v>
      </c>
      <c r="K16" s="22" t="s">
        <v>33</v>
      </c>
      <c r="L16" s="25">
        <f t="shared" si="0"/>
        <v>0</v>
      </c>
      <c r="M16" s="25"/>
      <c r="N16" s="25"/>
      <c r="O16" s="25"/>
      <c r="P16" s="25"/>
    </row>
    <row r="17" spans="1:18" ht="212.1" hidden="1" customHeight="1" x14ac:dyDescent="0.2">
      <c r="A17" s="17"/>
      <c r="B17" s="26" t="s">
        <v>12</v>
      </c>
      <c r="C17" s="26" t="s">
        <v>13</v>
      </c>
      <c r="D17" s="26" t="s">
        <v>18</v>
      </c>
      <c r="E17" s="26" t="s">
        <v>38</v>
      </c>
      <c r="F17" s="176" t="s">
        <v>39</v>
      </c>
      <c r="G17" s="177"/>
      <c r="H17" s="27" t="s">
        <v>40</v>
      </c>
      <c r="I17" s="28">
        <v>55</v>
      </c>
      <c r="J17" s="28">
        <v>55</v>
      </c>
      <c r="K17" s="26" t="s">
        <v>22</v>
      </c>
      <c r="L17" s="29">
        <f t="shared" si="0"/>
        <v>0</v>
      </c>
      <c r="M17" s="29"/>
      <c r="N17" s="29"/>
      <c r="O17" s="29"/>
      <c r="P17" s="29"/>
    </row>
    <row r="18" spans="1:18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78" t="s">
        <v>44</v>
      </c>
      <c r="G18" s="179"/>
      <c r="H18" s="23" t="s">
        <v>17</v>
      </c>
      <c r="I18" s="24">
        <v>1</v>
      </c>
      <c r="J18" s="24">
        <v>1</v>
      </c>
      <c r="K18" s="22" t="s">
        <v>24</v>
      </c>
      <c r="L18" s="25">
        <f t="shared" si="0"/>
        <v>0</v>
      </c>
      <c r="M18" s="25"/>
      <c r="N18" s="25"/>
      <c r="O18" s="25"/>
      <c r="P18" s="25"/>
    </row>
    <row r="19" spans="1:18" ht="409.6" hidden="1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76" t="s">
        <v>45</v>
      </c>
      <c r="G19" s="177"/>
      <c r="H19" s="27" t="s">
        <v>17</v>
      </c>
      <c r="I19" s="28">
        <v>1</v>
      </c>
      <c r="J19" s="28">
        <v>1</v>
      </c>
      <c r="K19" s="26" t="s">
        <v>30</v>
      </c>
      <c r="L19" s="29">
        <f>+P19</f>
        <v>1</v>
      </c>
      <c r="M19" s="29">
        <v>1</v>
      </c>
      <c r="N19" s="29">
        <v>1</v>
      </c>
      <c r="O19" s="29">
        <v>1</v>
      </c>
      <c r="P19" s="29">
        <v>1</v>
      </c>
    </row>
    <row r="20" spans="1:18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78" t="s">
        <v>46</v>
      </c>
      <c r="G20" s="179"/>
      <c r="H20" s="23" t="s">
        <v>17</v>
      </c>
      <c r="I20" s="24">
        <v>1</v>
      </c>
      <c r="J20" s="24">
        <v>1</v>
      </c>
      <c r="K20" s="22" t="s">
        <v>22</v>
      </c>
      <c r="L20" s="25">
        <f t="shared" si="0"/>
        <v>0</v>
      </c>
      <c r="M20" s="25"/>
      <c r="N20" s="25"/>
      <c r="O20" s="25"/>
      <c r="P20" s="25"/>
    </row>
    <row r="21" spans="1:18" ht="212.1" hidden="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76" t="s">
        <v>47</v>
      </c>
      <c r="G21" s="177"/>
      <c r="H21" s="27" t="s">
        <v>17</v>
      </c>
      <c r="I21" s="28">
        <v>1</v>
      </c>
      <c r="J21" s="28">
        <v>1</v>
      </c>
      <c r="K21" s="26" t="s">
        <v>33</v>
      </c>
      <c r="L21" s="29">
        <f t="shared" si="0"/>
        <v>0</v>
      </c>
      <c r="M21" s="29"/>
      <c r="N21" s="29"/>
      <c r="O21" s="29"/>
      <c r="P21" s="29"/>
    </row>
    <row r="22" spans="1:18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78" t="s">
        <v>48</v>
      </c>
      <c r="G22" s="179"/>
      <c r="H22" s="23" t="s">
        <v>17</v>
      </c>
      <c r="I22" s="24">
        <v>1</v>
      </c>
      <c r="J22" s="24">
        <v>1</v>
      </c>
      <c r="K22" s="22" t="s">
        <v>28</v>
      </c>
      <c r="L22" s="25">
        <f t="shared" si="0"/>
        <v>0</v>
      </c>
      <c r="M22" s="25"/>
      <c r="N22" s="25"/>
      <c r="O22" s="25"/>
      <c r="P22" s="25"/>
    </row>
    <row r="23" spans="1:18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76" t="s">
        <v>50</v>
      </c>
      <c r="G23" s="177"/>
      <c r="H23" s="27" t="s">
        <v>17</v>
      </c>
      <c r="I23" s="28">
        <v>1</v>
      </c>
      <c r="J23" s="28">
        <v>1</v>
      </c>
      <c r="K23" s="26" t="s">
        <v>51</v>
      </c>
      <c r="L23" s="29">
        <f t="shared" si="0"/>
        <v>0</v>
      </c>
      <c r="M23" s="29"/>
      <c r="N23" s="29"/>
      <c r="O23" s="29"/>
      <c r="P23" s="29"/>
    </row>
    <row r="24" spans="1:18" ht="110.1" hidden="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78" t="s">
        <v>56</v>
      </c>
      <c r="G24" s="179"/>
      <c r="H24" s="23" t="s">
        <v>57</v>
      </c>
      <c r="I24" s="24">
        <v>21</v>
      </c>
      <c r="J24" s="24">
        <v>21</v>
      </c>
      <c r="K24" s="22" t="s">
        <v>30</v>
      </c>
      <c r="L24" s="30">
        <f>SUBTOTAL(9,M24:P24)</f>
        <v>0</v>
      </c>
      <c r="M24" s="30">
        <v>0.3</v>
      </c>
      <c r="N24" s="30">
        <v>0.25</v>
      </c>
      <c r="O24" s="30">
        <v>0.25</v>
      </c>
      <c r="P24" s="30">
        <v>0.2</v>
      </c>
      <c r="R24" s="43" t="s">
        <v>315</v>
      </c>
    </row>
    <row r="25" spans="1:18" ht="299.10000000000002" hidden="1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76" t="s">
        <v>58</v>
      </c>
      <c r="G25" s="177"/>
      <c r="H25" s="27" t="s">
        <v>57</v>
      </c>
      <c r="I25" s="28">
        <v>22873</v>
      </c>
      <c r="J25" s="28">
        <v>22873</v>
      </c>
      <c r="K25" s="26" t="s">
        <v>30</v>
      </c>
      <c r="L25" s="29">
        <v>24528</v>
      </c>
      <c r="M25" s="29">
        <v>22978</v>
      </c>
      <c r="N25" s="29">
        <v>23678</v>
      </c>
      <c r="O25" s="29">
        <v>24128</v>
      </c>
      <c r="P25" s="29">
        <v>24528</v>
      </c>
    </row>
    <row r="26" spans="1:18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78" t="s">
        <v>60</v>
      </c>
      <c r="G26" s="179"/>
      <c r="H26" s="23" t="s">
        <v>57</v>
      </c>
      <c r="I26" s="24">
        <v>309</v>
      </c>
      <c r="J26" s="24">
        <v>309</v>
      </c>
      <c r="K26" s="22" t="s">
        <v>24</v>
      </c>
      <c r="L26" s="25">
        <f t="shared" si="0"/>
        <v>0</v>
      </c>
      <c r="M26" s="25"/>
      <c r="N26" s="25"/>
      <c r="O26" s="25"/>
      <c r="P26" s="25"/>
    </row>
    <row r="27" spans="1:18" ht="225.95" hidden="1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76" t="s">
        <v>61</v>
      </c>
      <c r="G27" s="177"/>
      <c r="H27" s="27" t="s">
        <v>57</v>
      </c>
      <c r="I27" s="28">
        <v>65</v>
      </c>
      <c r="J27" s="28">
        <v>65</v>
      </c>
      <c r="K27" s="26" t="s">
        <v>30</v>
      </c>
      <c r="L27" s="31">
        <f>+P27</f>
        <v>0.8</v>
      </c>
      <c r="M27" s="31">
        <v>0.7</v>
      </c>
      <c r="N27" s="31">
        <v>0.7</v>
      </c>
      <c r="O27" s="31">
        <v>0.8</v>
      </c>
      <c r="P27" s="31">
        <v>0.8</v>
      </c>
      <c r="R27" s="43" t="s">
        <v>315</v>
      </c>
    </row>
    <row r="28" spans="1:18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78" t="s">
        <v>63</v>
      </c>
      <c r="G28" s="179"/>
      <c r="H28" s="23" t="s">
        <v>17</v>
      </c>
      <c r="I28" s="24"/>
      <c r="J28" s="24"/>
      <c r="K28" s="22" t="s">
        <v>64</v>
      </c>
      <c r="L28" s="25">
        <f t="shared" si="0"/>
        <v>0</v>
      </c>
      <c r="M28" s="25"/>
      <c r="N28" s="25"/>
      <c r="O28" s="25"/>
      <c r="P28" s="25"/>
    </row>
    <row r="29" spans="1:18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76" t="s">
        <v>66</v>
      </c>
      <c r="G29" s="177"/>
      <c r="H29" s="27" t="s">
        <v>17</v>
      </c>
      <c r="I29" s="28"/>
      <c r="J29" s="28"/>
      <c r="K29" s="26" t="s">
        <v>64</v>
      </c>
      <c r="L29" s="29">
        <f t="shared" si="0"/>
        <v>0</v>
      </c>
      <c r="M29" s="29"/>
      <c r="N29" s="29"/>
      <c r="O29" s="29"/>
      <c r="P29" s="29"/>
    </row>
    <row r="30" spans="1:18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78" t="s">
        <v>67</v>
      </c>
      <c r="G30" s="179"/>
      <c r="H30" s="23" t="s">
        <v>17</v>
      </c>
      <c r="I30" s="24"/>
      <c r="J30" s="24"/>
      <c r="K30" s="22" t="s">
        <v>64</v>
      </c>
      <c r="L30" s="25">
        <f t="shared" si="0"/>
        <v>0</v>
      </c>
      <c r="M30" s="25"/>
      <c r="N30" s="25"/>
      <c r="O30" s="25"/>
      <c r="P30" s="25"/>
    </row>
    <row r="31" spans="1:18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76" t="s">
        <v>68</v>
      </c>
      <c r="G31" s="177"/>
      <c r="H31" s="27" t="s">
        <v>17</v>
      </c>
      <c r="I31" s="28"/>
      <c r="J31" s="28"/>
      <c r="K31" s="26" t="s">
        <v>64</v>
      </c>
      <c r="L31" s="29">
        <f t="shared" si="0"/>
        <v>0</v>
      </c>
      <c r="M31" s="29"/>
      <c r="N31" s="29"/>
      <c r="O31" s="29"/>
      <c r="P31" s="29"/>
    </row>
    <row r="32" spans="1:18" ht="409.6" hidden="1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78" t="s">
        <v>71</v>
      </c>
      <c r="G32" s="179"/>
      <c r="H32" s="23" t="s">
        <v>17</v>
      </c>
      <c r="I32" s="24">
        <v>102000</v>
      </c>
      <c r="J32" s="24">
        <v>102000</v>
      </c>
      <c r="K32" s="22" t="s">
        <v>22</v>
      </c>
      <c r="L32" s="25">
        <f t="shared" si="0"/>
        <v>0</v>
      </c>
      <c r="M32" s="25"/>
      <c r="N32" s="25"/>
      <c r="O32" s="25"/>
      <c r="P32" s="25"/>
    </row>
    <row r="33" spans="1:16" ht="153" hidden="1" customHeight="1" x14ac:dyDescent="0.2">
      <c r="A33" s="17"/>
      <c r="B33" s="26" t="s">
        <v>69</v>
      </c>
      <c r="C33" s="26" t="s">
        <v>53</v>
      </c>
      <c r="D33" s="26" t="s">
        <v>72</v>
      </c>
      <c r="E33" s="26" t="s">
        <v>70</v>
      </c>
      <c r="F33" s="176" t="s">
        <v>73</v>
      </c>
      <c r="G33" s="177"/>
      <c r="H33" s="27" t="s">
        <v>17</v>
      </c>
      <c r="I33" s="28"/>
      <c r="J33" s="28"/>
      <c r="K33" s="26" t="s">
        <v>22</v>
      </c>
      <c r="L33" s="29">
        <f t="shared" si="0"/>
        <v>0</v>
      </c>
      <c r="M33" s="29"/>
      <c r="N33" s="29"/>
      <c r="O33" s="29"/>
      <c r="P33" s="29"/>
    </row>
    <row r="34" spans="1:16" ht="153" hidden="1" customHeight="1" x14ac:dyDescent="0.2">
      <c r="A34" s="17"/>
      <c r="B34" s="22" t="s">
        <v>69</v>
      </c>
      <c r="C34" s="22" t="s">
        <v>53</v>
      </c>
      <c r="D34" s="22" t="s">
        <v>18</v>
      </c>
      <c r="E34" s="22" t="s">
        <v>70</v>
      </c>
      <c r="F34" s="178" t="s">
        <v>74</v>
      </c>
      <c r="G34" s="179"/>
      <c r="H34" s="23" t="s">
        <v>17</v>
      </c>
      <c r="I34" s="24"/>
      <c r="J34" s="24"/>
      <c r="K34" s="22" t="s">
        <v>22</v>
      </c>
      <c r="L34" s="25">
        <f t="shared" si="0"/>
        <v>0</v>
      </c>
      <c r="M34" s="25"/>
      <c r="N34" s="25"/>
      <c r="O34" s="25"/>
      <c r="P34" s="25"/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76" t="s">
        <v>77</v>
      </c>
      <c r="G35" s="177"/>
      <c r="H35" s="27" t="s">
        <v>17</v>
      </c>
      <c r="I35" s="28"/>
      <c r="J35" s="28"/>
      <c r="K35" s="26" t="s">
        <v>78</v>
      </c>
      <c r="L35" s="29">
        <f t="shared" si="0"/>
        <v>0</v>
      </c>
      <c r="M35" s="29"/>
      <c r="N35" s="29"/>
      <c r="O35" s="29"/>
      <c r="P35" s="29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78" t="s">
        <v>79</v>
      </c>
      <c r="G36" s="179"/>
      <c r="H36" s="23" t="s">
        <v>17</v>
      </c>
      <c r="I36" s="24"/>
      <c r="J36" s="24"/>
      <c r="K36" s="22" t="s">
        <v>78</v>
      </c>
      <c r="L36" s="25">
        <f t="shared" si="0"/>
        <v>0</v>
      </c>
      <c r="M36" s="25"/>
      <c r="N36" s="25"/>
      <c r="O36" s="25"/>
      <c r="P36" s="25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76" t="s">
        <v>82</v>
      </c>
      <c r="G37" s="177"/>
      <c r="H37" s="27" t="s">
        <v>17</v>
      </c>
      <c r="I37" s="28"/>
      <c r="J37" s="28"/>
      <c r="K37" s="26" t="s">
        <v>78</v>
      </c>
      <c r="L37" s="29">
        <f t="shared" si="0"/>
        <v>0</v>
      </c>
      <c r="M37" s="29"/>
      <c r="N37" s="29"/>
      <c r="O37" s="29"/>
      <c r="P37" s="29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78" t="s">
        <v>85</v>
      </c>
      <c r="G38" s="179"/>
      <c r="H38" s="23" t="s">
        <v>17</v>
      </c>
      <c r="I38" s="24"/>
      <c r="J38" s="24"/>
      <c r="K38" s="22" t="s">
        <v>86</v>
      </c>
      <c r="L38" s="25">
        <f t="shared" si="0"/>
        <v>0</v>
      </c>
      <c r="M38" s="25"/>
      <c r="N38" s="25"/>
      <c r="O38" s="25"/>
      <c r="P38" s="25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76" t="s">
        <v>91</v>
      </c>
      <c r="G39" s="177"/>
      <c r="H39" s="27" t="s">
        <v>57</v>
      </c>
      <c r="I39" s="28">
        <v>80</v>
      </c>
      <c r="J39" s="28">
        <v>80</v>
      </c>
      <c r="K39" s="26" t="s">
        <v>22</v>
      </c>
      <c r="L39" s="29">
        <f t="shared" si="0"/>
        <v>0</v>
      </c>
      <c r="M39" s="29"/>
      <c r="N39" s="29"/>
      <c r="O39" s="29"/>
      <c r="P39" s="29"/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78" t="s">
        <v>94</v>
      </c>
      <c r="G40" s="179"/>
      <c r="H40" s="23" t="s">
        <v>95</v>
      </c>
      <c r="I40" s="24">
        <v>100</v>
      </c>
      <c r="J40" s="24">
        <v>100</v>
      </c>
      <c r="K40" s="22" t="s">
        <v>96</v>
      </c>
      <c r="L40" s="25">
        <f t="shared" si="0"/>
        <v>0</v>
      </c>
      <c r="M40" s="25"/>
      <c r="N40" s="25"/>
      <c r="O40" s="25"/>
      <c r="P40" s="25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76" t="s">
        <v>98</v>
      </c>
      <c r="G41" s="177"/>
      <c r="H41" s="27" t="s">
        <v>17</v>
      </c>
      <c r="I41" s="28">
        <v>2</v>
      </c>
      <c r="J41" s="28">
        <v>2</v>
      </c>
      <c r="K41" s="26" t="s">
        <v>99</v>
      </c>
      <c r="L41" s="29">
        <f t="shared" si="0"/>
        <v>0</v>
      </c>
      <c r="M41" s="29"/>
      <c r="N41" s="29"/>
      <c r="O41" s="29"/>
      <c r="P41" s="29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78" t="s">
        <v>101</v>
      </c>
      <c r="G42" s="179"/>
      <c r="H42" s="23" t="s">
        <v>17</v>
      </c>
      <c r="I42" s="24">
        <v>5</v>
      </c>
      <c r="J42" s="24">
        <v>5</v>
      </c>
      <c r="K42" s="22" t="s">
        <v>99</v>
      </c>
      <c r="L42" s="25">
        <f t="shared" si="0"/>
        <v>0</v>
      </c>
      <c r="M42" s="25"/>
      <c r="N42" s="25"/>
      <c r="O42" s="25"/>
      <c r="P42" s="25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76" t="s">
        <v>102</v>
      </c>
      <c r="G43" s="177"/>
      <c r="H43" s="27" t="s">
        <v>40</v>
      </c>
      <c r="I43" s="28">
        <v>8</v>
      </c>
      <c r="J43" s="28">
        <v>8</v>
      </c>
      <c r="K43" s="26" t="s">
        <v>99</v>
      </c>
      <c r="L43" s="29">
        <f t="shared" si="0"/>
        <v>0</v>
      </c>
      <c r="M43" s="29"/>
      <c r="N43" s="29"/>
      <c r="O43" s="29"/>
      <c r="P43" s="29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78" t="s">
        <v>103</v>
      </c>
      <c r="G44" s="179"/>
      <c r="H44" s="23" t="s">
        <v>40</v>
      </c>
      <c r="I44" s="24">
        <v>8</v>
      </c>
      <c r="J44" s="24">
        <v>8</v>
      </c>
      <c r="K44" s="22" t="s">
        <v>99</v>
      </c>
      <c r="L44" s="25">
        <f t="shared" si="0"/>
        <v>0</v>
      </c>
      <c r="M44" s="25"/>
      <c r="N44" s="25"/>
      <c r="O44" s="25"/>
      <c r="P44" s="25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76" t="s">
        <v>104</v>
      </c>
      <c r="G45" s="177"/>
      <c r="H45" s="27" t="s">
        <v>17</v>
      </c>
      <c r="I45" s="28"/>
      <c r="J45" s="28"/>
      <c r="K45" s="26" t="s">
        <v>99</v>
      </c>
      <c r="L45" s="29">
        <f t="shared" si="0"/>
        <v>0</v>
      </c>
      <c r="M45" s="29"/>
      <c r="N45" s="29"/>
      <c r="O45" s="29"/>
      <c r="P45" s="29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78" t="s">
        <v>105</v>
      </c>
      <c r="G46" s="179"/>
      <c r="H46" s="23" t="s">
        <v>17</v>
      </c>
      <c r="I46" s="24"/>
      <c r="J46" s="24"/>
      <c r="K46" s="22" t="s">
        <v>99</v>
      </c>
      <c r="L46" s="25">
        <f t="shared" si="0"/>
        <v>0</v>
      </c>
      <c r="M46" s="25"/>
      <c r="N46" s="25"/>
      <c r="O46" s="25"/>
      <c r="P46" s="25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76" t="s">
        <v>107</v>
      </c>
      <c r="G47" s="177"/>
      <c r="H47" s="27" t="s">
        <v>17</v>
      </c>
      <c r="I47" s="28"/>
      <c r="J47" s="28"/>
      <c r="K47" s="26" t="s">
        <v>96</v>
      </c>
      <c r="L47" s="29">
        <f t="shared" si="0"/>
        <v>0</v>
      </c>
      <c r="M47" s="29"/>
      <c r="N47" s="29"/>
      <c r="O47" s="29"/>
      <c r="P47" s="29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78" t="s">
        <v>108</v>
      </c>
      <c r="G48" s="179"/>
      <c r="H48" s="23" t="s">
        <v>17</v>
      </c>
      <c r="I48" s="24"/>
      <c r="J48" s="24"/>
      <c r="K48" s="22" t="s">
        <v>96</v>
      </c>
      <c r="L48" s="25">
        <f t="shared" si="0"/>
        <v>0</v>
      </c>
      <c r="M48" s="25"/>
      <c r="N48" s="25"/>
      <c r="O48" s="25"/>
      <c r="P48" s="25"/>
    </row>
    <row r="49" spans="1:16" ht="108" hidden="1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76" t="s">
        <v>110</v>
      </c>
      <c r="G49" s="177"/>
      <c r="H49" s="27" t="s">
        <v>40</v>
      </c>
      <c r="I49" s="28">
        <v>100</v>
      </c>
      <c r="J49" s="28">
        <v>100</v>
      </c>
      <c r="K49" s="26" t="s">
        <v>30</v>
      </c>
      <c r="L49" s="31">
        <f>+P49</f>
        <v>1</v>
      </c>
      <c r="M49" s="31">
        <v>1</v>
      </c>
      <c r="N49" s="31">
        <v>1</v>
      </c>
      <c r="O49" s="31">
        <v>1</v>
      </c>
      <c r="P49" s="31">
        <v>1</v>
      </c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78" t="s">
        <v>112</v>
      </c>
      <c r="G50" s="179"/>
      <c r="H50" s="23" t="s">
        <v>40</v>
      </c>
      <c r="I50" s="24">
        <v>90</v>
      </c>
      <c r="J50" s="24">
        <v>90</v>
      </c>
      <c r="K50" s="22" t="s">
        <v>113</v>
      </c>
      <c r="L50" s="25">
        <f t="shared" si="0"/>
        <v>0</v>
      </c>
      <c r="M50" s="25"/>
      <c r="N50" s="25"/>
      <c r="O50" s="25"/>
      <c r="P50" s="25"/>
    </row>
    <row r="51" spans="1:16" ht="123.9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76" t="s">
        <v>114</v>
      </c>
      <c r="G51" s="177"/>
      <c r="H51" s="27" t="s">
        <v>40</v>
      </c>
      <c r="I51" s="28">
        <v>95</v>
      </c>
      <c r="J51" s="28">
        <v>95</v>
      </c>
      <c r="K51" s="26" t="s">
        <v>22</v>
      </c>
      <c r="L51" s="29">
        <f t="shared" si="0"/>
        <v>0</v>
      </c>
      <c r="M51" s="29"/>
      <c r="N51" s="29"/>
      <c r="O51" s="29"/>
      <c r="P51" s="29"/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78" t="s">
        <v>115</v>
      </c>
      <c r="G52" s="179"/>
      <c r="H52" s="23" t="s">
        <v>40</v>
      </c>
      <c r="I52" s="24">
        <v>95</v>
      </c>
      <c r="J52" s="24">
        <v>95</v>
      </c>
      <c r="K52" s="22" t="s">
        <v>28</v>
      </c>
      <c r="L52" s="25">
        <f t="shared" si="0"/>
        <v>0</v>
      </c>
      <c r="M52" s="25"/>
      <c r="N52" s="25"/>
      <c r="O52" s="25"/>
      <c r="P52" s="25"/>
    </row>
    <row r="53" spans="1:16" ht="123.95" hidden="1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76" t="s">
        <v>116</v>
      </c>
      <c r="G53" s="177"/>
      <c r="H53" s="27" t="s">
        <v>40</v>
      </c>
      <c r="I53" s="28">
        <v>95</v>
      </c>
      <c r="J53" s="28">
        <v>95</v>
      </c>
      <c r="K53" s="26" t="s">
        <v>33</v>
      </c>
      <c r="L53" s="29">
        <f t="shared" si="0"/>
        <v>0</v>
      </c>
      <c r="M53" s="29"/>
      <c r="N53" s="29"/>
      <c r="O53" s="29"/>
      <c r="P53" s="29"/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78" t="s">
        <v>117</v>
      </c>
      <c r="G54" s="179"/>
      <c r="H54" s="23" t="s">
        <v>40</v>
      </c>
      <c r="I54" s="24">
        <v>95</v>
      </c>
      <c r="J54" s="24">
        <v>95</v>
      </c>
      <c r="K54" s="22" t="s">
        <v>24</v>
      </c>
      <c r="L54" s="25">
        <f t="shared" si="0"/>
        <v>0</v>
      </c>
      <c r="M54" s="25"/>
      <c r="N54" s="25"/>
      <c r="O54" s="25"/>
      <c r="P54" s="25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76" t="s">
        <v>119</v>
      </c>
      <c r="G55" s="177"/>
      <c r="H55" s="27" t="s">
        <v>40</v>
      </c>
      <c r="I55" s="28">
        <v>95</v>
      </c>
      <c r="J55" s="28">
        <v>95</v>
      </c>
      <c r="K55" s="26" t="s">
        <v>113</v>
      </c>
      <c r="L55" s="29">
        <f t="shared" si="0"/>
        <v>0</v>
      </c>
      <c r="M55" s="29"/>
      <c r="N55" s="29"/>
      <c r="O55" s="29"/>
      <c r="P55" s="29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78" t="s">
        <v>120</v>
      </c>
      <c r="G56" s="179"/>
      <c r="H56" s="23" t="s">
        <v>17</v>
      </c>
      <c r="I56" s="24">
        <v>100</v>
      </c>
      <c r="J56" s="24">
        <v>100</v>
      </c>
      <c r="K56" s="22" t="s">
        <v>22</v>
      </c>
      <c r="L56" s="25">
        <f t="shared" si="0"/>
        <v>0</v>
      </c>
      <c r="M56" s="25"/>
      <c r="N56" s="25"/>
      <c r="O56" s="25"/>
      <c r="P56" s="25"/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76" t="s">
        <v>121</v>
      </c>
      <c r="G57" s="177"/>
      <c r="H57" s="27" t="s">
        <v>17</v>
      </c>
      <c r="I57" s="28">
        <v>100</v>
      </c>
      <c r="J57" s="28">
        <v>100</v>
      </c>
      <c r="K57" s="26" t="s">
        <v>28</v>
      </c>
      <c r="L57" s="29">
        <f t="shared" si="0"/>
        <v>0</v>
      </c>
      <c r="M57" s="29"/>
      <c r="N57" s="29"/>
      <c r="O57" s="29"/>
      <c r="P57" s="29"/>
    </row>
    <row r="58" spans="1:16" ht="197.1" hidden="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78" t="s">
        <v>122</v>
      </c>
      <c r="G58" s="179"/>
      <c r="H58" s="23" t="s">
        <v>17</v>
      </c>
      <c r="I58" s="24">
        <v>100</v>
      </c>
      <c r="J58" s="24">
        <v>100</v>
      </c>
      <c r="K58" s="22" t="s">
        <v>33</v>
      </c>
      <c r="L58" s="25">
        <f t="shared" si="0"/>
        <v>0</v>
      </c>
      <c r="M58" s="25"/>
      <c r="N58" s="25"/>
      <c r="O58" s="25"/>
      <c r="P58" s="25"/>
    </row>
    <row r="59" spans="1:16" ht="149.25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76" t="s">
        <v>123</v>
      </c>
      <c r="G59" s="177"/>
      <c r="H59" s="27" t="s">
        <v>17</v>
      </c>
      <c r="I59" s="28">
        <v>100</v>
      </c>
      <c r="J59" s="28">
        <v>100</v>
      </c>
      <c r="K59" s="26" t="s">
        <v>30</v>
      </c>
      <c r="L59" s="31">
        <f>+P59</f>
        <v>1</v>
      </c>
      <c r="M59" s="31">
        <v>1</v>
      </c>
      <c r="N59" s="31">
        <v>1</v>
      </c>
      <c r="O59" s="31">
        <v>1</v>
      </c>
      <c r="P59" s="31">
        <v>1</v>
      </c>
    </row>
    <row r="60" spans="1:16" ht="136.5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78" t="s">
        <v>124</v>
      </c>
      <c r="G60" s="179"/>
      <c r="H60" s="23" t="s">
        <v>57</v>
      </c>
      <c r="I60" s="24">
        <v>100</v>
      </c>
      <c r="J60" s="24">
        <v>100</v>
      </c>
      <c r="K60" s="22" t="s">
        <v>30</v>
      </c>
      <c r="L60" s="30">
        <f>+P60</f>
        <v>1</v>
      </c>
      <c r="M60" s="30">
        <v>1</v>
      </c>
      <c r="N60" s="30">
        <v>1</v>
      </c>
      <c r="O60" s="30">
        <v>1</v>
      </c>
      <c r="P60" s="30">
        <v>1</v>
      </c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76" t="s">
        <v>126</v>
      </c>
      <c r="G61" s="177"/>
      <c r="H61" s="27" t="s">
        <v>17</v>
      </c>
      <c r="I61" s="28">
        <v>100</v>
      </c>
      <c r="J61" s="28">
        <v>100</v>
      </c>
      <c r="K61" s="26" t="s">
        <v>51</v>
      </c>
      <c r="L61" s="29">
        <f t="shared" si="0"/>
        <v>0</v>
      </c>
      <c r="M61" s="29"/>
      <c r="N61" s="29"/>
      <c r="O61" s="29"/>
      <c r="P61" s="29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78" t="s">
        <v>127</v>
      </c>
      <c r="G62" s="179"/>
      <c r="H62" s="23" t="s">
        <v>17</v>
      </c>
      <c r="I62" s="24">
        <v>100</v>
      </c>
      <c r="J62" s="24">
        <v>100</v>
      </c>
      <c r="K62" s="22" t="s">
        <v>24</v>
      </c>
      <c r="L62" s="25">
        <f t="shared" si="0"/>
        <v>0</v>
      </c>
      <c r="M62" s="25"/>
      <c r="N62" s="25"/>
      <c r="O62" s="25"/>
      <c r="P62" s="25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76" t="s">
        <v>128</v>
      </c>
      <c r="G63" s="177"/>
      <c r="H63" s="27" t="s">
        <v>57</v>
      </c>
      <c r="I63" s="28">
        <v>21</v>
      </c>
      <c r="J63" s="28">
        <v>21</v>
      </c>
      <c r="K63" s="26" t="s">
        <v>51</v>
      </c>
      <c r="L63" s="29">
        <f t="shared" si="0"/>
        <v>0</v>
      </c>
      <c r="M63" s="29"/>
      <c r="N63" s="29"/>
      <c r="O63" s="29"/>
      <c r="P63" s="29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78" t="s">
        <v>129</v>
      </c>
      <c r="G64" s="179"/>
      <c r="H64" s="23" t="s">
        <v>57</v>
      </c>
      <c r="I64" s="24">
        <v>52</v>
      </c>
      <c r="J64" s="24">
        <v>52</v>
      </c>
      <c r="K64" s="22" t="s">
        <v>28</v>
      </c>
      <c r="L64" s="25">
        <f t="shared" si="0"/>
        <v>0</v>
      </c>
      <c r="M64" s="25"/>
      <c r="N64" s="25"/>
      <c r="O64" s="25"/>
      <c r="P64" s="25"/>
    </row>
    <row r="65" spans="1:16" ht="225.95" hidden="1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76" t="s">
        <v>130</v>
      </c>
      <c r="G65" s="177"/>
      <c r="H65" s="27" t="s">
        <v>57</v>
      </c>
      <c r="I65" s="28">
        <v>58.6</v>
      </c>
      <c r="J65" s="28">
        <v>58.6</v>
      </c>
      <c r="K65" s="26" t="s">
        <v>33</v>
      </c>
      <c r="L65" s="29">
        <f t="shared" si="0"/>
        <v>0</v>
      </c>
      <c r="M65" s="29"/>
      <c r="N65" s="29"/>
      <c r="O65" s="29"/>
      <c r="P65" s="29"/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78" t="s">
        <v>131</v>
      </c>
      <c r="G66" s="179"/>
      <c r="H66" s="23" t="s">
        <v>57</v>
      </c>
      <c r="I66" s="24"/>
      <c r="J66" s="24"/>
      <c r="K66" s="22" t="s">
        <v>24</v>
      </c>
      <c r="L66" s="25">
        <f t="shared" si="0"/>
        <v>0</v>
      </c>
      <c r="M66" s="25"/>
      <c r="N66" s="25"/>
      <c r="O66" s="25"/>
      <c r="P66" s="25"/>
    </row>
    <row r="67" spans="1:16" ht="95.1" hidden="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76" t="s">
        <v>134</v>
      </c>
      <c r="G67" s="177"/>
      <c r="H67" s="27" t="s">
        <v>17</v>
      </c>
      <c r="I67" s="28"/>
      <c r="J67" s="28"/>
      <c r="K67" s="26" t="s">
        <v>33</v>
      </c>
      <c r="L67" s="29">
        <f t="shared" si="0"/>
        <v>0</v>
      </c>
      <c r="M67" s="29"/>
      <c r="N67" s="29"/>
      <c r="O67" s="29"/>
      <c r="P67" s="29"/>
    </row>
    <row r="68" spans="1:16" ht="66" hidden="1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78" t="s">
        <v>135</v>
      </c>
      <c r="G68" s="179"/>
      <c r="H68" s="23" t="s">
        <v>17</v>
      </c>
      <c r="I68" s="24"/>
      <c r="J68" s="24"/>
      <c r="K68" s="22" t="s">
        <v>33</v>
      </c>
      <c r="L68" s="25">
        <f t="shared" si="0"/>
        <v>0</v>
      </c>
      <c r="M68" s="25"/>
      <c r="N68" s="25"/>
      <c r="O68" s="25"/>
      <c r="P68" s="25"/>
    </row>
    <row r="69" spans="1:16" ht="95.1" hidden="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76" t="s">
        <v>136</v>
      </c>
      <c r="G69" s="177"/>
      <c r="H69" s="27" t="s">
        <v>17</v>
      </c>
      <c r="I69" s="28"/>
      <c r="J69" s="28"/>
      <c r="K69" s="26" t="s">
        <v>33</v>
      </c>
      <c r="L69" s="29">
        <f t="shared" si="0"/>
        <v>0</v>
      </c>
      <c r="M69" s="29"/>
      <c r="N69" s="29"/>
      <c r="O69" s="29"/>
      <c r="P69" s="29"/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78" t="s">
        <v>141</v>
      </c>
      <c r="G70" s="179"/>
      <c r="H70" s="23" t="s">
        <v>17</v>
      </c>
      <c r="I70" s="24">
        <v>1</v>
      </c>
      <c r="J70" s="24">
        <v>1</v>
      </c>
      <c r="K70" s="22" t="s">
        <v>142</v>
      </c>
      <c r="L70" s="25">
        <f t="shared" ref="L70:L133" si="1">SUM(M70:P70)</f>
        <v>0</v>
      </c>
      <c r="M70" s="25"/>
      <c r="N70" s="25"/>
      <c r="O70" s="25"/>
      <c r="P70" s="25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76" t="s">
        <v>144</v>
      </c>
      <c r="G71" s="177"/>
      <c r="H71" s="27" t="s">
        <v>17</v>
      </c>
      <c r="I71" s="28">
        <v>1</v>
      </c>
      <c r="J71" s="28">
        <v>1</v>
      </c>
      <c r="K71" s="26" t="s">
        <v>28</v>
      </c>
      <c r="L71" s="29">
        <f t="shared" si="1"/>
        <v>0</v>
      </c>
      <c r="M71" s="29"/>
      <c r="N71" s="29"/>
      <c r="O71" s="29"/>
      <c r="P71" s="29"/>
    </row>
    <row r="72" spans="1:16" ht="138.94999999999999" hidden="1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78" t="s">
        <v>145</v>
      </c>
      <c r="G72" s="179"/>
      <c r="H72" s="23" t="s">
        <v>17</v>
      </c>
      <c r="I72" s="24">
        <v>1</v>
      </c>
      <c r="J72" s="24">
        <v>1</v>
      </c>
      <c r="K72" s="22" t="s">
        <v>33</v>
      </c>
      <c r="L72" s="25">
        <f t="shared" si="1"/>
        <v>0</v>
      </c>
      <c r="M72" s="25"/>
      <c r="N72" s="25"/>
      <c r="O72" s="25"/>
      <c r="P72" s="25"/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76" t="s">
        <v>147</v>
      </c>
      <c r="G73" s="177"/>
      <c r="H73" s="27" t="s">
        <v>17</v>
      </c>
      <c r="I73" s="28">
        <v>1</v>
      </c>
      <c r="J73" s="28">
        <v>1</v>
      </c>
      <c r="K73" s="26" t="s">
        <v>22</v>
      </c>
      <c r="L73" s="29">
        <f t="shared" si="1"/>
        <v>0</v>
      </c>
      <c r="M73" s="29"/>
      <c r="N73" s="29"/>
      <c r="O73" s="29"/>
      <c r="P73" s="29"/>
    </row>
    <row r="74" spans="1:16" ht="138.94999999999999" hidden="1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78" t="s">
        <v>148</v>
      </c>
      <c r="G74" s="179"/>
      <c r="H74" s="23" t="s">
        <v>17</v>
      </c>
      <c r="I74" s="24">
        <v>1</v>
      </c>
      <c r="J74" s="24">
        <v>1</v>
      </c>
      <c r="K74" s="22" t="s">
        <v>30</v>
      </c>
      <c r="L74" s="25">
        <f>+P74</f>
        <v>1</v>
      </c>
      <c r="M74" s="25">
        <v>1</v>
      </c>
      <c r="N74" s="25">
        <v>1</v>
      </c>
      <c r="O74" s="25">
        <v>1</v>
      </c>
      <c r="P74" s="25">
        <v>1</v>
      </c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76" t="s">
        <v>150</v>
      </c>
      <c r="G75" s="177"/>
      <c r="H75" s="27" t="s">
        <v>40</v>
      </c>
      <c r="I75" s="28">
        <v>100</v>
      </c>
      <c r="J75" s="28">
        <v>100</v>
      </c>
      <c r="K75" s="26" t="s">
        <v>142</v>
      </c>
      <c r="L75" s="29">
        <f t="shared" si="1"/>
        <v>0</v>
      </c>
      <c r="M75" s="29"/>
      <c r="N75" s="29"/>
      <c r="O75" s="29"/>
      <c r="P75" s="29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78" t="s">
        <v>152</v>
      </c>
      <c r="G76" s="179"/>
      <c r="H76" s="23" t="s">
        <v>40</v>
      </c>
      <c r="I76" s="24">
        <v>25</v>
      </c>
      <c r="J76" s="24">
        <v>25</v>
      </c>
      <c r="K76" s="22" t="s">
        <v>22</v>
      </c>
      <c r="L76" s="25">
        <f t="shared" si="1"/>
        <v>0</v>
      </c>
      <c r="M76" s="25"/>
      <c r="N76" s="25"/>
      <c r="O76" s="25"/>
      <c r="P76" s="25"/>
    </row>
    <row r="77" spans="1:16" ht="401.1" hidden="1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76" t="s">
        <v>154</v>
      </c>
      <c r="G77" s="177"/>
      <c r="H77" s="27" t="s">
        <v>57</v>
      </c>
      <c r="I77" s="28">
        <v>82.14</v>
      </c>
      <c r="J77" s="28">
        <v>82.14</v>
      </c>
      <c r="K77" s="26" t="s">
        <v>33</v>
      </c>
      <c r="L77" s="29">
        <f t="shared" si="1"/>
        <v>0</v>
      </c>
      <c r="M77" s="29"/>
      <c r="N77" s="29"/>
      <c r="O77" s="29"/>
      <c r="P77" s="29"/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78" t="s">
        <v>155</v>
      </c>
      <c r="G78" s="179"/>
      <c r="H78" s="23" t="s">
        <v>40</v>
      </c>
      <c r="I78" s="24">
        <v>85</v>
      </c>
      <c r="J78" s="24">
        <v>85</v>
      </c>
      <c r="K78" s="22" t="s">
        <v>28</v>
      </c>
      <c r="L78" s="25">
        <f t="shared" si="1"/>
        <v>0</v>
      </c>
      <c r="M78" s="25"/>
      <c r="N78" s="25"/>
      <c r="O78" s="25"/>
      <c r="P78" s="25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76" t="s">
        <v>156</v>
      </c>
      <c r="G79" s="177"/>
      <c r="H79" s="27" t="s">
        <v>40</v>
      </c>
      <c r="I79" s="28">
        <v>85</v>
      </c>
      <c r="J79" s="28">
        <v>85</v>
      </c>
      <c r="K79" s="26" t="s">
        <v>24</v>
      </c>
      <c r="L79" s="29">
        <f t="shared" si="1"/>
        <v>0</v>
      </c>
      <c r="M79" s="29"/>
      <c r="N79" s="29"/>
      <c r="O79" s="29"/>
      <c r="P79" s="29"/>
    </row>
    <row r="80" spans="1:16" ht="299.10000000000002" hidden="1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78" t="s">
        <v>157</v>
      </c>
      <c r="G80" s="179"/>
      <c r="H80" s="23" t="s">
        <v>40</v>
      </c>
      <c r="I80" s="24">
        <v>85</v>
      </c>
      <c r="J80" s="24">
        <v>85</v>
      </c>
      <c r="K80" s="22" t="s">
        <v>30</v>
      </c>
      <c r="L80" s="30">
        <f>+P80</f>
        <v>0.85</v>
      </c>
      <c r="M80" s="30">
        <v>0.85</v>
      </c>
      <c r="N80" s="30">
        <v>0.85</v>
      </c>
      <c r="O80" s="30">
        <v>0.85</v>
      </c>
      <c r="P80" s="30">
        <v>0.85</v>
      </c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76" t="s">
        <v>159</v>
      </c>
      <c r="G81" s="177"/>
      <c r="H81" s="27" t="s">
        <v>17</v>
      </c>
      <c r="I81" s="28">
        <v>1</v>
      </c>
      <c r="J81" s="28">
        <v>1</v>
      </c>
      <c r="K81" s="26" t="s">
        <v>28</v>
      </c>
      <c r="L81" s="29">
        <f t="shared" si="1"/>
        <v>0</v>
      </c>
      <c r="M81" s="29"/>
      <c r="N81" s="29"/>
      <c r="O81" s="29"/>
      <c r="P81" s="29"/>
    </row>
    <row r="82" spans="1:16" ht="110.1" hidden="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78" t="s">
        <v>161</v>
      </c>
      <c r="G82" s="179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25">
        <f t="shared" si="1"/>
        <v>0</v>
      </c>
      <c r="M82" s="25"/>
      <c r="N82" s="25"/>
      <c r="O82" s="25"/>
      <c r="P82" s="25"/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76" t="s">
        <v>162</v>
      </c>
      <c r="G83" s="177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9">
        <f t="shared" si="1"/>
        <v>0</v>
      </c>
      <c r="M83" s="29"/>
      <c r="N83" s="29"/>
      <c r="O83" s="29"/>
      <c r="P83" s="29"/>
    </row>
    <row r="84" spans="1:16" ht="138.94999999999999" hidden="1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78" t="s">
        <v>163</v>
      </c>
      <c r="G84" s="179"/>
      <c r="H84" s="23" t="s">
        <v>17</v>
      </c>
      <c r="I84" s="24">
        <v>72.3</v>
      </c>
      <c r="J84" s="24">
        <v>72.3</v>
      </c>
      <c r="K84" s="22" t="s">
        <v>22</v>
      </c>
      <c r="L84" s="25">
        <f t="shared" si="1"/>
        <v>0</v>
      </c>
      <c r="M84" s="25"/>
      <c r="N84" s="25"/>
      <c r="O84" s="25"/>
      <c r="P84" s="25"/>
    </row>
    <row r="85" spans="1:16" ht="299.10000000000002" hidden="1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80" t="s">
        <v>164</v>
      </c>
      <c r="G85" s="181"/>
      <c r="H85" s="27" t="s">
        <v>17</v>
      </c>
      <c r="I85" s="28">
        <v>83.3</v>
      </c>
      <c r="J85" s="28">
        <v>83.3</v>
      </c>
      <c r="K85" s="26" t="s">
        <v>30</v>
      </c>
      <c r="L85" s="31">
        <f>+P85</f>
        <v>0.86</v>
      </c>
      <c r="M85" s="32">
        <v>0.83299999999999996</v>
      </c>
      <c r="N85" s="32">
        <v>0.85799999999999998</v>
      </c>
      <c r="O85" s="32">
        <v>0.85899999999999999</v>
      </c>
      <c r="P85" s="31">
        <v>0.86</v>
      </c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78" t="s">
        <v>165</v>
      </c>
      <c r="G86" s="179"/>
      <c r="H86" s="23" t="s">
        <v>17</v>
      </c>
      <c r="I86" s="24">
        <v>89</v>
      </c>
      <c r="J86" s="24">
        <v>89</v>
      </c>
      <c r="K86" s="22" t="s">
        <v>51</v>
      </c>
      <c r="L86" s="25">
        <f t="shared" si="1"/>
        <v>0</v>
      </c>
      <c r="M86" s="25"/>
      <c r="N86" s="25"/>
      <c r="O86" s="25"/>
      <c r="P86" s="25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76" t="s">
        <v>166</v>
      </c>
      <c r="G87" s="177"/>
      <c r="H87" s="27" t="s">
        <v>17</v>
      </c>
      <c r="I87" s="28"/>
      <c r="J87" s="28"/>
      <c r="K87" s="26" t="s">
        <v>28</v>
      </c>
      <c r="L87" s="29">
        <f t="shared" si="1"/>
        <v>0</v>
      </c>
      <c r="M87" s="29"/>
      <c r="N87" s="29"/>
      <c r="O87" s="29"/>
      <c r="P87" s="29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78" t="s">
        <v>167</v>
      </c>
      <c r="G88" s="179"/>
      <c r="H88" s="23" t="s">
        <v>17</v>
      </c>
      <c r="I88" s="24"/>
      <c r="J88" s="24"/>
      <c r="K88" s="22" t="s">
        <v>24</v>
      </c>
      <c r="L88" s="25">
        <f t="shared" si="1"/>
        <v>0</v>
      </c>
      <c r="M88" s="25"/>
      <c r="N88" s="25"/>
      <c r="O88" s="25"/>
      <c r="P88" s="25"/>
    </row>
    <row r="89" spans="1:16" ht="138.94999999999999" hidden="1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76" t="s">
        <v>170</v>
      </c>
      <c r="G89" s="177"/>
      <c r="H89" s="27" t="s">
        <v>57</v>
      </c>
      <c r="I89" s="28">
        <v>100</v>
      </c>
      <c r="J89" s="28">
        <v>100</v>
      </c>
      <c r="K89" s="26" t="s">
        <v>33</v>
      </c>
      <c r="L89" s="29">
        <f t="shared" si="1"/>
        <v>0</v>
      </c>
      <c r="M89" s="29"/>
      <c r="N89" s="29"/>
      <c r="O89" s="29"/>
      <c r="P89" s="29"/>
    </row>
    <row r="90" spans="1:16" ht="153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78" t="s">
        <v>171</v>
      </c>
      <c r="G90" s="179"/>
      <c r="H90" s="23" t="s">
        <v>57</v>
      </c>
      <c r="I90" s="24">
        <v>100</v>
      </c>
      <c r="J90" s="24">
        <v>100</v>
      </c>
      <c r="K90" s="22" t="s">
        <v>22</v>
      </c>
      <c r="L90" s="25">
        <f t="shared" si="1"/>
        <v>0</v>
      </c>
      <c r="M90" s="25"/>
      <c r="N90" s="25"/>
      <c r="O90" s="25"/>
      <c r="P90" s="25"/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76" t="s">
        <v>172</v>
      </c>
      <c r="G91" s="177"/>
      <c r="H91" s="27" t="s">
        <v>57</v>
      </c>
      <c r="I91" s="28">
        <v>100</v>
      </c>
      <c r="J91" s="28">
        <v>100</v>
      </c>
      <c r="K91" s="26" t="s">
        <v>24</v>
      </c>
      <c r="L91" s="29">
        <f t="shared" si="1"/>
        <v>0</v>
      </c>
      <c r="M91" s="29"/>
      <c r="N91" s="29"/>
      <c r="O91" s="29"/>
      <c r="P91" s="29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78" t="s">
        <v>174</v>
      </c>
      <c r="G92" s="179"/>
      <c r="H92" s="23" t="s">
        <v>57</v>
      </c>
      <c r="I92" s="24">
        <v>100</v>
      </c>
      <c r="J92" s="24">
        <v>100</v>
      </c>
      <c r="K92" s="22" t="s">
        <v>175</v>
      </c>
      <c r="L92" s="25">
        <f t="shared" si="1"/>
        <v>0</v>
      </c>
      <c r="M92" s="25"/>
      <c r="N92" s="25"/>
      <c r="O92" s="25"/>
      <c r="P92" s="25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76" t="s">
        <v>176</v>
      </c>
      <c r="G93" s="177"/>
      <c r="H93" s="27" t="s">
        <v>57</v>
      </c>
      <c r="I93" s="28">
        <v>100</v>
      </c>
      <c r="J93" s="28">
        <v>100</v>
      </c>
      <c r="K93" s="26" t="s">
        <v>28</v>
      </c>
      <c r="L93" s="29">
        <f t="shared" si="1"/>
        <v>0</v>
      </c>
      <c r="M93" s="29"/>
      <c r="N93" s="29"/>
      <c r="O93" s="29"/>
      <c r="P93" s="29"/>
    </row>
    <row r="94" spans="1:16" ht="74.25" hidden="1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78" t="s">
        <v>178</v>
      </c>
      <c r="G94" s="179"/>
      <c r="H94" s="23" t="s">
        <v>40</v>
      </c>
      <c r="I94" s="24">
        <v>100</v>
      </c>
      <c r="J94" s="24">
        <v>100</v>
      </c>
      <c r="K94" s="22" t="s">
        <v>30</v>
      </c>
      <c r="L94" s="30">
        <f>+P94</f>
        <v>1</v>
      </c>
      <c r="M94" s="30">
        <v>1</v>
      </c>
      <c r="N94" s="30">
        <v>1</v>
      </c>
      <c r="O94" s="30">
        <v>1</v>
      </c>
      <c r="P94" s="30">
        <v>1</v>
      </c>
    </row>
    <row r="95" spans="1:16" ht="95.25" hidden="1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76" t="s">
        <v>179</v>
      </c>
      <c r="G95" s="177"/>
      <c r="H95" s="27" t="s">
        <v>57</v>
      </c>
      <c r="I95" s="28">
        <v>100</v>
      </c>
      <c r="J95" s="28">
        <v>100</v>
      </c>
      <c r="K95" s="26" t="s">
        <v>30</v>
      </c>
      <c r="L95" s="31">
        <f>+P95</f>
        <v>1</v>
      </c>
      <c r="M95" s="31">
        <v>1</v>
      </c>
      <c r="N95" s="31">
        <v>1</v>
      </c>
      <c r="O95" s="31">
        <v>1</v>
      </c>
      <c r="P95" s="31">
        <v>1</v>
      </c>
    </row>
    <row r="96" spans="1:16" ht="153" hidden="1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78" t="s">
        <v>182</v>
      </c>
      <c r="G96" s="179"/>
      <c r="H96" s="23" t="s">
        <v>57</v>
      </c>
      <c r="I96" s="24">
        <v>14</v>
      </c>
      <c r="J96" s="24">
        <v>14</v>
      </c>
      <c r="K96" s="22" t="s">
        <v>33</v>
      </c>
      <c r="L96" s="25">
        <f t="shared" si="1"/>
        <v>0</v>
      </c>
      <c r="M96" s="25"/>
      <c r="N96" s="25"/>
      <c r="O96" s="25"/>
      <c r="P96" s="25"/>
    </row>
    <row r="97" spans="1:16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76" t="s">
        <v>184</v>
      </c>
      <c r="G97" s="177"/>
      <c r="H97" s="27" t="s">
        <v>57</v>
      </c>
      <c r="I97" s="28">
        <v>30</v>
      </c>
      <c r="J97" s="28">
        <v>10</v>
      </c>
      <c r="K97" s="26" t="s">
        <v>185</v>
      </c>
      <c r="L97" s="29">
        <f t="shared" si="1"/>
        <v>0</v>
      </c>
      <c r="M97" s="29"/>
      <c r="N97" s="29"/>
      <c r="O97" s="29"/>
      <c r="P97" s="29"/>
    </row>
    <row r="98" spans="1:16" ht="299.10000000000002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78" t="s">
        <v>186</v>
      </c>
      <c r="G98" s="179"/>
      <c r="H98" s="23" t="s">
        <v>57</v>
      </c>
      <c r="I98" s="24">
        <v>59.4</v>
      </c>
      <c r="J98" s="24">
        <v>59.4</v>
      </c>
      <c r="K98" s="22" t="s">
        <v>22</v>
      </c>
      <c r="L98" s="25">
        <f t="shared" si="1"/>
        <v>0</v>
      </c>
      <c r="M98" s="25"/>
      <c r="N98" s="25"/>
      <c r="O98" s="25"/>
      <c r="P98" s="25"/>
    </row>
    <row r="99" spans="1:16" ht="299.10000000000002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76" t="s">
        <v>187</v>
      </c>
      <c r="G99" s="177"/>
      <c r="H99" s="27" t="s">
        <v>57</v>
      </c>
      <c r="I99" s="28">
        <v>63</v>
      </c>
      <c r="J99" s="28">
        <v>63</v>
      </c>
      <c r="K99" s="26" t="s">
        <v>22</v>
      </c>
      <c r="L99" s="29">
        <f t="shared" si="1"/>
        <v>0</v>
      </c>
      <c r="M99" s="29"/>
      <c r="N99" s="29"/>
      <c r="O99" s="29"/>
      <c r="P99" s="29"/>
    </row>
    <row r="100" spans="1:16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78" t="s">
        <v>188</v>
      </c>
      <c r="G100" s="179"/>
      <c r="H100" s="23" t="s">
        <v>57</v>
      </c>
      <c r="I100" s="24">
        <v>74.14</v>
      </c>
      <c r="J100" s="24">
        <v>74.14</v>
      </c>
      <c r="K100" s="22" t="s">
        <v>28</v>
      </c>
      <c r="L100" s="25">
        <f t="shared" si="1"/>
        <v>0</v>
      </c>
      <c r="M100" s="25"/>
      <c r="N100" s="25"/>
      <c r="O100" s="25"/>
      <c r="P100" s="25"/>
    </row>
    <row r="101" spans="1:16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76" t="s">
        <v>189</v>
      </c>
      <c r="G101" s="177"/>
      <c r="H101" s="27" t="s">
        <v>57</v>
      </c>
      <c r="I101" s="28">
        <v>74.14</v>
      </c>
      <c r="J101" s="28">
        <v>74.14</v>
      </c>
      <c r="K101" s="26" t="s">
        <v>24</v>
      </c>
      <c r="L101" s="29">
        <f t="shared" si="1"/>
        <v>0</v>
      </c>
      <c r="M101" s="29"/>
      <c r="N101" s="29"/>
      <c r="O101" s="29"/>
      <c r="P101" s="29"/>
    </row>
    <row r="102" spans="1:16" ht="61.5" hidden="1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78" t="s">
        <v>190</v>
      </c>
      <c r="G102" s="179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33">
        <f>+P102</f>
        <v>0.97899999999999998</v>
      </c>
      <c r="M102" s="33">
        <v>0.97899999999999998</v>
      </c>
      <c r="N102" s="33">
        <v>0.97899999999999998</v>
      </c>
      <c r="O102" s="33">
        <v>0.97899999999999998</v>
      </c>
      <c r="P102" s="33">
        <v>0.97899999999999998</v>
      </c>
    </row>
    <row r="103" spans="1:16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76" t="s">
        <v>192</v>
      </c>
      <c r="G103" s="177"/>
      <c r="H103" s="27" t="s">
        <v>57</v>
      </c>
      <c r="I103" s="28">
        <v>80</v>
      </c>
      <c r="J103" s="28">
        <v>80</v>
      </c>
      <c r="K103" s="26" t="s">
        <v>24</v>
      </c>
      <c r="L103" s="29">
        <f t="shared" si="1"/>
        <v>0</v>
      </c>
      <c r="M103" s="29"/>
      <c r="N103" s="29"/>
      <c r="O103" s="29"/>
      <c r="P103" s="29"/>
    </row>
    <row r="104" spans="1:16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78" t="s">
        <v>193</v>
      </c>
      <c r="G104" s="179"/>
      <c r="H104" s="23" t="s">
        <v>57</v>
      </c>
      <c r="I104" s="24">
        <v>80</v>
      </c>
      <c r="J104" s="24">
        <v>80</v>
      </c>
      <c r="K104" s="22" t="s">
        <v>28</v>
      </c>
      <c r="L104" s="25">
        <f t="shared" si="1"/>
        <v>0</v>
      </c>
      <c r="M104" s="25"/>
      <c r="N104" s="25"/>
      <c r="O104" s="25"/>
      <c r="P104" s="25"/>
    </row>
    <row r="105" spans="1:16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76" t="s">
        <v>194</v>
      </c>
      <c r="G105" s="177"/>
      <c r="H105" s="27" t="s">
        <v>57</v>
      </c>
      <c r="I105" s="28">
        <v>80</v>
      </c>
      <c r="J105" s="28">
        <v>80</v>
      </c>
      <c r="K105" s="26" t="s">
        <v>175</v>
      </c>
      <c r="L105" s="29">
        <f t="shared" si="1"/>
        <v>0</v>
      </c>
      <c r="M105" s="29"/>
      <c r="N105" s="29"/>
      <c r="O105" s="29"/>
      <c r="P105" s="29"/>
    </row>
    <row r="106" spans="1:16" ht="95.1" hidden="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78" t="s">
        <v>195</v>
      </c>
      <c r="G106" s="179"/>
      <c r="H106" s="23" t="s">
        <v>40</v>
      </c>
      <c r="I106" s="24">
        <v>80</v>
      </c>
      <c r="J106" s="24">
        <v>80</v>
      </c>
      <c r="K106" s="22" t="s">
        <v>33</v>
      </c>
      <c r="L106" s="25">
        <f t="shared" si="1"/>
        <v>0</v>
      </c>
      <c r="M106" s="25"/>
      <c r="N106" s="25"/>
      <c r="O106" s="25"/>
      <c r="P106" s="25"/>
    </row>
    <row r="107" spans="1:16" ht="219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76" t="s">
        <v>196</v>
      </c>
      <c r="G107" s="177"/>
      <c r="H107" s="27" t="s">
        <v>57</v>
      </c>
      <c r="I107" s="28">
        <v>80</v>
      </c>
      <c r="J107" s="28">
        <v>80</v>
      </c>
      <c r="K107" s="26" t="s">
        <v>22</v>
      </c>
      <c r="L107" s="29">
        <f t="shared" si="1"/>
        <v>0</v>
      </c>
      <c r="M107" s="29"/>
      <c r="N107" s="29"/>
      <c r="O107" s="29"/>
      <c r="P107" s="29"/>
    </row>
    <row r="108" spans="1:16" ht="114.75" hidden="1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78" t="s">
        <v>197</v>
      </c>
      <c r="G108" s="179"/>
      <c r="H108" s="23" t="s">
        <v>57</v>
      </c>
      <c r="I108" s="24">
        <v>85</v>
      </c>
      <c r="J108" s="24">
        <v>85</v>
      </c>
      <c r="K108" s="22" t="s">
        <v>30</v>
      </c>
      <c r="L108" s="30">
        <f>+P108</f>
        <v>0.85</v>
      </c>
      <c r="M108" s="30">
        <v>0.85</v>
      </c>
      <c r="N108" s="30">
        <v>0.85</v>
      </c>
      <c r="O108" s="30">
        <v>0.85</v>
      </c>
      <c r="P108" s="30">
        <v>0.85</v>
      </c>
    </row>
    <row r="109" spans="1:16" ht="123.95" hidden="1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76" t="s">
        <v>199</v>
      </c>
      <c r="G109" s="177"/>
      <c r="H109" s="27" t="s">
        <v>17</v>
      </c>
      <c r="I109" s="28">
        <v>87</v>
      </c>
      <c r="J109" s="28">
        <v>87</v>
      </c>
      <c r="K109" s="26" t="s">
        <v>33</v>
      </c>
      <c r="L109" s="29">
        <f t="shared" si="1"/>
        <v>0</v>
      </c>
      <c r="M109" s="29"/>
      <c r="N109" s="29"/>
      <c r="O109" s="29"/>
      <c r="P109" s="29"/>
    </row>
    <row r="110" spans="1:16" ht="66" hidden="1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78" t="s">
        <v>200</v>
      </c>
      <c r="G110" s="179"/>
      <c r="H110" s="23" t="s">
        <v>17</v>
      </c>
      <c r="I110" s="24">
        <v>87</v>
      </c>
      <c r="J110" s="24">
        <v>87</v>
      </c>
      <c r="K110" s="22" t="s">
        <v>30</v>
      </c>
      <c r="L110" s="30">
        <f>+P110</f>
        <v>0.88</v>
      </c>
      <c r="M110" s="30">
        <v>0.88</v>
      </c>
      <c r="N110" s="30">
        <v>0.88</v>
      </c>
      <c r="O110" s="30">
        <v>0.88</v>
      </c>
      <c r="P110" s="30">
        <v>0.88</v>
      </c>
    </row>
    <row r="111" spans="1:16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76" t="s">
        <v>202</v>
      </c>
      <c r="G111" s="177"/>
      <c r="H111" s="27" t="s">
        <v>17</v>
      </c>
      <c r="I111" s="28">
        <v>87</v>
      </c>
      <c r="J111" s="28">
        <v>87</v>
      </c>
      <c r="K111" s="26" t="s">
        <v>51</v>
      </c>
      <c r="L111" s="29">
        <f t="shared" si="1"/>
        <v>0</v>
      </c>
      <c r="M111" s="29"/>
      <c r="N111" s="29"/>
      <c r="O111" s="29"/>
      <c r="P111" s="29"/>
    </row>
    <row r="112" spans="1:16" ht="314.10000000000002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78" t="s">
        <v>203</v>
      </c>
      <c r="G112" s="179"/>
      <c r="H112" s="23" t="s">
        <v>17</v>
      </c>
      <c r="I112" s="24">
        <v>87</v>
      </c>
      <c r="J112" s="24">
        <v>87</v>
      </c>
      <c r="K112" s="22" t="s">
        <v>22</v>
      </c>
      <c r="L112" s="25">
        <f t="shared" si="1"/>
        <v>0</v>
      </c>
      <c r="M112" s="25"/>
      <c r="N112" s="25"/>
      <c r="O112" s="25"/>
      <c r="P112" s="25"/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76" t="s">
        <v>204</v>
      </c>
      <c r="G113" s="177"/>
      <c r="H113" s="27" t="s">
        <v>17</v>
      </c>
      <c r="I113" s="28">
        <v>87</v>
      </c>
      <c r="J113" s="28">
        <v>87</v>
      </c>
      <c r="K113" s="26" t="s">
        <v>28</v>
      </c>
      <c r="L113" s="29">
        <f t="shared" si="1"/>
        <v>0</v>
      </c>
      <c r="M113" s="29"/>
      <c r="N113" s="29"/>
      <c r="O113" s="29"/>
      <c r="P113" s="29"/>
    </row>
    <row r="114" spans="1:16" ht="255" hidden="1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78" t="s">
        <v>205</v>
      </c>
      <c r="G114" s="179"/>
      <c r="H114" s="23" t="s">
        <v>57</v>
      </c>
      <c r="I114" s="24">
        <v>87.44</v>
      </c>
      <c r="J114" s="24">
        <v>87.44</v>
      </c>
      <c r="K114" s="22" t="s">
        <v>33</v>
      </c>
      <c r="L114" s="25">
        <f t="shared" si="1"/>
        <v>0</v>
      </c>
      <c r="M114" s="25"/>
      <c r="N114" s="25"/>
      <c r="O114" s="25"/>
      <c r="P114" s="25"/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76" t="s">
        <v>207</v>
      </c>
      <c r="G115" s="177"/>
      <c r="H115" s="27" t="s">
        <v>57</v>
      </c>
      <c r="I115" s="28">
        <v>89.46</v>
      </c>
      <c r="J115" s="28">
        <v>89.46</v>
      </c>
      <c r="K115" s="26" t="s">
        <v>185</v>
      </c>
      <c r="L115" s="29">
        <f t="shared" si="1"/>
        <v>0</v>
      </c>
      <c r="M115" s="29"/>
      <c r="N115" s="29"/>
      <c r="O115" s="29"/>
      <c r="P115" s="29"/>
    </row>
    <row r="116" spans="1:16" ht="96.75" hidden="1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78" t="s">
        <v>208</v>
      </c>
      <c r="G116" s="179"/>
      <c r="H116" s="23" t="s">
        <v>57</v>
      </c>
      <c r="I116" s="24">
        <v>90</v>
      </c>
      <c r="J116" s="24">
        <v>90</v>
      </c>
      <c r="K116" s="22" t="s">
        <v>30</v>
      </c>
      <c r="L116" s="30">
        <f>+P116</f>
        <v>0.93</v>
      </c>
      <c r="M116" s="30">
        <v>0.9</v>
      </c>
      <c r="N116" s="30">
        <v>0.91</v>
      </c>
      <c r="O116" s="30">
        <v>0.92</v>
      </c>
      <c r="P116" s="30">
        <v>0.93</v>
      </c>
    </row>
    <row r="117" spans="1:16" ht="183" hidden="1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76" t="s">
        <v>209</v>
      </c>
      <c r="G117" s="177"/>
      <c r="H117" s="27" t="s">
        <v>57</v>
      </c>
      <c r="I117" s="28">
        <v>96.7</v>
      </c>
      <c r="J117" s="28">
        <v>96.7</v>
      </c>
      <c r="K117" s="26" t="s">
        <v>33</v>
      </c>
      <c r="L117" s="29">
        <f t="shared" si="1"/>
        <v>0</v>
      </c>
      <c r="M117" s="29"/>
      <c r="N117" s="29"/>
      <c r="O117" s="29"/>
      <c r="P117" s="29"/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78" t="s">
        <v>210</v>
      </c>
      <c r="G118" s="179"/>
      <c r="H118" s="23" t="s">
        <v>57</v>
      </c>
      <c r="I118" s="24">
        <v>96.73</v>
      </c>
      <c r="J118" s="24">
        <v>96.73</v>
      </c>
      <c r="K118" s="22" t="s">
        <v>28</v>
      </c>
      <c r="L118" s="25">
        <f t="shared" si="1"/>
        <v>0</v>
      </c>
      <c r="M118" s="25"/>
      <c r="N118" s="25"/>
      <c r="O118" s="25"/>
      <c r="P118" s="25"/>
    </row>
    <row r="119" spans="1:16" ht="183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76" t="s">
        <v>211</v>
      </c>
      <c r="G119" s="177"/>
      <c r="H119" s="27" t="s">
        <v>57</v>
      </c>
      <c r="I119" s="28">
        <v>96.73</v>
      </c>
      <c r="J119" s="28">
        <v>96.73</v>
      </c>
      <c r="K119" s="26" t="s">
        <v>22</v>
      </c>
      <c r="L119" s="29">
        <f t="shared" si="1"/>
        <v>0</v>
      </c>
      <c r="M119" s="29"/>
      <c r="N119" s="29"/>
      <c r="O119" s="29"/>
      <c r="P119" s="29"/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78" t="s">
        <v>213</v>
      </c>
      <c r="G120" s="179"/>
      <c r="H120" s="23" t="s">
        <v>95</v>
      </c>
      <c r="I120" s="24">
        <v>96.73</v>
      </c>
      <c r="J120" s="24">
        <v>96.73</v>
      </c>
      <c r="K120" s="22" t="s">
        <v>185</v>
      </c>
      <c r="L120" s="25">
        <f t="shared" si="1"/>
        <v>0</v>
      </c>
      <c r="M120" s="25"/>
      <c r="N120" s="25"/>
      <c r="O120" s="25"/>
      <c r="P120" s="25"/>
    </row>
    <row r="121" spans="1:16" ht="66" hidden="1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76" t="s">
        <v>214</v>
      </c>
      <c r="G121" s="177"/>
      <c r="H121" s="27" t="s">
        <v>57</v>
      </c>
      <c r="I121" s="28">
        <v>96.73</v>
      </c>
      <c r="J121" s="28">
        <v>96.73</v>
      </c>
      <c r="K121" s="26" t="s">
        <v>30</v>
      </c>
      <c r="L121" s="32">
        <f>+P121</f>
        <v>0.96730000000000005</v>
      </c>
      <c r="M121" s="32">
        <v>0.96730000000000005</v>
      </c>
      <c r="N121" s="32">
        <v>0.96730000000000005</v>
      </c>
      <c r="O121" s="32">
        <v>0.96730000000000005</v>
      </c>
      <c r="P121" s="32">
        <v>0.96730000000000005</v>
      </c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78" t="s">
        <v>215</v>
      </c>
      <c r="G122" s="179"/>
      <c r="H122" s="23" t="s">
        <v>57</v>
      </c>
      <c r="I122" s="24">
        <v>96.73</v>
      </c>
      <c r="J122" s="24">
        <v>96.73</v>
      </c>
      <c r="K122" s="22" t="s">
        <v>24</v>
      </c>
      <c r="L122" s="25">
        <f t="shared" si="1"/>
        <v>0</v>
      </c>
      <c r="M122" s="25"/>
      <c r="N122" s="25"/>
      <c r="O122" s="25"/>
      <c r="P122" s="25"/>
    </row>
    <row r="123" spans="1:16" ht="138.94999999999999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76" t="s">
        <v>218</v>
      </c>
      <c r="G123" s="177"/>
      <c r="H123" s="27" t="s">
        <v>17</v>
      </c>
      <c r="I123" s="28">
        <v>1</v>
      </c>
      <c r="J123" s="28">
        <v>1</v>
      </c>
      <c r="K123" s="26" t="s">
        <v>30</v>
      </c>
      <c r="L123" s="29">
        <f>+P123</f>
        <v>1</v>
      </c>
      <c r="M123" s="29">
        <v>1</v>
      </c>
      <c r="N123" s="29">
        <v>1</v>
      </c>
      <c r="O123" s="29">
        <v>1</v>
      </c>
      <c r="P123" s="29">
        <v>1</v>
      </c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78" t="s">
        <v>219</v>
      </c>
      <c r="G124" s="179"/>
      <c r="H124" s="23" t="s">
        <v>17</v>
      </c>
      <c r="I124" s="24">
        <v>1</v>
      </c>
      <c r="J124" s="24">
        <v>1</v>
      </c>
      <c r="K124" s="22" t="s">
        <v>28</v>
      </c>
      <c r="L124" s="25">
        <f t="shared" si="1"/>
        <v>0</v>
      </c>
      <c r="M124" s="25"/>
      <c r="N124" s="25"/>
      <c r="O124" s="25"/>
      <c r="P124" s="25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76" t="s">
        <v>221</v>
      </c>
      <c r="G125" s="177"/>
      <c r="H125" s="27" t="s">
        <v>17</v>
      </c>
      <c r="I125" s="28">
        <v>1</v>
      </c>
      <c r="J125" s="28">
        <v>1</v>
      </c>
      <c r="K125" s="26" t="s">
        <v>22</v>
      </c>
      <c r="L125" s="29">
        <f t="shared" si="1"/>
        <v>0</v>
      </c>
      <c r="M125" s="29"/>
      <c r="N125" s="29"/>
      <c r="O125" s="29"/>
      <c r="P125" s="29"/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78" t="s">
        <v>223</v>
      </c>
      <c r="G126" s="179"/>
      <c r="H126" s="23" t="s">
        <v>17</v>
      </c>
      <c r="I126" s="24">
        <v>1</v>
      </c>
      <c r="J126" s="24">
        <v>1</v>
      </c>
      <c r="K126" s="22" t="s">
        <v>224</v>
      </c>
      <c r="L126" s="25">
        <f t="shared" si="1"/>
        <v>0</v>
      </c>
      <c r="M126" s="25"/>
      <c r="N126" s="25"/>
      <c r="O126" s="25"/>
      <c r="P126" s="25"/>
    </row>
    <row r="127" spans="1:16" ht="95.1" hidden="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76" t="s">
        <v>225</v>
      </c>
      <c r="G127" s="177"/>
      <c r="H127" s="27" t="s">
        <v>17</v>
      </c>
      <c r="I127" s="28">
        <v>1</v>
      </c>
      <c r="J127" s="28">
        <v>1</v>
      </c>
      <c r="K127" s="26" t="s">
        <v>33</v>
      </c>
      <c r="L127" s="29">
        <f t="shared" si="1"/>
        <v>0</v>
      </c>
      <c r="M127" s="29"/>
      <c r="N127" s="29"/>
      <c r="O127" s="29"/>
      <c r="P127" s="29"/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78" t="s">
        <v>226</v>
      </c>
      <c r="G128" s="179"/>
      <c r="H128" s="23" t="s">
        <v>17</v>
      </c>
      <c r="I128" s="24">
        <v>1</v>
      </c>
      <c r="J128" s="24">
        <v>1</v>
      </c>
      <c r="K128" s="22" t="s">
        <v>224</v>
      </c>
      <c r="L128" s="25">
        <f t="shared" si="1"/>
        <v>0</v>
      </c>
      <c r="M128" s="25"/>
      <c r="N128" s="25"/>
      <c r="O128" s="25"/>
      <c r="P128" s="25"/>
    </row>
    <row r="129" spans="1:18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76" t="s">
        <v>228</v>
      </c>
      <c r="G129" s="177"/>
      <c r="H129" s="27" t="s">
        <v>17</v>
      </c>
      <c r="I129" s="28">
        <v>1</v>
      </c>
      <c r="J129" s="28">
        <v>1</v>
      </c>
      <c r="K129" s="26" t="s">
        <v>24</v>
      </c>
      <c r="L129" s="29">
        <f t="shared" si="1"/>
        <v>0</v>
      </c>
      <c r="M129" s="29"/>
      <c r="N129" s="29"/>
      <c r="O129" s="29"/>
      <c r="P129" s="29"/>
    </row>
    <row r="130" spans="1:18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78" t="s">
        <v>229</v>
      </c>
      <c r="G130" s="179"/>
      <c r="H130" s="23" t="s">
        <v>17</v>
      </c>
      <c r="I130" s="24">
        <v>1</v>
      </c>
      <c r="J130" s="24">
        <v>1</v>
      </c>
      <c r="K130" s="22" t="s">
        <v>28</v>
      </c>
      <c r="L130" s="25">
        <f t="shared" si="1"/>
        <v>0</v>
      </c>
      <c r="M130" s="25"/>
      <c r="N130" s="25"/>
      <c r="O130" s="25"/>
      <c r="P130" s="25"/>
    </row>
    <row r="131" spans="1:18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76" t="s">
        <v>230</v>
      </c>
      <c r="G131" s="177"/>
      <c r="H131" s="27" t="s">
        <v>17</v>
      </c>
      <c r="I131" s="28">
        <v>1</v>
      </c>
      <c r="J131" s="28">
        <v>1</v>
      </c>
      <c r="K131" s="26" t="s">
        <v>22</v>
      </c>
      <c r="L131" s="29">
        <f t="shared" si="1"/>
        <v>0</v>
      </c>
      <c r="M131" s="29"/>
      <c r="N131" s="29"/>
      <c r="O131" s="29"/>
      <c r="P131" s="29"/>
    </row>
    <row r="132" spans="1:18" ht="197.1" hidden="1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78" t="s">
        <v>231</v>
      </c>
      <c r="G132" s="179"/>
      <c r="H132" s="23" t="s">
        <v>17</v>
      </c>
      <c r="I132" s="24">
        <v>1</v>
      </c>
      <c r="J132" s="24">
        <v>1</v>
      </c>
      <c r="K132" s="22" t="s">
        <v>33</v>
      </c>
      <c r="L132" s="25">
        <f t="shared" si="1"/>
        <v>0</v>
      </c>
      <c r="M132" s="25"/>
      <c r="N132" s="25"/>
      <c r="O132" s="25"/>
      <c r="P132" s="25"/>
    </row>
    <row r="133" spans="1:18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76" t="s">
        <v>232</v>
      </c>
      <c r="G133" s="177"/>
      <c r="H133" s="27" t="s">
        <v>17</v>
      </c>
      <c r="I133" s="28">
        <v>1</v>
      </c>
      <c r="J133" s="28">
        <v>1</v>
      </c>
      <c r="K133" s="26" t="s">
        <v>22</v>
      </c>
      <c r="L133" s="29">
        <f t="shared" si="1"/>
        <v>0</v>
      </c>
      <c r="M133" s="29"/>
      <c r="N133" s="29"/>
      <c r="O133" s="29"/>
      <c r="P133" s="29"/>
    </row>
    <row r="134" spans="1:18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78" t="s">
        <v>233</v>
      </c>
      <c r="G134" s="179"/>
      <c r="H134" s="23" t="s">
        <v>17</v>
      </c>
      <c r="I134" s="24">
        <v>1</v>
      </c>
      <c r="J134" s="24">
        <v>1</v>
      </c>
      <c r="K134" s="22" t="s">
        <v>24</v>
      </c>
      <c r="L134" s="25">
        <f t="shared" ref="L134:L161" si="2">SUM(M134:P134)</f>
        <v>0</v>
      </c>
      <c r="M134" s="25"/>
      <c r="N134" s="25"/>
      <c r="O134" s="25"/>
      <c r="P134" s="25"/>
    </row>
    <row r="135" spans="1:18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76" t="s">
        <v>234</v>
      </c>
      <c r="G135" s="177"/>
      <c r="H135" s="27" t="s">
        <v>17</v>
      </c>
      <c r="I135" s="28">
        <v>1</v>
      </c>
      <c r="J135" s="28">
        <v>1</v>
      </c>
      <c r="K135" s="26" t="s">
        <v>28</v>
      </c>
      <c r="L135" s="29">
        <f t="shared" si="2"/>
        <v>0</v>
      </c>
      <c r="M135" s="29"/>
      <c r="N135" s="29"/>
      <c r="O135" s="29"/>
      <c r="P135" s="29"/>
    </row>
    <row r="136" spans="1:18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78" t="s">
        <v>235</v>
      </c>
      <c r="G136" s="179"/>
      <c r="H136" s="23" t="s">
        <v>17</v>
      </c>
      <c r="I136" s="24">
        <v>1</v>
      </c>
      <c r="J136" s="24">
        <v>1</v>
      </c>
      <c r="K136" s="22" t="s">
        <v>224</v>
      </c>
      <c r="L136" s="25">
        <f t="shared" si="2"/>
        <v>0</v>
      </c>
      <c r="M136" s="25"/>
      <c r="N136" s="25"/>
      <c r="O136" s="25"/>
      <c r="P136" s="25"/>
    </row>
    <row r="137" spans="1:18" ht="95.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76" t="s">
        <v>236</v>
      </c>
      <c r="G137" s="177"/>
      <c r="H137" s="27" t="s">
        <v>17</v>
      </c>
      <c r="I137" s="28">
        <v>1</v>
      </c>
      <c r="J137" s="28">
        <v>1</v>
      </c>
      <c r="K137" s="26" t="s">
        <v>30</v>
      </c>
      <c r="L137" s="29">
        <f t="shared" si="2"/>
        <v>1</v>
      </c>
      <c r="M137" s="29">
        <v>1</v>
      </c>
      <c r="N137" s="29">
        <v>0</v>
      </c>
      <c r="O137" s="29">
        <v>0</v>
      </c>
      <c r="P137" s="29">
        <v>0</v>
      </c>
    </row>
    <row r="138" spans="1:18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78" t="s">
        <v>237</v>
      </c>
      <c r="G138" s="179"/>
      <c r="H138" s="23" t="s">
        <v>17</v>
      </c>
      <c r="I138" s="24">
        <v>1</v>
      </c>
      <c r="J138" s="24">
        <v>1</v>
      </c>
      <c r="K138" s="22" t="s">
        <v>24</v>
      </c>
      <c r="L138" s="25">
        <f t="shared" si="2"/>
        <v>0</v>
      </c>
      <c r="M138" s="25"/>
      <c r="N138" s="25"/>
      <c r="O138" s="25"/>
      <c r="P138" s="25"/>
    </row>
    <row r="139" spans="1:18" ht="123.95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76" t="s">
        <v>238</v>
      </c>
      <c r="G139" s="177"/>
      <c r="H139" s="27" t="s">
        <v>17</v>
      </c>
      <c r="I139" s="28">
        <v>1</v>
      </c>
      <c r="J139" s="28">
        <v>1</v>
      </c>
      <c r="K139" s="26" t="s">
        <v>30</v>
      </c>
      <c r="L139" s="29">
        <v>1</v>
      </c>
      <c r="M139" s="29">
        <v>0</v>
      </c>
      <c r="N139" s="29">
        <v>1</v>
      </c>
      <c r="O139" s="29">
        <v>1</v>
      </c>
      <c r="P139" s="29">
        <v>0</v>
      </c>
      <c r="R139" s="43" t="s">
        <v>317</v>
      </c>
    </row>
    <row r="140" spans="1:18" ht="123.95" hidden="1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78" t="s">
        <v>240</v>
      </c>
      <c r="G140" s="179"/>
      <c r="H140" s="23" t="s">
        <v>17</v>
      </c>
      <c r="I140" s="24">
        <v>1</v>
      </c>
      <c r="J140" s="24">
        <v>1</v>
      </c>
      <c r="K140" s="22" t="s">
        <v>33</v>
      </c>
      <c r="L140" s="25">
        <f t="shared" si="2"/>
        <v>0</v>
      </c>
      <c r="M140" s="25"/>
      <c r="N140" s="25"/>
      <c r="O140" s="25"/>
      <c r="P140" s="25"/>
    </row>
    <row r="141" spans="1:18" ht="123.95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76" t="s">
        <v>242</v>
      </c>
      <c r="G141" s="177"/>
      <c r="H141" s="27" t="s">
        <v>17</v>
      </c>
      <c r="I141" s="28"/>
      <c r="J141" s="28"/>
      <c r="K141" s="26" t="s">
        <v>30</v>
      </c>
      <c r="L141" s="29">
        <f>+P141</f>
        <v>4</v>
      </c>
      <c r="M141" s="29">
        <v>3</v>
      </c>
      <c r="N141" s="29">
        <v>3.3</v>
      </c>
      <c r="O141" s="29">
        <v>3.6</v>
      </c>
      <c r="P141" s="29">
        <v>4</v>
      </c>
    </row>
    <row r="142" spans="1:18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78" t="s">
        <v>243</v>
      </c>
      <c r="G142" s="179"/>
      <c r="H142" s="23" t="s">
        <v>17</v>
      </c>
      <c r="I142" s="24"/>
      <c r="J142" s="24"/>
      <c r="K142" s="22" t="s">
        <v>22</v>
      </c>
      <c r="L142" s="25">
        <f t="shared" si="2"/>
        <v>0</v>
      </c>
      <c r="M142" s="25"/>
      <c r="N142" s="25"/>
      <c r="O142" s="25"/>
      <c r="P142" s="25"/>
    </row>
    <row r="143" spans="1:18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76" t="s">
        <v>244</v>
      </c>
      <c r="G143" s="177"/>
      <c r="H143" s="27" t="s">
        <v>17</v>
      </c>
      <c r="I143" s="28"/>
      <c r="J143" s="28"/>
      <c r="K143" s="26" t="s">
        <v>224</v>
      </c>
      <c r="L143" s="29">
        <f t="shared" si="2"/>
        <v>0</v>
      </c>
      <c r="M143" s="29"/>
      <c r="N143" s="29"/>
      <c r="O143" s="29"/>
      <c r="P143" s="29"/>
    </row>
    <row r="144" spans="1:18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78" t="s">
        <v>245</v>
      </c>
      <c r="G144" s="179"/>
      <c r="H144" s="23" t="s">
        <v>17</v>
      </c>
      <c r="I144" s="24"/>
      <c r="J144" s="24"/>
      <c r="K144" s="22" t="s">
        <v>28</v>
      </c>
      <c r="L144" s="25">
        <f t="shared" si="2"/>
        <v>0</v>
      </c>
      <c r="M144" s="25"/>
      <c r="N144" s="25"/>
      <c r="O144" s="25"/>
      <c r="P144" s="25"/>
    </row>
    <row r="145" spans="1:16" ht="123.95" hidden="1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76" t="s">
        <v>246</v>
      </c>
      <c r="G145" s="177"/>
      <c r="H145" s="27" t="s">
        <v>17</v>
      </c>
      <c r="I145" s="28"/>
      <c r="J145" s="28"/>
      <c r="K145" s="26" t="s">
        <v>33</v>
      </c>
      <c r="L145" s="29">
        <f t="shared" si="2"/>
        <v>0</v>
      </c>
      <c r="M145" s="29"/>
      <c r="N145" s="29"/>
      <c r="O145" s="29"/>
      <c r="P145" s="29"/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78" t="s">
        <v>247</v>
      </c>
      <c r="G146" s="179"/>
      <c r="H146" s="23" t="s">
        <v>17</v>
      </c>
      <c r="I146" s="24"/>
      <c r="J146" s="24"/>
      <c r="K146" s="22" t="s">
        <v>24</v>
      </c>
      <c r="L146" s="25">
        <f t="shared" si="2"/>
        <v>0</v>
      </c>
      <c r="M146" s="25"/>
      <c r="N146" s="25"/>
      <c r="O146" s="25"/>
      <c r="P146" s="25"/>
    </row>
    <row r="147" spans="1:16" ht="183" hidden="1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76" t="s">
        <v>251</v>
      </c>
      <c r="G147" s="177"/>
      <c r="H147" s="27" t="s">
        <v>40</v>
      </c>
      <c r="I147" s="28">
        <v>10</v>
      </c>
      <c r="J147" s="28">
        <v>10</v>
      </c>
      <c r="K147" s="26" t="s">
        <v>33</v>
      </c>
      <c r="L147" s="29">
        <f t="shared" si="2"/>
        <v>0</v>
      </c>
      <c r="M147" s="29"/>
      <c r="N147" s="29"/>
      <c r="O147" s="29"/>
      <c r="P147" s="29"/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78" t="s">
        <v>252</v>
      </c>
      <c r="G148" s="179"/>
      <c r="H148" s="23" t="s">
        <v>40</v>
      </c>
      <c r="I148" s="24">
        <v>20</v>
      </c>
      <c r="J148" s="24">
        <v>20</v>
      </c>
      <c r="K148" s="22" t="s">
        <v>22</v>
      </c>
      <c r="L148" s="25">
        <f t="shared" si="2"/>
        <v>0</v>
      </c>
      <c r="M148" s="25"/>
      <c r="N148" s="25"/>
      <c r="O148" s="25"/>
      <c r="P148" s="25"/>
    </row>
    <row r="149" spans="1:16" ht="118.5" hidden="1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76" t="s">
        <v>253</v>
      </c>
      <c r="G149" s="177"/>
      <c r="H149" s="27" t="s">
        <v>40</v>
      </c>
      <c r="I149" s="28">
        <v>20</v>
      </c>
      <c r="J149" s="28">
        <v>20</v>
      </c>
      <c r="K149" s="26" t="s">
        <v>30</v>
      </c>
      <c r="L149" s="31">
        <f>+P149</f>
        <v>1</v>
      </c>
      <c r="M149" s="31">
        <v>0.4</v>
      </c>
      <c r="N149" s="31">
        <v>0.8</v>
      </c>
      <c r="O149" s="31">
        <v>1</v>
      </c>
      <c r="P149" s="31">
        <v>1</v>
      </c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78" t="s">
        <v>254</v>
      </c>
      <c r="G150" s="179"/>
      <c r="H150" s="23" t="s">
        <v>40</v>
      </c>
      <c r="I150" s="24">
        <v>20</v>
      </c>
      <c r="J150" s="24">
        <v>20</v>
      </c>
      <c r="K150" s="22" t="s">
        <v>255</v>
      </c>
      <c r="L150" s="25">
        <f t="shared" si="2"/>
        <v>0</v>
      </c>
      <c r="M150" s="25"/>
      <c r="N150" s="25"/>
      <c r="O150" s="25"/>
      <c r="P150" s="25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76" t="s">
        <v>257</v>
      </c>
      <c r="G151" s="177"/>
      <c r="H151" s="27" t="s">
        <v>17</v>
      </c>
      <c r="I151" s="28"/>
      <c r="J151" s="28"/>
      <c r="K151" s="26" t="s">
        <v>24</v>
      </c>
      <c r="L151" s="29">
        <f t="shared" si="2"/>
        <v>0</v>
      </c>
      <c r="M151" s="29"/>
      <c r="N151" s="29"/>
      <c r="O151" s="29"/>
      <c r="P151" s="29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78" t="s">
        <v>259</v>
      </c>
      <c r="G152" s="179"/>
      <c r="H152" s="23" t="s">
        <v>17</v>
      </c>
      <c r="I152" s="24"/>
      <c r="J152" s="24"/>
      <c r="K152" s="22" t="s">
        <v>255</v>
      </c>
      <c r="L152" s="25">
        <f t="shared" si="2"/>
        <v>0</v>
      </c>
      <c r="M152" s="25"/>
      <c r="N152" s="25"/>
      <c r="O152" s="25"/>
      <c r="P152" s="25"/>
    </row>
    <row r="153" spans="1:16" ht="66" hidden="1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76" t="s">
        <v>261</v>
      </c>
      <c r="G153" s="177"/>
      <c r="H153" s="27" t="s">
        <v>17</v>
      </c>
      <c r="I153" s="28"/>
      <c r="J153" s="28"/>
      <c r="K153" s="26" t="s">
        <v>33</v>
      </c>
      <c r="L153" s="29">
        <f t="shared" si="2"/>
        <v>0</v>
      </c>
      <c r="M153" s="29"/>
      <c r="N153" s="29"/>
      <c r="O153" s="29"/>
      <c r="P153" s="29"/>
    </row>
    <row r="154" spans="1:16" ht="66" hidden="1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78" t="s">
        <v>262</v>
      </c>
      <c r="G154" s="179"/>
      <c r="H154" s="23" t="s">
        <v>17</v>
      </c>
      <c r="I154" s="24"/>
      <c r="J154" s="24"/>
      <c r="K154" s="22" t="s">
        <v>30</v>
      </c>
      <c r="L154" s="30">
        <f>+P154</f>
        <v>0.9</v>
      </c>
      <c r="M154" s="30">
        <v>0.77</v>
      </c>
      <c r="N154" s="30">
        <v>0.8</v>
      </c>
      <c r="O154" s="30">
        <v>0</v>
      </c>
      <c r="P154" s="30">
        <v>0.9</v>
      </c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76" t="s">
        <v>264</v>
      </c>
      <c r="G155" s="177"/>
      <c r="H155" s="27" t="s">
        <v>17</v>
      </c>
      <c r="I155" s="28"/>
      <c r="J155" s="28"/>
      <c r="K155" s="26" t="s">
        <v>28</v>
      </c>
      <c r="L155" s="29">
        <f t="shared" si="2"/>
        <v>0</v>
      </c>
      <c r="M155" s="29"/>
      <c r="N155" s="29"/>
      <c r="O155" s="29"/>
      <c r="P155" s="29"/>
    </row>
    <row r="156" spans="1:16" ht="80.099999999999994" hidden="1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78" t="s">
        <v>265</v>
      </c>
      <c r="G156" s="179"/>
      <c r="H156" s="23" t="s">
        <v>17</v>
      </c>
      <c r="I156" s="24"/>
      <c r="J156" s="24"/>
      <c r="K156" s="22" t="s">
        <v>30</v>
      </c>
      <c r="L156" s="30">
        <f>+P156</f>
        <v>0.85</v>
      </c>
      <c r="M156" s="30">
        <v>0.75</v>
      </c>
      <c r="N156" s="30">
        <v>0.78</v>
      </c>
      <c r="O156" s="30">
        <v>0.8</v>
      </c>
      <c r="P156" s="30">
        <v>0.85</v>
      </c>
    </row>
    <row r="157" spans="1:16" ht="80.099999999999994" hidden="1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76" t="s">
        <v>266</v>
      </c>
      <c r="G157" s="177"/>
      <c r="H157" s="27" t="s">
        <v>17</v>
      </c>
      <c r="I157" s="28"/>
      <c r="J157" s="28"/>
      <c r="K157" s="26" t="s">
        <v>33</v>
      </c>
      <c r="L157" s="29">
        <f t="shared" si="2"/>
        <v>0</v>
      </c>
      <c r="M157" s="29"/>
      <c r="N157" s="29"/>
      <c r="O157" s="29"/>
      <c r="P157" s="29"/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78" t="s">
        <v>267</v>
      </c>
      <c r="G158" s="179"/>
      <c r="H158" s="23" t="s">
        <v>17</v>
      </c>
      <c r="I158" s="24"/>
      <c r="J158" s="24"/>
      <c r="K158" s="22" t="s">
        <v>22</v>
      </c>
      <c r="L158" s="25">
        <f t="shared" si="2"/>
        <v>0</v>
      </c>
      <c r="M158" s="25"/>
      <c r="N158" s="25"/>
      <c r="O158" s="25"/>
      <c r="P158" s="25"/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76" t="s">
        <v>268</v>
      </c>
      <c r="G159" s="177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78" t="s">
        <v>269</v>
      </c>
      <c r="G160" s="179"/>
      <c r="H160" s="23" t="s">
        <v>17</v>
      </c>
      <c r="I160" s="24"/>
      <c r="J160" s="24"/>
      <c r="K160" s="22" t="s">
        <v>22</v>
      </c>
      <c r="L160" s="25">
        <f t="shared" si="2"/>
        <v>0</v>
      </c>
      <c r="M160" s="25"/>
      <c r="N160" s="25"/>
      <c r="O160" s="25"/>
      <c r="P160" s="25"/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76" t="s">
        <v>270</v>
      </c>
      <c r="G161" s="177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2">
      <filters>
        <filter val="INFORMACIÓN Y COMUNICACIÓN"/>
      </filters>
    </filterColumn>
    <filterColumn colId="5" showButton="0"/>
    <filterColumn colId="10">
      <filters>
        <filter val="Entidad Agencia para la Reincorporación - ARN"/>
      </filters>
    </filterColumn>
  </autoFilter>
  <customSheetViews>
    <customSheetView guid="{EB5E099D-0C64-4B89-98F6-3F0ABA69CBD5}" scale="90" showGridLines="0" filter="1" showAutoFilter="1" state="hidden" topLeftCell="B12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L161">
        <filterColumn colId="2">
          <filters>
            <filter val="INFORMACIÓN Y COMUNICACIÓN"/>
          </filters>
        </filterColumn>
        <filterColumn colId="5" showButton="0"/>
        <filterColumn colId="10">
          <filters>
            <filter val="Entidad Agencia para la Reincorporación - ARN"/>
          </filters>
        </filterColumn>
      </autoFilter>
    </customSheetView>
    <customSheetView guid="{41437E70-DD6A-4446-A876-71F85A4E0519}" scale="90" showGridLines="0" filter="1" showAutoFilter="1" state="hidden" topLeftCell="B12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L161">
        <filterColumn colId="2">
          <filters>
            <filter val="INFORMACIÓN Y COMUNICACIÓN"/>
          </filters>
        </filterColumn>
        <filterColumn colId="5" showButton="0"/>
        <filterColumn colId="10">
          <filters>
            <filter val="Entidad Agencia para la Reincorporación - ARN"/>
          </filters>
        </filterColumn>
      </autoFilter>
    </customSheetView>
    <customSheetView guid="{A5E9040F-B5BC-44A4-B173-1BE0B10F6DC3}" scale="90" showGridLines="0" filter="1" showAutoFilter="1" state="hidden" topLeftCell="B12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L161">
        <filterColumn colId="2">
          <filters>
            <filter val="INFORMACIÓN Y COMUNICACIÓN"/>
          </filters>
        </filterColumn>
        <filterColumn colId="5" showButton="0"/>
        <filterColumn colId="10">
          <filters>
            <filter val="Entidad Agencia para la Reincorporación - ARN"/>
          </filters>
        </filterColumn>
      </autoFilter>
    </customSheetView>
    <customSheetView guid="{C0742460-9DC3-47D1-AB62-E1EDE2D943DD}" scale="90" showGridLines="0" filter="1" showAutoFilter="1" state="hidden" topLeftCell="B12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L161">
        <filterColumn colId="2">
          <filters>
            <filter val="INFORMACIÓN Y COMUNICACIÓN"/>
          </filters>
        </filterColumn>
        <filterColumn colId="5" showButton="0"/>
        <filterColumn colId="10">
          <filters>
            <filter val="Entidad Agencia para la Reincorporación - ARN"/>
          </filters>
        </filterColumn>
      </autoFilter>
    </customSheetView>
    <customSheetView guid="{E7D7E319-07D3-4657-8281-8E9CC8AB81F4}" scale="90" showGridLines="0" filter="1" showAutoFilter="1" state="hidden" topLeftCell="B12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L161">
        <filterColumn colId="2">
          <filters>
            <filter val="INFORMACIÓN Y COMUNICACIÓN"/>
          </filters>
        </filterColumn>
        <filterColumn colId="5" showButton="0"/>
        <filterColumn colId="10">
          <filters>
            <filter val="Entidad Agencia para la Reincorporación - ARN"/>
          </filters>
        </filterColumn>
      </autoFilter>
    </customSheetView>
  </customSheetViews>
  <mergeCells count="162">
    <mergeCell ref="F160:G160"/>
    <mergeCell ref="F161:G161"/>
    <mergeCell ref="F157:G157"/>
    <mergeCell ref="F158:G158"/>
    <mergeCell ref="F159:G159"/>
    <mergeCell ref="F154:G154"/>
    <mergeCell ref="F155:G155"/>
    <mergeCell ref="F156:G156"/>
    <mergeCell ref="F133:G133"/>
    <mergeCell ref="F134:G134"/>
    <mergeCell ref="F135:G135"/>
    <mergeCell ref="F130:G130"/>
    <mergeCell ref="F131:G131"/>
    <mergeCell ref="F132:G132"/>
    <mergeCell ref="F139:G139"/>
    <mergeCell ref="F140:G140"/>
    <mergeCell ref="F153:G153"/>
    <mergeCell ref="F148:G148"/>
    <mergeCell ref="F141:G141"/>
    <mergeCell ref="F136:G136"/>
    <mergeCell ref="F137:G137"/>
    <mergeCell ref="F138:G138"/>
    <mergeCell ref="F145:G145"/>
    <mergeCell ref="F146:G146"/>
    <mergeCell ref="F147:G147"/>
    <mergeCell ref="F142:G142"/>
    <mergeCell ref="F143:G143"/>
    <mergeCell ref="F144:G144"/>
    <mergeCell ref="F151:G151"/>
    <mergeCell ref="F152:G152"/>
    <mergeCell ref="F149:G149"/>
    <mergeCell ref="F150:G150"/>
    <mergeCell ref="F121:G121"/>
    <mergeCell ref="F122:G122"/>
    <mergeCell ref="F123:G123"/>
    <mergeCell ref="F118:G118"/>
    <mergeCell ref="F119:G119"/>
    <mergeCell ref="F120:G120"/>
    <mergeCell ref="F127:G127"/>
    <mergeCell ref="F128:G128"/>
    <mergeCell ref="F129:G129"/>
    <mergeCell ref="F124:G124"/>
    <mergeCell ref="F125:G125"/>
    <mergeCell ref="F126:G126"/>
    <mergeCell ref="F109:G109"/>
    <mergeCell ref="F110:G110"/>
    <mergeCell ref="F111:G111"/>
    <mergeCell ref="F106:G106"/>
    <mergeCell ref="F107:G107"/>
    <mergeCell ref="F108:G108"/>
    <mergeCell ref="F115:G115"/>
    <mergeCell ref="F116:G116"/>
    <mergeCell ref="F117:G117"/>
    <mergeCell ref="F112:G112"/>
    <mergeCell ref="F113:G113"/>
    <mergeCell ref="F114:G114"/>
    <mergeCell ref="F97:G97"/>
    <mergeCell ref="F98:G98"/>
    <mergeCell ref="F99:G99"/>
    <mergeCell ref="F94:G94"/>
    <mergeCell ref="F95:G95"/>
    <mergeCell ref="F96:G96"/>
    <mergeCell ref="F103:G103"/>
    <mergeCell ref="F104:G104"/>
    <mergeCell ref="F105:G105"/>
    <mergeCell ref="F100:G100"/>
    <mergeCell ref="F101:G101"/>
    <mergeCell ref="F102:G102"/>
    <mergeCell ref="F85:G85"/>
    <mergeCell ref="F86:G86"/>
    <mergeCell ref="F87:G87"/>
    <mergeCell ref="F82:G82"/>
    <mergeCell ref="F83:G83"/>
    <mergeCell ref="F84:G84"/>
    <mergeCell ref="F91:G91"/>
    <mergeCell ref="F92:G92"/>
    <mergeCell ref="F93:G93"/>
    <mergeCell ref="F88:G88"/>
    <mergeCell ref="F89:G89"/>
    <mergeCell ref="F90:G90"/>
    <mergeCell ref="F73:G73"/>
    <mergeCell ref="F74:G74"/>
    <mergeCell ref="F75:G75"/>
    <mergeCell ref="F70:G70"/>
    <mergeCell ref="F71:G71"/>
    <mergeCell ref="F72:G72"/>
    <mergeCell ref="F79:G79"/>
    <mergeCell ref="F80:G80"/>
    <mergeCell ref="F81:G81"/>
    <mergeCell ref="F76:G76"/>
    <mergeCell ref="F77:G77"/>
    <mergeCell ref="F78:G78"/>
    <mergeCell ref="F61:G61"/>
    <mergeCell ref="F62:G62"/>
    <mergeCell ref="F63:G63"/>
    <mergeCell ref="F58:G58"/>
    <mergeCell ref="F59:G59"/>
    <mergeCell ref="F60:G60"/>
    <mergeCell ref="F67:G67"/>
    <mergeCell ref="F68:G68"/>
    <mergeCell ref="F69:G69"/>
    <mergeCell ref="F64:G64"/>
    <mergeCell ref="F65:G65"/>
    <mergeCell ref="F66:G66"/>
    <mergeCell ref="F49:G49"/>
    <mergeCell ref="F50:G50"/>
    <mergeCell ref="F51:G51"/>
    <mergeCell ref="F46:G46"/>
    <mergeCell ref="F47:G47"/>
    <mergeCell ref="F48:G48"/>
    <mergeCell ref="F55:G55"/>
    <mergeCell ref="F56:G56"/>
    <mergeCell ref="F57:G57"/>
    <mergeCell ref="F52:G52"/>
    <mergeCell ref="F53:G53"/>
    <mergeCell ref="F54:G54"/>
    <mergeCell ref="F37:G37"/>
    <mergeCell ref="F38:G38"/>
    <mergeCell ref="F39:G39"/>
    <mergeCell ref="F34:G34"/>
    <mergeCell ref="F35:G35"/>
    <mergeCell ref="F36:G36"/>
    <mergeCell ref="F43:G43"/>
    <mergeCell ref="F44:G44"/>
    <mergeCell ref="F45:G45"/>
    <mergeCell ref="F40:G40"/>
    <mergeCell ref="F41:G41"/>
    <mergeCell ref="F42:G42"/>
    <mergeCell ref="F25:G25"/>
    <mergeCell ref="F26:G26"/>
    <mergeCell ref="F27:G27"/>
    <mergeCell ref="F22:G22"/>
    <mergeCell ref="F23:G23"/>
    <mergeCell ref="F24:G24"/>
    <mergeCell ref="F31:G31"/>
    <mergeCell ref="F32:G32"/>
    <mergeCell ref="F33:G33"/>
    <mergeCell ref="F28:G28"/>
    <mergeCell ref="F29:G29"/>
    <mergeCell ref="F30:G30"/>
    <mergeCell ref="F13:G13"/>
    <mergeCell ref="F14:G14"/>
    <mergeCell ref="F15:G15"/>
    <mergeCell ref="F10:G10"/>
    <mergeCell ref="F11:G11"/>
    <mergeCell ref="F12:G12"/>
    <mergeCell ref="F19:G19"/>
    <mergeCell ref="F20:G20"/>
    <mergeCell ref="F21:G21"/>
    <mergeCell ref="F16:G16"/>
    <mergeCell ref="F17:G17"/>
    <mergeCell ref="F18:G18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1"/>
  <sheetViews>
    <sheetView showGridLines="0" topLeftCell="A33" zoomScaleNormal="100" workbookViewId="0">
      <selection activeCell="L152" sqref="L152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50.42578125" style="18" bestFit="1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3" style="34" customWidth="1"/>
    <col min="9" max="10" width="11" style="34" customWidth="1"/>
    <col min="11" max="11" width="16.85546875" style="18" bestFit="1" customWidth="1"/>
    <col min="12" max="12" width="11.42578125" style="18" customWidth="1"/>
    <col min="13" max="16384" width="9.140625" style="18"/>
  </cols>
  <sheetData>
    <row r="1" spans="1:16" ht="20.100000000000001" customHeight="1" x14ac:dyDescent="0.2">
      <c r="A1" s="17"/>
      <c r="B1" s="169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"/>
    </row>
    <row r="2" spans="1:16" ht="56.1" customHeight="1" x14ac:dyDescent="0.2">
      <c r="A2" s="17"/>
      <c r="B2" s="171" t="s">
        <v>1</v>
      </c>
      <c r="C2" s="172"/>
      <c r="D2" s="172"/>
      <c r="E2" s="172"/>
      <c r="F2" s="173"/>
      <c r="G2" s="171" t="s">
        <v>2</v>
      </c>
      <c r="H2" s="172"/>
      <c r="I2" s="172"/>
      <c r="J2" s="172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74" t="s">
        <v>7</v>
      </c>
      <c r="G3" s="175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78" t="s">
        <v>16</v>
      </c>
      <c r="G4" s="179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72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76" t="s">
        <v>21</v>
      </c>
      <c r="G5" s="177"/>
      <c r="H5" s="27" t="s">
        <v>17</v>
      </c>
      <c r="I5" s="28">
        <v>1</v>
      </c>
      <c r="J5" s="28">
        <v>1</v>
      </c>
      <c r="K5" s="26" t="s">
        <v>22</v>
      </c>
      <c r="L5" s="29">
        <f>+P5</f>
        <v>1</v>
      </c>
      <c r="M5" s="29">
        <v>1</v>
      </c>
      <c r="N5" s="29">
        <v>1</v>
      </c>
      <c r="O5" s="29">
        <v>1</v>
      </c>
      <c r="P5" s="29">
        <v>1</v>
      </c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78" t="s">
        <v>23</v>
      </c>
      <c r="G6" s="179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9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76" t="s">
        <v>25</v>
      </c>
      <c r="G7" s="177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78" t="s">
        <v>26</v>
      </c>
      <c r="G8" s="179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76" t="s">
        <v>27</v>
      </c>
      <c r="G9" s="177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123.95" hidden="1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78" t="s">
        <v>29</v>
      </c>
      <c r="G10" s="179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0</v>
      </c>
      <c r="M10" s="25"/>
      <c r="N10" s="25"/>
      <c r="O10" s="25"/>
      <c r="P10" s="25"/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76" t="s">
        <v>31</v>
      </c>
      <c r="G11" s="177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hidden="1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78" t="s">
        <v>32</v>
      </c>
      <c r="G12" s="179"/>
      <c r="H12" s="23" t="s">
        <v>17</v>
      </c>
      <c r="I12" s="24">
        <v>1</v>
      </c>
      <c r="J12" s="24">
        <v>1</v>
      </c>
      <c r="K12" s="22" t="s">
        <v>33</v>
      </c>
      <c r="L12" s="25">
        <f t="shared" si="0"/>
        <v>0</v>
      </c>
      <c r="M12" s="25"/>
      <c r="N12" s="25"/>
      <c r="O12" s="25"/>
      <c r="P12" s="25"/>
    </row>
    <row r="13" spans="1:16" ht="123.95" hidden="1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76" t="s">
        <v>34</v>
      </c>
      <c r="G13" s="177"/>
      <c r="H13" s="27" t="s">
        <v>17</v>
      </c>
      <c r="I13" s="28">
        <v>1</v>
      </c>
      <c r="J13" s="28">
        <v>1</v>
      </c>
      <c r="K13" s="26" t="s">
        <v>30</v>
      </c>
      <c r="L13" s="29">
        <f t="shared" si="0"/>
        <v>0</v>
      </c>
      <c r="M13" s="29"/>
      <c r="N13" s="29"/>
      <c r="O13" s="29"/>
      <c r="P13" s="29"/>
    </row>
    <row r="14" spans="1:16" ht="73.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78" t="s">
        <v>35</v>
      </c>
      <c r="G14" s="179"/>
      <c r="H14" s="23" t="s">
        <v>17</v>
      </c>
      <c r="I14" s="24">
        <v>1</v>
      </c>
      <c r="J14" s="24">
        <v>1</v>
      </c>
      <c r="K14" s="22" t="s">
        <v>22</v>
      </c>
      <c r="L14" s="25">
        <f t="shared" si="0"/>
        <v>1</v>
      </c>
      <c r="M14" s="25">
        <v>1</v>
      </c>
      <c r="N14" s="25">
        <v>0</v>
      </c>
      <c r="O14" s="25">
        <v>0</v>
      </c>
      <c r="P14" s="25">
        <v>0</v>
      </c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76" t="s">
        <v>36</v>
      </c>
      <c r="G15" s="177"/>
      <c r="H15" s="27" t="s">
        <v>17</v>
      </c>
      <c r="I15" s="28">
        <v>1</v>
      </c>
      <c r="J15" s="28">
        <v>1</v>
      </c>
      <c r="K15" s="26" t="s">
        <v>28</v>
      </c>
      <c r="L15" s="29">
        <f t="shared" si="0"/>
        <v>0</v>
      </c>
      <c r="M15" s="29"/>
      <c r="N15" s="29"/>
      <c r="O15" s="29"/>
      <c r="P15" s="29"/>
    </row>
    <row r="16" spans="1:16" ht="123.95" hidden="1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78" t="s">
        <v>37</v>
      </c>
      <c r="G16" s="179"/>
      <c r="H16" s="23" t="s">
        <v>17</v>
      </c>
      <c r="I16" s="24">
        <v>1</v>
      </c>
      <c r="J16" s="24">
        <v>1</v>
      </c>
      <c r="K16" s="22" t="s">
        <v>33</v>
      </c>
      <c r="L16" s="25">
        <f t="shared" si="0"/>
        <v>0</v>
      </c>
      <c r="M16" s="25"/>
      <c r="N16" s="25"/>
      <c r="O16" s="25"/>
      <c r="P16" s="25"/>
    </row>
    <row r="17" spans="1:16" ht="87" hidden="1" customHeight="1" x14ac:dyDescent="0.2">
      <c r="A17" s="17"/>
      <c r="B17" s="26" t="s">
        <v>12</v>
      </c>
      <c r="C17" s="26" t="s">
        <v>13</v>
      </c>
      <c r="D17" s="22" t="s">
        <v>14</v>
      </c>
      <c r="E17" s="26" t="s">
        <v>38</v>
      </c>
      <c r="F17" s="176" t="s">
        <v>39</v>
      </c>
      <c r="G17" s="177"/>
      <c r="H17" s="27" t="s">
        <v>40</v>
      </c>
      <c r="I17" s="28">
        <v>55</v>
      </c>
      <c r="J17" s="28">
        <v>55</v>
      </c>
      <c r="K17" s="26" t="s">
        <v>22</v>
      </c>
      <c r="L17" s="35">
        <f>+P17</f>
        <v>1</v>
      </c>
      <c r="M17" s="31">
        <v>0.7</v>
      </c>
      <c r="N17" s="31">
        <v>0.8</v>
      </c>
      <c r="O17" s="31">
        <v>0.9</v>
      </c>
      <c r="P17" s="31">
        <v>1</v>
      </c>
    </row>
    <row r="18" spans="1:16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78" t="s">
        <v>44</v>
      </c>
      <c r="G18" s="179"/>
      <c r="H18" s="23" t="s">
        <v>17</v>
      </c>
      <c r="I18" s="24">
        <v>1</v>
      </c>
      <c r="J18" s="24">
        <v>1</v>
      </c>
      <c r="K18" s="22" t="s">
        <v>24</v>
      </c>
      <c r="L18" s="25">
        <f t="shared" si="0"/>
        <v>0</v>
      </c>
      <c r="M18" s="25"/>
      <c r="N18" s="25"/>
      <c r="O18" s="25"/>
      <c r="P18" s="25"/>
    </row>
    <row r="19" spans="1:16" ht="409.6" hidden="1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76" t="s">
        <v>45</v>
      </c>
      <c r="G19" s="177"/>
      <c r="H19" s="27" t="s">
        <v>17</v>
      </c>
      <c r="I19" s="28">
        <v>1</v>
      </c>
      <c r="J19" s="28">
        <v>1</v>
      </c>
      <c r="K19" s="26" t="s">
        <v>30</v>
      </c>
      <c r="L19" s="29">
        <f t="shared" si="0"/>
        <v>0</v>
      </c>
      <c r="M19" s="29"/>
      <c r="N19" s="29"/>
      <c r="O19" s="29"/>
      <c r="P19" s="29"/>
    </row>
    <row r="20" spans="1:16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78" t="s">
        <v>46</v>
      </c>
      <c r="G20" s="179"/>
      <c r="H20" s="23" t="s">
        <v>17</v>
      </c>
      <c r="I20" s="24">
        <v>1</v>
      </c>
      <c r="J20" s="24">
        <v>1</v>
      </c>
      <c r="K20" s="22" t="s">
        <v>22</v>
      </c>
      <c r="L20" s="25">
        <f>+P20</f>
        <v>1</v>
      </c>
      <c r="M20" s="25">
        <v>1</v>
      </c>
      <c r="N20" s="25">
        <v>1</v>
      </c>
      <c r="O20" s="25">
        <v>1</v>
      </c>
      <c r="P20" s="25">
        <v>1</v>
      </c>
    </row>
    <row r="21" spans="1:16" ht="212.1" hidden="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76" t="s">
        <v>47</v>
      </c>
      <c r="G21" s="177"/>
      <c r="H21" s="27" t="s">
        <v>17</v>
      </c>
      <c r="I21" s="28">
        <v>1</v>
      </c>
      <c r="J21" s="28">
        <v>1</v>
      </c>
      <c r="K21" s="26" t="s">
        <v>33</v>
      </c>
      <c r="L21" s="29">
        <f t="shared" si="0"/>
        <v>0</v>
      </c>
      <c r="M21" s="29"/>
      <c r="N21" s="29"/>
      <c r="O21" s="29"/>
      <c r="P21" s="29"/>
    </row>
    <row r="22" spans="1:16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78" t="s">
        <v>48</v>
      </c>
      <c r="G22" s="179"/>
      <c r="H22" s="23" t="s">
        <v>17</v>
      </c>
      <c r="I22" s="24">
        <v>1</v>
      </c>
      <c r="J22" s="24">
        <v>1</v>
      </c>
      <c r="K22" s="22" t="s">
        <v>28</v>
      </c>
      <c r="L22" s="25">
        <f t="shared" si="0"/>
        <v>0</v>
      </c>
      <c r="M22" s="25"/>
      <c r="N22" s="25"/>
      <c r="O22" s="25"/>
      <c r="P22" s="25"/>
    </row>
    <row r="23" spans="1:16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76" t="s">
        <v>50</v>
      </c>
      <c r="G23" s="177"/>
      <c r="H23" s="27" t="s">
        <v>17</v>
      </c>
      <c r="I23" s="28">
        <v>1</v>
      </c>
      <c r="J23" s="28">
        <v>1</v>
      </c>
      <c r="K23" s="26" t="s">
        <v>51</v>
      </c>
      <c r="L23" s="29">
        <f t="shared" si="0"/>
        <v>0</v>
      </c>
      <c r="M23" s="29"/>
      <c r="N23" s="29"/>
      <c r="O23" s="29"/>
      <c r="P23" s="29"/>
    </row>
    <row r="24" spans="1:16" ht="110.1" hidden="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78" t="s">
        <v>56</v>
      </c>
      <c r="G24" s="179"/>
      <c r="H24" s="23" t="s">
        <v>57</v>
      </c>
      <c r="I24" s="24">
        <v>21</v>
      </c>
      <c r="J24" s="24">
        <v>21</v>
      </c>
      <c r="K24" s="22" t="s">
        <v>30</v>
      </c>
      <c r="L24" s="25">
        <f t="shared" si="0"/>
        <v>0</v>
      </c>
      <c r="M24" s="25"/>
      <c r="N24" s="25"/>
      <c r="O24" s="25"/>
      <c r="P24" s="25"/>
    </row>
    <row r="25" spans="1:16" ht="299.10000000000002" hidden="1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76" t="s">
        <v>58</v>
      </c>
      <c r="G25" s="177"/>
      <c r="H25" s="27" t="s">
        <v>57</v>
      </c>
      <c r="I25" s="28">
        <v>22873</v>
      </c>
      <c r="J25" s="28">
        <v>22873</v>
      </c>
      <c r="K25" s="26" t="s">
        <v>30</v>
      </c>
      <c r="L25" s="29">
        <f t="shared" si="0"/>
        <v>0</v>
      </c>
      <c r="M25" s="29"/>
      <c r="N25" s="29"/>
      <c r="O25" s="29"/>
      <c r="P25" s="29"/>
    </row>
    <row r="26" spans="1:16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78" t="s">
        <v>60</v>
      </c>
      <c r="G26" s="179"/>
      <c r="H26" s="23" t="s">
        <v>57</v>
      </c>
      <c r="I26" s="24">
        <v>309</v>
      </c>
      <c r="J26" s="24">
        <v>309</v>
      </c>
      <c r="K26" s="22" t="s">
        <v>24</v>
      </c>
      <c r="L26" s="25">
        <f t="shared" si="0"/>
        <v>0</v>
      </c>
      <c r="M26" s="25"/>
      <c r="N26" s="25"/>
      <c r="O26" s="25"/>
      <c r="P26" s="25"/>
    </row>
    <row r="27" spans="1:16" ht="225.95" hidden="1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76" t="s">
        <v>61</v>
      </c>
      <c r="G27" s="177"/>
      <c r="H27" s="27" t="s">
        <v>57</v>
      </c>
      <c r="I27" s="28">
        <v>65</v>
      </c>
      <c r="J27" s="28">
        <v>65</v>
      </c>
      <c r="K27" s="26" t="s">
        <v>30</v>
      </c>
      <c r="L27" s="29">
        <f t="shared" si="0"/>
        <v>0</v>
      </c>
      <c r="M27" s="29"/>
      <c r="N27" s="29"/>
      <c r="O27" s="29"/>
      <c r="P27" s="29"/>
    </row>
    <row r="28" spans="1:16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78" t="s">
        <v>63</v>
      </c>
      <c r="G28" s="179"/>
      <c r="H28" s="23" t="s">
        <v>17</v>
      </c>
      <c r="I28" s="24"/>
      <c r="J28" s="24"/>
      <c r="K28" s="22" t="s">
        <v>64</v>
      </c>
      <c r="L28" s="25">
        <f t="shared" si="0"/>
        <v>0</v>
      </c>
      <c r="M28" s="25"/>
      <c r="N28" s="25"/>
      <c r="O28" s="25"/>
      <c r="P28" s="25"/>
    </row>
    <row r="29" spans="1:16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76" t="s">
        <v>66</v>
      </c>
      <c r="G29" s="177"/>
      <c r="H29" s="27" t="s">
        <v>17</v>
      </c>
      <c r="I29" s="28"/>
      <c r="J29" s="28"/>
      <c r="K29" s="26" t="s">
        <v>64</v>
      </c>
      <c r="L29" s="29">
        <f t="shared" si="0"/>
        <v>0</v>
      </c>
      <c r="M29" s="29"/>
      <c r="N29" s="29"/>
      <c r="O29" s="29"/>
      <c r="P29" s="29"/>
    </row>
    <row r="30" spans="1:16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78" t="s">
        <v>67</v>
      </c>
      <c r="G30" s="179"/>
      <c r="H30" s="23" t="s">
        <v>17</v>
      </c>
      <c r="I30" s="24"/>
      <c r="J30" s="24"/>
      <c r="K30" s="22" t="s">
        <v>64</v>
      </c>
      <c r="L30" s="25">
        <f t="shared" si="0"/>
        <v>0</v>
      </c>
      <c r="M30" s="25"/>
      <c r="N30" s="25"/>
      <c r="O30" s="25"/>
      <c r="P30" s="25"/>
    </row>
    <row r="31" spans="1:16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76" t="s">
        <v>68</v>
      </c>
      <c r="G31" s="177"/>
      <c r="H31" s="27" t="s">
        <v>17</v>
      </c>
      <c r="I31" s="28"/>
      <c r="J31" s="28"/>
      <c r="K31" s="26" t="s">
        <v>64</v>
      </c>
      <c r="L31" s="29">
        <f t="shared" si="0"/>
        <v>0</v>
      </c>
      <c r="M31" s="29"/>
      <c r="N31" s="29"/>
      <c r="O31" s="29"/>
      <c r="P31" s="29"/>
    </row>
    <row r="32" spans="1:16" ht="409.6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78" t="s">
        <v>71</v>
      </c>
      <c r="G32" s="179"/>
      <c r="H32" s="23" t="s">
        <v>17</v>
      </c>
      <c r="I32" s="24">
        <v>102000</v>
      </c>
      <c r="J32" s="24">
        <v>102000</v>
      </c>
      <c r="K32" s="22" t="s">
        <v>22</v>
      </c>
      <c r="L32" s="25">
        <f>+P32</f>
        <v>102000</v>
      </c>
      <c r="M32" s="25">
        <v>0</v>
      </c>
      <c r="N32" s="25">
        <v>14000</v>
      </c>
      <c r="O32" s="25">
        <v>32000</v>
      </c>
      <c r="P32" s="25">
        <v>102000</v>
      </c>
    </row>
    <row r="33" spans="1:16" ht="153" customHeight="1" x14ac:dyDescent="0.2">
      <c r="A33" s="17"/>
      <c r="B33" s="26" t="s">
        <v>69</v>
      </c>
      <c r="C33" s="26" t="s">
        <v>53</v>
      </c>
      <c r="D33" s="26" t="s">
        <v>54</v>
      </c>
      <c r="E33" s="26" t="s">
        <v>70</v>
      </c>
      <c r="F33" s="176" t="s">
        <v>73</v>
      </c>
      <c r="G33" s="177"/>
      <c r="H33" s="27" t="s">
        <v>17</v>
      </c>
      <c r="I33" s="28"/>
      <c r="J33" s="28"/>
      <c r="K33" s="26" t="s">
        <v>22</v>
      </c>
      <c r="L33" s="25">
        <f>+P33</f>
        <v>20</v>
      </c>
      <c r="M33" s="29">
        <v>4</v>
      </c>
      <c r="N33" s="29">
        <v>8</v>
      </c>
      <c r="O33" s="29">
        <v>16</v>
      </c>
      <c r="P33" s="29">
        <v>20</v>
      </c>
    </row>
    <row r="34" spans="1:16" ht="153" customHeight="1" x14ac:dyDescent="0.2">
      <c r="A34" s="17"/>
      <c r="B34" s="22" t="s">
        <v>69</v>
      </c>
      <c r="C34" s="22" t="s">
        <v>53</v>
      </c>
      <c r="D34" s="22" t="s">
        <v>54</v>
      </c>
      <c r="E34" s="22" t="s">
        <v>70</v>
      </c>
      <c r="F34" s="178" t="s">
        <v>74</v>
      </c>
      <c r="G34" s="179"/>
      <c r="H34" s="23" t="s">
        <v>17</v>
      </c>
      <c r="I34" s="24"/>
      <c r="J34" s="24"/>
      <c r="K34" s="22" t="s">
        <v>22</v>
      </c>
      <c r="L34" s="25">
        <f>+P34</f>
        <v>588763</v>
      </c>
      <c r="M34" s="25">
        <v>547384</v>
      </c>
      <c r="N34" s="25">
        <v>559116</v>
      </c>
      <c r="O34" s="25">
        <v>571746</v>
      </c>
      <c r="P34" s="25">
        <v>588763</v>
      </c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76" t="s">
        <v>77</v>
      </c>
      <c r="G35" s="177"/>
      <c r="H35" s="27" t="s">
        <v>17</v>
      </c>
      <c r="I35" s="28"/>
      <c r="J35" s="28"/>
      <c r="K35" s="26" t="s">
        <v>78</v>
      </c>
      <c r="L35" s="29">
        <f t="shared" si="0"/>
        <v>0</v>
      </c>
      <c r="M35" s="29"/>
      <c r="N35" s="29"/>
      <c r="O35" s="29"/>
      <c r="P35" s="29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78" t="s">
        <v>79</v>
      </c>
      <c r="G36" s="179"/>
      <c r="H36" s="23" t="s">
        <v>17</v>
      </c>
      <c r="I36" s="24"/>
      <c r="J36" s="24"/>
      <c r="K36" s="22" t="s">
        <v>78</v>
      </c>
      <c r="L36" s="25">
        <f t="shared" si="0"/>
        <v>0</v>
      </c>
      <c r="M36" s="25"/>
      <c r="N36" s="25"/>
      <c r="O36" s="25"/>
      <c r="P36" s="25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76" t="s">
        <v>82</v>
      </c>
      <c r="G37" s="177"/>
      <c r="H37" s="27" t="s">
        <v>17</v>
      </c>
      <c r="I37" s="28"/>
      <c r="J37" s="28"/>
      <c r="K37" s="26" t="s">
        <v>78</v>
      </c>
      <c r="L37" s="29">
        <f t="shared" si="0"/>
        <v>0</v>
      </c>
      <c r="M37" s="29"/>
      <c r="N37" s="29"/>
      <c r="O37" s="29"/>
      <c r="P37" s="29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78" t="s">
        <v>85</v>
      </c>
      <c r="G38" s="179"/>
      <c r="H38" s="23" t="s">
        <v>17</v>
      </c>
      <c r="I38" s="24"/>
      <c r="J38" s="24"/>
      <c r="K38" s="22" t="s">
        <v>86</v>
      </c>
      <c r="L38" s="25">
        <f t="shared" si="0"/>
        <v>0</v>
      </c>
      <c r="M38" s="25"/>
      <c r="N38" s="25"/>
      <c r="O38" s="25"/>
      <c r="P38" s="25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76" t="s">
        <v>91</v>
      </c>
      <c r="G39" s="177"/>
      <c r="H39" s="27" t="s">
        <v>57</v>
      </c>
      <c r="I39" s="28">
        <v>80</v>
      </c>
      <c r="J39" s="28">
        <v>80</v>
      </c>
      <c r="K39" s="26" t="s">
        <v>22</v>
      </c>
      <c r="L39" s="31">
        <f>+P39</f>
        <v>0.98</v>
      </c>
      <c r="M39" s="31">
        <v>0.98</v>
      </c>
      <c r="N39" s="31">
        <v>0.98</v>
      </c>
      <c r="O39" s="31">
        <v>0.98</v>
      </c>
      <c r="P39" s="31">
        <v>0.98</v>
      </c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78" t="s">
        <v>94</v>
      </c>
      <c r="G40" s="179"/>
      <c r="H40" s="23" t="s">
        <v>95</v>
      </c>
      <c r="I40" s="24">
        <v>100</v>
      </c>
      <c r="J40" s="24">
        <v>100</v>
      </c>
      <c r="K40" s="22" t="s">
        <v>96</v>
      </c>
      <c r="L40" s="25">
        <f t="shared" si="0"/>
        <v>0</v>
      </c>
      <c r="M40" s="25"/>
      <c r="N40" s="25"/>
      <c r="O40" s="25"/>
      <c r="P40" s="25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76" t="s">
        <v>98</v>
      </c>
      <c r="G41" s="177"/>
      <c r="H41" s="27" t="s">
        <v>17</v>
      </c>
      <c r="I41" s="28">
        <v>2</v>
      </c>
      <c r="J41" s="28">
        <v>2</v>
      </c>
      <c r="K41" s="26" t="s">
        <v>99</v>
      </c>
      <c r="L41" s="29">
        <f t="shared" si="0"/>
        <v>0</v>
      </c>
      <c r="M41" s="29"/>
      <c r="N41" s="29"/>
      <c r="O41" s="29"/>
      <c r="P41" s="29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78" t="s">
        <v>101</v>
      </c>
      <c r="G42" s="179"/>
      <c r="H42" s="23" t="s">
        <v>17</v>
      </c>
      <c r="I42" s="24">
        <v>5</v>
      </c>
      <c r="J42" s="24">
        <v>5</v>
      </c>
      <c r="K42" s="22" t="s">
        <v>99</v>
      </c>
      <c r="L42" s="25">
        <f t="shared" si="0"/>
        <v>0</v>
      </c>
      <c r="M42" s="25"/>
      <c r="N42" s="25"/>
      <c r="O42" s="25"/>
      <c r="P42" s="25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76" t="s">
        <v>102</v>
      </c>
      <c r="G43" s="177"/>
      <c r="H43" s="27" t="s">
        <v>40</v>
      </c>
      <c r="I43" s="28">
        <v>8</v>
      </c>
      <c r="J43" s="28">
        <v>8</v>
      </c>
      <c r="K43" s="26" t="s">
        <v>99</v>
      </c>
      <c r="L43" s="29">
        <f t="shared" si="0"/>
        <v>0</v>
      </c>
      <c r="M43" s="29"/>
      <c r="N43" s="29"/>
      <c r="O43" s="29"/>
      <c r="P43" s="29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78" t="s">
        <v>103</v>
      </c>
      <c r="G44" s="179"/>
      <c r="H44" s="23" t="s">
        <v>40</v>
      </c>
      <c r="I44" s="24">
        <v>8</v>
      </c>
      <c r="J44" s="24">
        <v>8</v>
      </c>
      <c r="K44" s="22" t="s">
        <v>99</v>
      </c>
      <c r="L44" s="25">
        <f t="shared" si="0"/>
        <v>0</v>
      </c>
      <c r="M44" s="25"/>
      <c r="N44" s="25"/>
      <c r="O44" s="25"/>
      <c r="P44" s="25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76" t="s">
        <v>104</v>
      </c>
      <c r="G45" s="177"/>
      <c r="H45" s="27" t="s">
        <v>17</v>
      </c>
      <c r="I45" s="28"/>
      <c r="J45" s="28"/>
      <c r="K45" s="26" t="s">
        <v>99</v>
      </c>
      <c r="L45" s="29">
        <f t="shared" si="0"/>
        <v>0</v>
      </c>
      <c r="M45" s="29"/>
      <c r="N45" s="29"/>
      <c r="O45" s="29"/>
      <c r="P45" s="29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78" t="s">
        <v>105</v>
      </c>
      <c r="G46" s="179"/>
      <c r="H46" s="23" t="s">
        <v>17</v>
      </c>
      <c r="I46" s="24"/>
      <c r="J46" s="24"/>
      <c r="K46" s="22" t="s">
        <v>99</v>
      </c>
      <c r="L46" s="25">
        <f t="shared" si="0"/>
        <v>0</v>
      </c>
      <c r="M46" s="25"/>
      <c r="N46" s="25"/>
      <c r="O46" s="25"/>
      <c r="P46" s="25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76" t="s">
        <v>107</v>
      </c>
      <c r="G47" s="177"/>
      <c r="H47" s="27" t="s">
        <v>17</v>
      </c>
      <c r="I47" s="28"/>
      <c r="J47" s="28"/>
      <c r="K47" s="26" t="s">
        <v>96</v>
      </c>
      <c r="L47" s="29">
        <f t="shared" si="0"/>
        <v>0</v>
      </c>
      <c r="M47" s="29"/>
      <c r="N47" s="29"/>
      <c r="O47" s="29"/>
      <c r="P47" s="29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78" t="s">
        <v>108</v>
      </c>
      <c r="G48" s="179"/>
      <c r="H48" s="23" t="s">
        <v>17</v>
      </c>
      <c r="I48" s="24"/>
      <c r="J48" s="24"/>
      <c r="K48" s="22" t="s">
        <v>96</v>
      </c>
      <c r="L48" s="25">
        <f t="shared" si="0"/>
        <v>0</v>
      </c>
      <c r="M48" s="25"/>
      <c r="N48" s="25"/>
      <c r="O48" s="25"/>
      <c r="P48" s="25"/>
    </row>
    <row r="49" spans="1:16" ht="409.6" hidden="1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76" t="s">
        <v>110</v>
      </c>
      <c r="G49" s="177"/>
      <c r="H49" s="27" t="s">
        <v>40</v>
      </c>
      <c r="I49" s="28">
        <v>100</v>
      </c>
      <c r="J49" s="28">
        <v>100</v>
      </c>
      <c r="K49" s="26" t="s">
        <v>30</v>
      </c>
      <c r="L49" s="29">
        <f t="shared" si="0"/>
        <v>0</v>
      </c>
      <c r="M49" s="29"/>
      <c r="N49" s="29"/>
      <c r="O49" s="29"/>
      <c r="P49" s="29"/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78" t="s">
        <v>112</v>
      </c>
      <c r="G50" s="179"/>
      <c r="H50" s="23" t="s">
        <v>40</v>
      </c>
      <c r="I50" s="24">
        <v>90</v>
      </c>
      <c r="J50" s="24">
        <v>90</v>
      </c>
      <c r="K50" s="22" t="s">
        <v>113</v>
      </c>
      <c r="L50" s="25">
        <f t="shared" si="0"/>
        <v>0</v>
      </c>
      <c r="M50" s="25"/>
      <c r="N50" s="25"/>
      <c r="O50" s="25"/>
      <c r="P50" s="25"/>
    </row>
    <row r="51" spans="1:16" ht="64.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76" t="s">
        <v>114</v>
      </c>
      <c r="G51" s="177"/>
      <c r="H51" s="27" t="s">
        <v>40</v>
      </c>
      <c r="I51" s="28">
        <v>95</v>
      </c>
      <c r="J51" s="28">
        <v>95</v>
      </c>
      <c r="K51" s="26" t="s">
        <v>22</v>
      </c>
      <c r="L51" s="31">
        <f>+P51</f>
        <v>0.95</v>
      </c>
      <c r="M51" s="31">
        <v>0.95</v>
      </c>
      <c r="N51" s="31">
        <v>0.95</v>
      </c>
      <c r="O51" s="31">
        <v>0.95</v>
      </c>
      <c r="P51" s="31">
        <v>0.95</v>
      </c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78" t="s">
        <v>115</v>
      </c>
      <c r="G52" s="179"/>
      <c r="H52" s="23" t="s">
        <v>40</v>
      </c>
      <c r="I52" s="24">
        <v>95</v>
      </c>
      <c r="J52" s="24">
        <v>95</v>
      </c>
      <c r="K52" s="22" t="s">
        <v>28</v>
      </c>
      <c r="L52" s="25">
        <f t="shared" si="0"/>
        <v>0</v>
      </c>
      <c r="M52" s="25"/>
      <c r="N52" s="25"/>
      <c r="O52" s="25"/>
      <c r="P52" s="25"/>
    </row>
    <row r="53" spans="1:16" ht="123.95" hidden="1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76" t="s">
        <v>116</v>
      </c>
      <c r="G53" s="177"/>
      <c r="H53" s="27" t="s">
        <v>40</v>
      </c>
      <c r="I53" s="28">
        <v>95</v>
      </c>
      <c r="J53" s="28">
        <v>95</v>
      </c>
      <c r="K53" s="26" t="s">
        <v>33</v>
      </c>
      <c r="L53" s="29">
        <f t="shared" si="0"/>
        <v>0</v>
      </c>
      <c r="M53" s="29"/>
      <c r="N53" s="29"/>
      <c r="O53" s="29"/>
      <c r="P53" s="29"/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78" t="s">
        <v>117</v>
      </c>
      <c r="G54" s="179"/>
      <c r="H54" s="23" t="s">
        <v>40</v>
      </c>
      <c r="I54" s="24">
        <v>95</v>
      </c>
      <c r="J54" s="24">
        <v>95</v>
      </c>
      <c r="K54" s="22" t="s">
        <v>24</v>
      </c>
      <c r="L54" s="25">
        <f t="shared" si="0"/>
        <v>0</v>
      </c>
      <c r="M54" s="25"/>
      <c r="N54" s="25"/>
      <c r="O54" s="25"/>
      <c r="P54" s="25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76" t="s">
        <v>119</v>
      </c>
      <c r="G55" s="177"/>
      <c r="H55" s="27" t="s">
        <v>40</v>
      </c>
      <c r="I55" s="28">
        <v>95</v>
      </c>
      <c r="J55" s="28">
        <v>95</v>
      </c>
      <c r="K55" s="26" t="s">
        <v>113</v>
      </c>
      <c r="L55" s="29">
        <f t="shared" si="0"/>
        <v>0</v>
      </c>
      <c r="M55" s="29"/>
      <c r="N55" s="29"/>
      <c r="O55" s="29"/>
      <c r="P55" s="29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78" t="s">
        <v>120</v>
      </c>
      <c r="G56" s="179"/>
      <c r="H56" s="23" t="s">
        <v>17</v>
      </c>
      <c r="I56" s="24">
        <v>100</v>
      </c>
      <c r="J56" s="24">
        <v>100</v>
      </c>
      <c r="K56" s="22" t="s">
        <v>22</v>
      </c>
      <c r="L56" s="30">
        <f>+P56</f>
        <v>1</v>
      </c>
      <c r="M56" s="30">
        <v>1</v>
      </c>
      <c r="N56" s="30">
        <v>1</v>
      </c>
      <c r="O56" s="30">
        <v>1</v>
      </c>
      <c r="P56" s="30">
        <v>1</v>
      </c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76" t="s">
        <v>121</v>
      </c>
      <c r="G57" s="177"/>
      <c r="H57" s="27" t="s">
        <v>17</v>
      </c>
      <c r="I57" s="28">
        <v>100</v>
      </c>
      <c r="J57" s="28">
        <v>100</v>
      </c>
      <c r="K57" s="26" t="s">
        <v>28</v>
      </c>
      <c r="L57" s="29">
        <f t="shared" si="0"/>
        <v>0</v>
      </c>
      <c r="M57" s="29"/>
      <c r="N57" s="29"/>
      <c r="O57" s="29"/>
      <c r="P57" s="29"/>
    </row>
    <row r="58" spans="1:16" ht="197.1" hidden="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78" t="s">
        <v>122</v>
      </c>
      <c r="G58" s="179"/>
      <c r="H58" s="23" t="s">
        <v>17</v>
      </c>
      <c r="I58" s="24">
        <v>100</v>
      </c>
      <c r="J58" s="24">
        <v>100</v>
      </c>
      <c r="K58" s="22" t="s">
        <v>33</v>
      </c>
      <c r="L58" s="25">
        <f t="shared" si="0"/>
        <v>0</v>
      </c>
      <c r="M58" s="25"/>
      <c r="N58" s="25"/>
      <c r="O58" s="25"/>
      <c r="P58" s="25"/>
    </row>
    <row r="59" spans="1:16" ht="409.6" hidden="1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76" t="s">
        <v>123</v>
      </c>
      <c r="G59" s="177"/>
      <c r="H59" s="27" t="s">
        <v>17</v>
      </c>
      <c r="I59" s="28">
        <v>100</v>
      </c>
      <c r="J59" s="28">
        <v>100</v>
      </c>
      <c r="K59" s="26" t="s">
        <v>30</v>
      </c>
      <c r="L59" s="29">
        <f t="shared" si="0"/>
        <v>0</v>
      </c>
      <c r="M59" s="29"/>
      <c r="N59" s="29"/>
      <c r="O59" s="29"/>
      <c r="P59" s="29"/>
    </row>
    <row r="60" spans="1:16" ht="409.6" hidden="1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78" t="s">
        <v>124</v>
      </c>
      <c r="G60" s="179"/>
      <c r="H60" s="23" t="s">
        <v>57</v>
      </c>
      <c r="I60" s="24">
        <v>100</v>
      </c>
      <c r="J60" s="24">
        <v>100</v>
      </c>
      <c r="K60" s="22" t="s">
        <v>30</v>
      </c>
      <c r="L60" s="25">
        <f t="shared" si="0"/>
        <v>0</v>
      </c>
      <c r="M60" s="25"/>
      <c r="N60" s="25"/>
      <c r="O60" s="25"/>
      <c r="P60" s="25"/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76" t="s">
        <v>126</v>
      </c>
      <c r="G61" s="177"/>
      <c r="H61" s="27" t="s">
        <v>17</v>
      </c>
      <c r="I61" s="28">
        <v>100</v>
      </c>
      <c r="J61" s="28">
        <v>100</v>
      </c>
      <c r="K61" s="26" t="s">
        <v>51</v>
      </c>
      <c r="L61" s="29">
        <f t="shared" si="0"/>
        <v>0</v>
      </c>
      <c r="M61" s="29"/>
      <c r="N61" s="29"/>
      <c r="O61" s="29"/>
      <c r="P61" s="29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78" t="s">
        <v>127</v>
      </c>
      <c r="G62" s="179"/>
      <c r="H62" s="23" t="s">
        <v>17</v>
      </c>
      <c r="I62" s="24">
        <v>100</v>
      </c>
      <c r="J62" s="24">
        <v>100</v>
      </c>
      <c r="K62" s="22" t="s">
        <v>24</v>
      </c>
      <c r="L62" s="25">
        <f t="shared" si="0"/>
        <v>0</v>
      </c>
      <c r="M62" s="25"/>
      <c r="N62" s="25"/>
      <c r="O62" s="25"/>
      <c r="P62" s="25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76" t="s">
        <v>128</v>
      </c>
      <c r="G63" s="177"/>
      <c r="H63" s="27" t="s">
        <v>57</v>
      </c>
      <c r="I63" s="28">
        <v>21</v>
      </c>
      <c r="J63" s="28">
        <v>21</v>
      </c>
      <c r="K63" s="26" t="s">
        <v>51</v>
      </c>
      <c r="L63" s="29">
        <f t="shared" si="0"/>
        <v>0</v>
      </c>
      <c r="M63" s="29"/>
      <c r="N63" s="29"/>
      <c r="O63" s="29"/>
      <c r="P63" s="29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78" t="s">
        <v>129</v>
      </c>
      <c r="G64" s="179"/>
      <c r="H64" s="23" t="s">
        <v>57</v>
      </c>
      <c r="I64" s="24">
        <v>52</v>
      </c>
      <c r="J64" s="24">
        <v>52</v>
      </c>
      <c r="K64" s="22" t="s">
        <v>28</v>
      </c>
      <c r="L64" s="25">
        <f t="shared" si="0"/>
        <v>0</v>
      </c>
      <c r="M64" s="25"/>
      <c r="N64" s="25"/>
      <c r="O64" s="25"/>
      <c r="P64" s="25"/>
    </row>
    <row r="65" spans="1:16" ht="225.95" hidden="1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76" t="s">
        <v>130</v>
      </c>
      <c r="G65" s="177"/>
      <c r="H65" s="27" t="s">
        <v>57</v>
      </c>
      <c r="I65" s="28">
        <v>58.6</v>
      </c>
      <c r="J65" s="28">
        <v>58.6</v>
      </c>
      <c r="K65" s="26" t="s">
        <v>33</v>
      </c>
      <c r="L65" s="29">
        <f t="shared" si="0"/>
        <v>0</v>
      </c>
      <c r="M65" s="29"/>
      <c r="N65" s="29"/>
      <c r="O65" s="29"/>
      <c r="P65" s="29"/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78" t="s">
        <v>131</v>
      </c>
      <c r="G66" s="179"/>
      <c r="H66" s="23" t="s">
        <v>57</v>
      </c>
      <c r="I66" s="24"/>
      <c r="J66" s="24"/>
      <c r="K66" s="22" t="s">
        <v>24</v>
      </c>
      <c r="L66" s="25">
        <f t="shared" si="0"/>
        <v>0</v>
      </c>
      <c r="M66" s="25"/>
      <c r="N66" s="25"/>
      <c r="O66" s="25"/>
      <c r="P66" s="25"/>
    </row>
    <row r="67" spans="1:16" ht="95.1" hidden="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76" t="s">
        <v>134</v>
      </c>
      <c r="G67" s="177"/>
      <c r="H67" s="27" t="s">
        <v>17</v>
      </c>
      <c r="I67" s="28"/>
      <c r="J67" s="28"/>
      <c r="K67" s="26" t="s">
        <v>33</v>
      </c>
      <c r="L67" s="29">
        <f t="shared" si="0"/>
        <v>0</v>
      </c>
      <c r="M67" s="29"/>
      <c r="N67" s="29"/>
      <c r="O67" s="29"/>
      <c r="P67" s="29"/>
    </row>
    <row r="68" spans="1:16" ht="66" hidden="1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78" t="s">
        <v>135</v>
      </c>
      <c r="G68" s="179"/>
      <c r="H68" s="23" t="s">
        <v>17</v>
      </c>
      <c r="I68" s="24"/>
      <c r="J68" s="24"/>
      <c r="K68" s="22" t="s">
        <v>33</v>
      </c>
      <c r="L68" s="25">
        <f t="shared" si="0"/>
        <v>0</v>
      </c>
      <c r="M68" s="25"/>
      <c r="N68" s="25"/>
      <c r="O68" s="25"/>
      <c r="P68" s="25"/>
    </row>
    <row r="69" spans="1:16" ht="95.1" hidden="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76" t="s">
        <v>136</v>
      </c>
      <c r="G69" s="177"/>
      <c r="H69" s="27" t="s">
        <v>17</v>
      </c>
      <c r="I69" s="28"/>
      <c r="J69" s="28"/>
      <c r="K69" s="26" t="s">
        <v>33</v>
      </c>
      <c r="L69" s="29">
        <f t="shared" si="0"/>
        <v>0</v>
      </c>
      <c r="M69" s="29"/>
      <c r="N69" s="29"/>
      <c r="O69" s="29"/>
      <c r="P69" s="29"/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78" t="s">
        <v>141</v>
      </c>
      <c r="G70" s="179"/>
      <c r="H70" s="23" t="s">
        <v>17</v>
      </c>
      <c r="I70" s="24">
        <v>1</v>
      </c>
      <c r="J70" s="24">
        <v>1</v>
      </c>
      <c r="K70" s="22" t="s">
        <v>142</v>
      </c>
      <c r="L70" s="25">
        <f t="shared" ref="L70:L132" si="1">SUM(M70:P70)</f>
        <v>0</v>
      </c>
      <c r="M70" s="25"/>
      <c r="N70" s="25"/>
      <c r="O70" s="25"/>
      <c r="P70" s="25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76" t="s">
        <v>144</v>
      </c>
      <c r="G71" s="177"/>
      <c r="H71" s="27" t="s">
        <v>17</v>
      </c>
      <c r="I71" s="28">
        <v>1</v>
      </c>
      <c r="J71" s="28">
        <v>1</v>
      </c>
      <c r="K71" s="26" t="s">
        <v>28</v>
      </c>
      <c r="L71" s="29">
        <f t="shared" si="1"/>
        <v>0</v>
      </c>
      <c r="M71" s="29"/>
      <c r="N71" s="29"/>
      <c r="O71" s="29"/>
      <c r="P71" s="29"/>
    </row>
    <row r="72" spans="1:16" ht="138.94999999999999" hidden="1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78" t="s">
        <v>145</v>
      </c>
      <c r="G72" s="179"/>
      <c r="H72" s="23" t="s">
        <v>17</v>
      </c>
      <c r="I72" s="24">
        <v>1</v>
      </c>
      <c r="J72" s="24">
        <v>1</v>
      </c>
      <c r="K72" s="22" t="s">
        <v>33</v>
      </c>
      <c r="L72" s="25">
        <f t="shared" si="1"/>
        <v>0</v>
      </c>
      <c r="M72" s="25"/>
      <c r="N72" s="25"/>
      <c r="O72" s="25"/>
      <c r="P72" s="25"/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76" t="s">
        <v>147</v>
      </c>
      <c r="G73" s="177"/>
      <c r="H73" s="27" t="s">
        <v>17</v>
      </c>
      <c r="I73" s="28">
        <v>1</v>
      </c>
      <c r="J73" s="28">
        <v>1</v>
      </c>
      <c r="K73" s="26" t="s">
        <v>22</v>
      </c>
      <c r="L73" s="29">
        <f>+P73</f>
        <v>1</v>
      </c>
      <c r="M73" s="29">
        <v>1</v>
      </c>
      <c r="N73" s="29">
        <v>1</v>
      </c>
      <c r="O73" s="29">
        <v>1</v>
      </c>
      <c r="P73" s="29">
        <v>1</v>
      </c>
    </row>
    <row r="74" spans="1:16" ht="138.94999999999999" hidden="1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78" t="s">
        <v>148</v>
      </c>
      <c r="G74" s="179"/>
      <c r="H74" s="23" t="s">
        <v>17</v>
      </c>
      <c r="I74" s="24">
        <v>1</v>
      </c>
      <c r="J74" s="24">
        <v>1</v>
      </c>
      <c r="K74" s="22" t="s">
        <v>30</v>
      </c>
      <c r="L74" s="25">
        <f t="shared" si="1"/>
        <v>0</v>
      </c>
      <c r="M74" s="25"/>
      <c r="N74" s="25"/>
      <c r="O74" s="25"/>
      <c r="P74" s="25"/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76" t="s">
        <v>150</v>
      </c>
      <c r="G75" s="177"/>
      <c r="H75" s="27" t="s">
        <v>40</v>
      </c>
      <c r="I75" s="28">
        <v>100</v>
      </c>
      <c r="J75" s="28">
        <v>100</v>
      </c>
      <c r="K75" s="26" t="s">
        <v>142</v>
      </c>
      <c r="L75" s="29">
        <f t="shared" si="1"/>
        <v>0</v>
      </c>
      <c r="M75" s="29"/>
      <c r="N75" s="29"/>
      <c r="O75" s="29"/>
      <c r="P75" s="29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78" t="s">
        <v>152</v>
      </c>
      <c r="G76" s="179"/>
      <c r="H76" s="23" t="s">
        <v>40</v>
      </c>
      <c r="I76" s="24">
        <v>25</v>
      </c>
      <c r="J76" s="24">
        <v>25</v>
      </c>
      <c r="K76" s="22" t="s">
        <v>22</v>
      </c>
      <c r="L76" s="30">
        <f>+P76</f>
        <v>0.85</v>
      </c>
      <c r="M76" s="30">
        <v>0.85</v>
      </c>
      <c r="N76" s="30">
        <v>0.85</v>
      </c>
      <c r="O76" s="30">
        <v>0.85</v>
      </c>
      <c r="P76" s="30">
        <v>0.85</v>
      </c>
    </row>
    <row r="77" spans="1:16" ht="401.1" hidden="1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76" t="s">
        <v>154</v>
      </c>
      <c r="G77" s="177"/>
      <c r="H77" s="27" t="s">
        <v>57</v>
      </c>
      <c r="I77" s="28">
        <v>82.14</v>
      </c>
      <c r="J77" s="28">
        <v>82.14</v>
      </c>
      <c r="K77" s="26" t="s">
        <v>33</v>
      </c>
      <c r="L77" s="29">
        <f t="shared" si="1"/>
        <v>0</v>
      </c>
      <c r="M77" s="29"/>
      <c r="N77" s="29"/>
      <c r="O77" s="29"/>
      <c r="P77" s="29"/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78" t="s">
        <v>155</v>
      </c>
      <c r="G78" s="179"/>
      <c r="H78" s="23" t="s">
        <v>40</v>
      </c>
      <c r="I78" s="24">
        <v>85</v>
      </c>
      <c r="J78" s="24">
        <v>85</v>
      </c>
      <c r="K78" s="22" t="s">
        <v>28</v>
      </c>
      <c r="L78" s="25">
        <f t="shared" si="1"/>
        <v>0</v>
      </c>
      <c r="M78" s="25"/>
      <c r="N78" s="25"/>
      <c r="O78" s="25"/>
      <c r="P78" s="25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76" t="s">
        <v>156</v>
      </c>
      <c r="G79" s="177"/>
      <c r="H79" s="27" t="s">
        <v>40</v>
      </c>
      <c r="I79" s="28">
        <v>85</v>
      </c>
      <c r="J79" s="28">
        <v>85</v>
      </c>
      <c r="K79" s="26" t="s">
        <v>24</v>
      </c>
      <c r="L79" s="29">
        <f t="shared" si="1"/>
        <v>0</v>
      </c>
      <c r="M79" s="29"/>
      <c r="N79" s="29"/>
      <c r="O79" s="29"/>
      <c r="P79" s="29"/>
    </row>
    <row r="80" spans="1:16" ht="299.10000000000002" hidden="1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78" t="s">
        <v>157</v>
      </c>
      <c r="G80" s="179"/>
      <c r="H80" s="23" t="s">
        <v>40</v>
      </c>
      <c r="I80" s="24">
        <v>85</v>
      </c>
      <c r="J80" s="24">
        <v>85</v>
      </c>
      <c r="K80" s="22" t="s">
        <v>30</v>
      </c>
      <c r="L80" s="25">
        <f t="shared" si="1"/>
        <v>0</v>
      </c>
      <c r="M80" s="25"/>
      <c r="N80" s="25"/>
      <c r="O80" s="25"/>
      <c r="P80" s="25"/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76" t="s">
        <v>159</v>
      </c>
      <c r="G81" s="177"/>
      <c r="H81" s="27" t="s">
        <v>17</v>
      </c>
      <c r="I81" s="28">
        <v>1</v>
      </c>
      <c r="J81" s="28">
        <v>1</v>
      </c>
      <c r="K81" s="26" t="s">
        <v>28</v>
      </c>
      <c r="L81" s="29">
        <f t="shared" si="1"/>
        <v>0</v>
      </c>
      <c r="M81" s="29"/>
      <c r="N81" s="29"/>
      <c r="O81" s="29"/>
      <c r="P81" s="29"/>
    </row>
    <row r="82" spans="1:16" ht="110.1" hidden="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78" t="s">
        <v>161</v>
      </c>
      <c r="G82" s="179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25">
        <f t="shared" si="1"/>
        <v>0</v>
      </c>
      <c r="M82" s="25"/>
      <c r="N82" s="25"/>
      <c r="O82" s="25"/>
      <c r="P82" s="25"/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76" t="s">
        <v>162</v>
      </c>
      <c r="G83" s="177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9">
        <f t="shared" si="1"/>
        <v>0</v>
      </c>
      <c r="M83" s="29"/>
      <c r="N83" s="29"/>
      <c r="O83" s="29"/>
      <c r="P83" s="29"/>
    </row>
    <row r="84" spans="1:16" ht="138.94999999999999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80" t="s">
        <v>163</v>
      </c>
      <c r="G84" s="181"/>
      <c r="H84" s="23" t="s">
        <v>17</v>
      </c>
      <c r="I84" s="24">
        <v>72.3</v>
      </c>
      <c r="J84" s="24">
        <v>72.3</v>
      </c>
      <c r="K84" s="22" t="s">
        <v>22</v>
      </c>
      <c r="L84" s="30">
        <f>+P84</f>
        <v>0.84</v>
      </c>
      <c r="M84" s="33">
        <v>0.72299999999999998</v>
      </c>
      <c r="N84" s="30">
        <v>0.82</v>
      </c>
      <c r="O84" s="33">
        <v>0.82499999999999996</v>
      </c>
      <c r="P84" s="30">
        <v>0.84</v>
      </c>
    </row>
    <row r="85" spans="1:16" ht="299.10000000000002" hidden="1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76" t="s">
        <v>164</v>
      </c>
      <c r="G85" s="177"/>
      <c r="H85" s="27" t="s">
        <v>17</v>
      </c>
      <c r="I85" s="28">
        <v>83.3</v>
      </c>
      <c r="J85" s="28">
        <v>83.3</v>
      </c>
      <c r="K85" s="26" t="s">
        <v>30</v>
      </c>
      <c r="L85" s="29">
        <f t="shared" si="1"/>
        <v>0</v>
      </c>
      <c r="M85" s="29"/>
      <c r="N85" s="29"/>
      <c r="O85" s="29"/>
      <c r="P85" s="29"/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78" t="s">
        <v>165</v>
      </c>
      <c r="G86" s="179"/>
      <c r="H86" s="23" t="s">
        <v>17</v>
      </c>
      <c r="I86" s="24">
        <v>89</v>
      </c>
      <c r="J86" s="24">
        <v>89</v>
      </c>
      <c r="K86" s="22" t="s">
        <v>51</v>
      </c>
      <c r="L86" s="25">
        <f t="shared" si="1"/>
        <v>0</v>
      </c>
      <c r="M86" s="25"/>
      <c r="N86" s="25"/>
      <c r="O86" s="25"/>
      <c r="P86" s="25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76" t="s">
        <v>166</v>
      </c>
      <c r="G87" s="177"/>
      <c r="H87" s="27" t="s">
        <v>17</v>
      </c>
      <c r="I87" s="28"/>
      <c r="J87" s="28"/>
      <c r="K87" s="26" t="s">
        <v>28</v>
      </c>
      <c r="L87" s="29">
        <f t="shared" si="1"/>
        <v>0</v>
      </c>
      <c r="M87" s="29"/>
      <c r="N87" s="29"/>
      <c r="O87" s="29"/>
      <c r="P87" s="29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78" t="s">
        <v>167</v>
      </c>
      <c r="G88" s="179"/>
      <c r="H88" s="23" t="s">
        <v>17</v>
      </c>
      <c r="I88" s="24"/>
      <c r="J88" s="24"/>
      <c r="K88" s="22" t="s">
        <v>24</v>
      </c>
      <c r="L88" s="25">
        <f t="shared" si="1"/>
        <v>0</v>
      </c>
      <c r="M88" s="25"/>
      <c r="N88" s="25"/>
      <c r="O88" s="25"/>
      <c r="P88" s="25"/>
    </row>
    <row r="89" spans="1:16" ht="138.94999999999999" hidden="1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76" t="s">
        <v>170</v>
      </c>
      <c r="G89" s="177"/>
      <c r="H89" s="27" t="s">
        <v>57</v>
      </c>
      <c r="I89" s="28">
        <v>100</v>
      </c>
      <c r="J89" s="28">
        <v>100</v>
      </c>
      <c r="K89" s="26" t="s">
        <v>33</v>
      </c>
      <c r="L89" s="29">
        <f t="shared" si="1"/>
        <v>0</v>
      </c>
      <c r="M89" s="29"/>
      <c r="N89" s="29"/>
      <c r="O89" s="29"/>
      <c r="P89" s="29"/>
    </row>
    <row r="90" spans="1:16" ht="71.25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78" t="s">
        <v>171</v>
      </c>
      <c r="G90" s="179"/>
      <c r="H90" s="23" t="s">
        <v>57</v>
      </c>
      <c r="I90" s="24">
        <v>100</v>
      </c>
      <c r="J90" s="24">
        <v>100</v>
      </c>
      <c r="K90" s="22" t="s">
        <v>22</v>
      </c>
      <c r="L90" s="30">
        <f>+P90</f>
        <v>1</v>
      </c>
      <c r="M90" s="30">
        <v>1</v>
      </c>
      <c r="N90" s="30">
        <v>1</v>
      </c>
      <c r="O90" s="30">
        <v>1</v>
      </c>
      <c r="P90" s="30">
        <v>1</v>
      </c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76" t="s">
        <v>172</v>
      </c>
      <c r="G91" s="177"/>
      <c r="H91" s="27" t="s">
        <v>57</v>
      </c>
      <c r="I91" s="28">
        <v>100</v>
      </c>
      <c r="J91" s="28">
        <v>100</v>
      </c>
      <c r="K91" s="26" t="s">
        <v>24</v>
      </c>
      <c r="L91" s="29">
        <f t="shared" si="1"/>
        <v>0</v>
      </c>
      <c r="M91" s="29"/>
      <c r="N91" s="29"/>
      <c r="O91" s="29"/>
      <c r="P91" s="29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78" t="s">
        <v>174</v>
      </c>
      <c r="G92" s="179"/>
      <c r="H92" s="23" t="s">
        <v>57</v>
      </c>
      <c r="I92" s="24">
        <v>100</v>
      </c>
      <c r="J92" s="24">
        <v>100</v>
      </c>
      <c r="K92" s="22" t="s">
        <v>175</v>
      </c>
      <c r="L92" s="25">
        <f t="shared" si="1"/>
        <v>0</v>
      </c>
      <c r="M92" s="25"/>
      <c r="N92" s="25"/>
      <c r="O92" s="25"/>
      <c r="P92" s="25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76" t="s">
        <v>176</v>
      </c>
      <c r="G93" s="177"/>
      <c r="H93" s="27" t="s">
        <v>57</v>
      </c>
      <c r="I93" s="28">
        <v>100</v>
      </c>
      <c r="J93" s="28">
        <v>100</v>
      </c>
      <c r="K93" s="26" t="s">
        <v>28</v>
      </c>
      <c r="L93" s="29">
        <f t="shared" si="1"/>
        <v>0</v>
      </c>
      <c r="M93" s="29"/>
      <c r="N93" s="29"/>
      <c r="O93" s="29"/>
      <c r="P93" s="29"/>
    </row>
    <row r="94" spans="1:16" ht="409.6" hidden="1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78" t="s">
        <v>178</v>
      </c>
      <c r="G94" s="179"/>
      <c r="H94" s="23" t="s">
        <v>40</v>
      </c>
      <c r="I94" s="24">
        <v>100</v>
      </c>
      <c r="J94" s="24">
        <v>100</v>
      </c>
      <c r="K94" s="22" t="s">
        <v>30</v>
      </c>
      <c r="L94" s="25">
        <f t="shared" si="1"/>
        <v>0</v>
      </c>
      <c r="M94" s="25"/>
      <c r="N94" s="25"/>
      <c r="O94" s="25"/>
      <c r="P94" s="25"/>
    </row>
    <row r="95" spans="1:16" ht="270" hidden="1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76" t="s">
        <v>179</v>
      </c>
      <c r="G95" s="177"/>
      <c r="H95" s="27" t="s">
        <v>57</v>
      </c>
      <c r="I95" s="28">
        <v>100</v>
      </c>
      <c r="J95" s="28">
        <v>100</v>
      </c>
      <c r="K95" s="26" t="s">
        <v>30</v>
      </c>
      <c r="L95" s="29">
        <f t="shared" si="1"/>
        <v>0</v>
      </c>
      <c r="M95" s="29"/>
      <c r="N95" s="29"/>
      <c r="O95" s="29"/>
      <c r="P95" s="29"/>
    </row>
    <row r="96" spans="1:16" ht="153" hidden="1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78" t="s">
        <v>182</v>
      </c>
      <c r="G96" s="179"/>
      <c r="H96" s="23" t="s">
        <v>57</v>
      </c>
      <c r="I96" s="24">
        <v>14</v>
      </c>
      <c r="J96" s="24">
        <v>14</v>
      </c>
      <c r="K96" s="22" t="s">
        <v>33</v>
      </c>
      <c r="L96" s="25">
        <f t="shared" si="1"/>
        <v>0</v>
      </c>
      <c r="M96" s="25"/>
      <c r="N96" s="25"/>
      <c r="O96" s="25"/>
      <c r="P96" s="25"/>
    </row>
    <row r="97" spans="1:16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76" t="s">
        <v>184</v>
      </c>
      <c r="G97" s="177"/>
      <c r="H97" s="27" t="s">
        <v>57</v>
      </c>
      <c r="I97" s="28">
        <v>30</v>
      </c>
      <c r="J97" s="28">
        <v>10</v>
      </c>
      <c r="K97" s="26" t="s">
        <v>185</v>
      </c>
      <c r="L97" s="29">
        <f t="shared" si="1"/>
        <v>0</v>
      </c>
      <c r="M97" s="29"/>
      <c r="N97" s="29"/>
      <c r="O97" s="29"/>
      <c r="P97" s="29"/>
    </row>
    <row r="98" spans="1:16" ht="58.5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80" t="s">
        <v>186</v>
      </c>
      <c r="G98" s="181"/>
      <c r="H98" s="23" t="s">
        <v>57</v>
      </c>
      <c r="I98" s="24">
        <v>59.4</v>
      </c>
      <c r="J98" s="24">
        <v>59.4</v>
      </c>
      <c r="K98" s="22" t="s">
        <v>22</v>
      </c>
      <c r="L98" s="33">
        <f>+P98</f>
        <v>0.96</v>
      </c>
      <c r="M98" s="33">
        <v>0.70089999999999997</v>
      </c>
      <c r="N98" s="33">
        <v>0.95</v>
      </c>
      <c r="O98" s="33">
        <v>0.95499999999999996</v>
      </c>
      <c r="P98" s="33">
        <v>0.96</v>
      </c>
    </row>
    <row r="99" spans="1:16" ht="88.5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76" t="s">
        <v>187</v>
      </c>
      <c r="G99" s="177"/>
      <c r="H99" s="27" t="s">
        <v>57</v>
      </c>
      <c r="I99" s="28">
        <v>63</v>
      </c>
      <c r="J99" s="28">
        <v>63</v>
      </c>
      <c r="K99" s="26" t="s">
        <v>22</v>
      </c>
      <c r="L99" s="31">
        <f>+P99</f>
        <v>0.75</v>
      </c>
      <c r="M99" s="31">
        <v>0.45</v>
      </c>
      <c r="N99" s="31">
        <v>0.54</v>
      </c>
      <c r="O99" s="31">
        <v>0.63</v>
      </c>
      <c r="P99" s="31">
        <v>0.75</v>
      </c>
    </row>
    <row r="100" spans="1:16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78" t="s">
        <v>188</v>
      </c>
      <c r="G100" s="179"/>
      <c r="H100" s="23" t="s">
        <v>57</v>
      </c>
      <c r="I100" s="24">
        <v>74.14</v>
      </c>
      <c r="J100" s="24">
        <v>74.14</v>
      </c>
      <c r="K100" s="22" t="s">
        <v>28</v>
      </c>
      <c r="L100" s="25">
        <f t="shared" si="1"/>
        <v>0</v>
      </c>
      <c r="M100" s="25"/>
      <c r="N100" s="25"/>
      <c r="O100" s="25"/>
      <c r="P100" s="25"/>
    </row>
    <row r="101" spans="1:16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76" t="s">
        <v>189</v>
      </c>
      <c r="G101" s="177"/>
      <c r="H101" s="27" t="s">
        <v>57</v>
      </c>
      <c r="I101" s="28">
        <v>74.14</v>
      </c>
      <c r="J101" s="28">
        <v>74.14</v>
      </c>
      <c r="K101" s="26" t="s">
        <v>24</v>
      </c>
      <c r="L101" s="29">
        <f t="shared" si="1"/>
        <v>0</v>
      </c>
      <c r="M101" s="29"/>
      <c r="N101" s="29"/>
      <c r="O101" s="29"/>
      <c r="P101" s="29"/>
    </row>
    <row r="102" spans="1:16" ht="123.95" hidden="1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78" t="s">
        <v>190</v>
      </c>
      <c r="G102" s="179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25">
        <f t="shared" si="1"/>
        <v>0</v>
      </c>
      <c r="M102" s="25"/>
      <c r="N102" s="25"/>
      <c r="O102" s="25"/>
      <c r="P102" s="25"/>
    </row>
    <row r="103" spans="1:16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76" t="s">
        <v>192</v>
      </c>
      <c r="G103" s="177"/>
      <c r="H103" s="27" t="s">
        <v>57</v>
      </c>
      <c r="I103" s="28">
        <v>80</v>
      </c>
      <c r="J103" s="28">
        <v>80</v>
      </c>
      <c r="K103" s="26" t="s">
        <v>24</v>
      </c>
      <c r="L103" s="29">
        <f t="shared" si="1"/>
        <v>0</v>
      </c>
      <c r="M103" s="29"/>
      <c r="N103" s="29"/>
      <c r="O103" s="29"/>
      <c r="P103" s="29"/>
    </row>
    <row r="104" spans="1:16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78" t="s">
        <v>193</v>
      </c>
      <c r="G104" s="179"/>
      <c r="H104" s="23" t="s">
        <v>57</v>
      </c>
      <c r="I104" s="24">
        <v>80</v>
      </c>
      <c r="J104" s="24">
        <v>80</v>
      </c>
      <c r="K104" s="22" t="s">
        <v>28</v>
      </c>
      <c r="L104" s="25">
        <f t="shared" si="1"/>
        <v>0</v>
      </c>
      <c r="M104" s="25"/>
      <c r="N104" s="25"/>
      <c r="O104" s="25"/>
      <c r="P104" s="25"/>
    </row>
    <row r="105" spans="1:16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76" t="s">
        <v>194</v>
      </c>
      <c r="G105" s="177"/>
      <c r="H105" s="27" t="s">
        <v>57</v>
      </c>
      <c r="I105" s="28">
        <v>80</v>
      </c>
      <c r="J105" s="28">
        <v>80</v>
      </c>
      <c r="K105" s="26" t="s">
        <v>175</v>
      </c>
      <c r="L105" s="29">
        <f t="shared" si="1"/>
        <v>0</v>
      </c>
      <c r="M105" s="29"/>
      <c r="N105" s="29"/>
      <c r="O105" s="29"/>
      <c r="P105" s="29"/>
    </row>
    <row r="106" spans="1:16" ht="95.1" hidden="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78" t="s">
        <v>195</v>
      </c>
      <c r="G106" s="179"/>
      <c r="H106" s="23" t="s">
        <v>40</v>
      </c>
      <c r="I106" s="24">
        <v>80</v>
      </c>
      <c r="J106" s="24">
        <v>80</v>
      </c>
      <c r="K106" s="22" t="s">
        <v>33</v>
      </c>
      <c r="L106" s="25">
        <f t="shared" si="1"/>
        <v>0</v>
      </c>
      <c r="M106" s="25"/>
      <c r="N106" s="25"/>
      <c r="O106" s="25"/>
      <c r="P106" s="25"/>
    </row>
    <row r="107" spans="1:16" ht="72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76" t="s">
        <v>196</v>
      </c>
      <c r="G107" s="177"/>
      <c r="H107" s="27" t="s">
        <v>57</v>
      </c>
      <c r="I107" s="28">
        <v>80</v>
      </c>
      <c r="J107" s="28">
        <v>80</v>
      </c>
      <c r="K107" s="26" t="s">
        <v>22</v>
      </c>
      <c r="L107" s="31">
        <f>+P107</f>
        <v>0.82</v>
      </c>
      <c r="M107" s="31">
        <v>0.8</v>
      </c>
      <c r="N107" s="31">
        <v>0.81</v>
      </c>
      <c r="O107" s="31">
        <v>0.81</v>
      </c>
      <c r="P107" s="31">
        <v>0.82</v>
      </c>
    </row>
    <row r="108" spans="1:16" ht="212.1" hidden="1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78" t="s">
        <v>197</v>
      </c>
      <c r="G108" s="179"/>
      <c r="H108" s="23" t="s">
        <v>57</v>
      </c>
      <c r="I108" s="24">
        <v>85</v>
      </c>
      <c r="J108" s="24">
        <v>85</v>
      </c>
      <c r="K108" s="22" t="s">
        <v>30</v>
      </c>
      <c r="L108" s="25">
        <f t="shared" si="1"/>
        <v>0</v>
      </c>
      <c r="M108" s="25"/>
      <c r="N108" s="25"/>
      <c r="O108" s="25"/>
      <c r="P108" s="25"/>
    </row>
    <row r="109" spans="1:16" ht="123.95" hidden="1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76" t="s">
        <v>199</v>
      </c>
      <c r="G109" s="177"/>
      <c r="H109" s="27" t="s">
        <v>17</v>
      </c>
      <c r="I109" s="28">
        <v>87</v>
      </c>
      <c r="J109" s="28">
        <v>87</v>
      </c>
      <c r="K109" s="26" t="s">
        <v>33</v>
      </c>
      <c r="L109" s="29">
        <f t="shared" si="1"/>
        <v>0</v>
      </c>
      <c r="M109" s="29"/>
      <c r="N109" s="29"/>
      <c r="O109" s="29"/>
      <c r="P109" s="29"/>
    </row>
    <row r="110" spans="1:16" ht="95.1" hidden="1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78" t="s">
        <v>200</v>
      </c>
      <c r="G110" s="179"/>
      <c r="H110" s="23" t="s">
        <v>17</v>
      </c>
      <c r="I110" s="24">
        <v>87</v>
      </c>
      <c r="J110" s="24">
        <v>87</v>
      </c>
      <c r="K110" s="22" t="s">
        <v>30</v>
      </c>
      <c r="L110" s="25">
        <f t="shared" si="1"/>
        <v>0</v>
      </c>
      <c r="M110" s="25"/>
      <c r="N110" s="25"/>
      <c r="O110" s="25"/>
      <c r="P110" s="25"/>
    </row>
    <row r="111" spans="1:16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76" t="s">
        <v>202</v>
      </c>
      <c r="G111" s="177"/>
      <c r="H111" s="27" t="s">
        <v>17</v>
      </c>
      <c r="I111" s="28">
        <v>87</v>
      </c>
      <c r="J111" s="28">
        <v>87</v>
      </c>
      <c r="K111" s="26" t="s">
        <v>51</v>
      </c>
      <c r="L111" s="29">
        <f t="shared" si="1"/>
        <v>0</v>
      </c>
      <c r="M111" s="29"/>
      <c r="N111" s="29"/>
      <c r="O111" s="29"/>
      <c r="P111" s="29"/>
    </row>
    <row r="112" spans="1:16" ht="103.5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78" t="s">
        <v>203</v>
      </c>
      <c r="G112" s="179"/>
      <c r="H112" s="23" t="s">
        <v>17</v>
      </c>
      <c r="I112" s="24">
        <v>87</v>
      </c>
      <c r="J112" s="24">
        <v>87</v>
      </c>
      <c r="K112" s="22" t="s">
        <v>22</v>
      </c>
      <c r="L112" s="30">
        <f>+P112</f>
        <v>0.88</v>
      </c>
      <c r="M112" s="30">
        <v>0.87</v>
      </c>
      <c r="N112" s="30">
        <v>0.87</v>
      </c>
      <c r="O112" s="30">
        <v>0.87</v>
      </c>
      <c r="P112" s="30">
        <v>0.88</v>
      </c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76" t="s">
        <v>204</v>
      </c>
      <c r="G113" s="177"/>
      <c r="H113" s="27" t="s">
        <v>17</v>
      </c>
      <c r="I113" s="28">
        <v>87</v>
      </c>
      <c r="J113" s="28">
        <v>87</v>
      </c>
      <c r="K113" s="26" t="s">
        <v>28</v>
      </c>
      <c r="L113" s="29">
        <f t="shared" si="1"/>
        <v>0</v>
      </c>
      <c r="M113" s="29"/>
      <c r="N113" s="29"/>
      <c r="O113" s="29"/>
      <c r="P113" s="29"/>
    </row>
    <row r="114" spans="1:16" ht="255" hidden="1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78" t="s">
        <v>205</v>
      </c>
      <c r="G114" s="179"/>
      <c r="H114" s="23" t="s">
        <v>57</v>
      </c>
      <c r="I114" s="24">
        <v>87.44</v>
      </c>
      <c r="J114" s="24">
        <v>87.44</v>
      </c>
      <c r="K114" s="22" t="s">
        <v>33</v>
      </c>
      <c r="L114" s="25">
        <f t="shared" si="1"/>
        <v>0</v>
      </c>
      <c r="M114" s="25"/>
      <c r="N114" s="25"/>
      <c r="O114" s="25"/>
      <c r="P114" s="25"/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76" t="s">
        <v>207</v>
      </c>
      <c r="G115" s="177"/>
      <c r="H115" s="27" t="s">
        <v>57</v>
      </c>
      <c r="I115" s="28">
        <v>89.46</v>
      </c>
      <c r="J115" s="28">
        <v>89.46</v>
      </c>
      <c r="K115" s="26" t="s">
        <v>185</v>
      </c>
      <c r="L115" s="29">
        <f t="shared" si="1"/>
        <v>0</v>
      </c>
      <c r="M115" s="29"/>
      <c r="N115" s="29"/>
      <c r="O115" s="29"/>
      <c r="P115" s="29"/>
    </row>
    <row r="116" spans="1:16" ht="153" hidden="1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78" t="s">
        <v>208</v>
      </c>
      <c r="G116" s="179"/>
      <c r="H116" s="23" t="s">
        <v>57</v>
      </c>
      <c r="I116" s="24">
        <v>90</v>
      </c>
      <c r="J116" s="24">
        <v>90</v>
      </c>
      <c r="K116" s="22" t="s">
        <v>30</v>
      </c>
      <c r="L116" s="25">
        <f t="shared" si="1"/>
        <v>0</v>
      </c>
      <c r="M116" s="25"/>
      <c r="N116" s="25"/>
      <c r="O116" s="25"/>
      <c r="P116" s="25"/>
    </row>
    <row r="117" spans="1:16" ht="183" hidden="1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76" t="s">
        <v>209</v>
      </c>
      <c r="G117" s="177"/>
      <c r="H117" s="27" t="s">
        <v>57</v>
      </c>
      <c r="I117" s="28">
        <v>96.7</v>
      </c>
      <c r="J117" s="28">
        <v>96.7</v>
      </c>
      <c r="K117" s="26" t="s">
        <v>33</v>
      </c>
      <c r="L117" s="29">
        <f t="shared" si="1"/>
        <v>0</v>
      </c>
      <c r="M117" s="29"/>
      <c r="N117" s="29"/>
      <c r="O117" s="29"/>
      <c r="P117" s="29"/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78" t="s">
        <v>210</v>
      </c>
      <c r="G118" s="179"/>
      <c r="H118" s="23" t="s">
        <v>57</v>
      </c>
      <c r="I118" s="24">
        <v>96.73</v>
      </c>
      <c r="J118" s="24">
        <v>96.73</v>
      </c>
      <c r="K118" s="22" t="s">
        <v>28</v>
      </c>
      <c r="L118" s="25">
        <f t="shared" si="1"/>
        <v>0</v>
      </c>
      <c r="M118" s="25"/>
      <c r="N118" s="25"/>
      <c r="O118" s="25"/>
      <c r="P118" s="25"/>
    </row>
    <row r="119" spans="1:16" ht="77.25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76" t="s">
        <v>211</v>
      </c>
      <c r="G119" s="177"/>
      <c r="H119" s="27" t="s">
        <v>57</v>
      </c>
      <c r="I119" s="28">
        <v>96.73</v>
      </c>
      <c r="J119" s="28">
        <v>96.73</v>
      </c>
      <c r="K119" s="26" t="s">
        <v>22</v>
      </c>
      <c r="L119" s="31">
        <f>+P119</f>
        <v>0.98</v>
      </c>
      <c r="M119" s="31">
        <v>0.98</v>
      </c>
      <c r="N119" s="31">
        <v>0.98</v>
      </c>
      <c r="O119" s="31">
        <v>0.98</v>
      </c>
      <c r="P119" s="31">
        <v>0.98</v>
      </c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78" t="s">
        <v>213</v>
      </c>
      <c r="G120" s="179"/>
      <c r="H120" s="23" t="s">
        <v>95</v>
      </c>
      <c r="I120" s="24">
        <v>96.73</v>
      </c>
      <c r="J120" s="24">
        <v>96.73</v>
      </c>
      <c r="K120" s="22" t="s">
        <v>185</v>
      </c>
      <c r="L120" s="25">
        <f t="shared" si="1"/>
        <v>0</v>
      </c>
      <c r="M120" s="25"/>
      <c r="N120" s="25"/>
      <c r="O120" s="25"/>
      <c r="P120" s="25"/>
    </row>
    <row r="121" spans="1:16" ht="66" hidden="1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76" t="s">
        <v>214</v>
      </c>
      <c r="G121" s="177"/>
      <c r="H121" s="27" t="s">
        <v>57</v>
      </c>
      <c r="I121" s="28">
        <v>96.73</v>
      </c>
      <c r="J121" s="28">
        <v>96.73</v>
      </c>
      <c r="K121" s="26" t="s">
        <v>30</v>
      </c>
      <c r="L121" s="29">
        <f t="shared" si="1"/>
        <v>0</v>
      </c>
      <c r="M121" s="29"/>
      <c r="N121" s="29"/>
      <c r="O121" s="29"/>
      <c r="P121" s="29"/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78" t="s">
        <v>215</v>
      </c>
      <c r="G122" s="179"/>
      <c r="H122" s="23" t="s">
        <v>57</v>
      </c>
      <c r="I122" s="24">
        <v>96.73</v>
      </c>
      <c r="J122" s="24">
        <v>96.73</v>
      </c>
      <c r="K122" s="22" t="s">
        <v>24</v>
      </c>
      <c r="L122" s="25">
        <f t="shared" si="1"/>
        <v>0</v>
      </c>
      <c r="M122" s="25"/>
      <c r="N122" s="25"/>
      <c r="O122" s="25"/>
      <c r="P122" s="25"/>
    </row>
    <row r="123" spans="1:16" ht="138.94999999999999" hidden="1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76" t="s">
        <v>218</v>
      </c>
      <c r="G123" s="177"/>
      <c r="H123" s="27" t="s">
        <v>17</v>
      </c>
      <c r="I123" s="28">
        <v>1</v>
      </c>
      <c r="J123" s="28">
        <v>1</v>
      </c>
      <c r="K123" s="26" t="s">
        <v>30</v>
      </c>
      <c r="L123" s="29">
        <f t="shared" si="1"/>
        <v>0</v>
      </c>
      <c r="M123" s="29"/>
      <c r="N123" s="29"/>
      <c r="O123" s="29"/>
      <c r="P123" s="29"/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78" t="s">
        <v>219</v>
      </c>
      <c r="G124" s="179"/>
      <c r="H124" s="23" t="s">
        <v>17</v>
      </c>
      <c r="I124" s="24">
        <v>1</v>
      </c>
      <c r="J124" s="24">
        <v>1</v>
      </c>
      <c r="K124" s="22" t="s">
        <v>28</v>
      </c>
      <c r="L124" s="25">
        <f t="shared" si="1"/>
        <v>0</v>
      </c>
      <c r="M124" s="25"/>
      <c r="N124" s="25"/>
      <c r="O124" s="25"/>
      <c r="P124" s="25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76" t="s">
        <v>221</v>
      </c>
      <c r="G125" s="177"/>
      <c r="H125" s="27" t="s">
        <v>17</v>
      </c>
      <c r="I125" s="28">
        <v>1</v>
      </c>
      <c r="J125" s="28">
        <v>1</v>
      </c>
      <c r="K125" s="26" t="s">
        <v>22</v>
      </c>
      <c r="L125" s="29">
        <f t="shared" si="1"/>
        <v>1</v>
      </c>
      <c r="M125" s="29">
        <v>1</v>
      </c>
      <c r="N125" s="29">
        <v>0</v>
      </c>
      <c r="O125" s="29">
        <v>0</v>
      </c>
      <c r="P125" s="29">
        <v>0</v>
      </c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78" t="s">
        <v>223</v>
      </c>
      <c r="G126" s="179"/>
      <c r="H126" s="23" t="s">
        <v>17</v>
      </c>
      <c r="I126" s="24">
        <v>1</v>
      </c>
      <c r="J126" s="24">
        <v>1</v>
      </c>
      <c r="K126" s="22" t="s">
        <v>224</v>
      </c>
      <c r="L126" s="25">
        <f t="shared" si="1"/>
        <v>0</v>
      </c>
      <c r="M126" s="25"/>
      <c r="N126" s="25"/>
      <c r="O126" s="25"/>
      <c r="P126" s="25"/>
    </row>
    <row r="127" spans="1:16" ht="95.1" hidden="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76" t="s">
        <v>225</v>
      </c>
      <c r="G127" s="177"/>
      <c r="H127" s="27" t="s">
        <v>17</v>
      </c>
      <c r="I127" s="28">
        <v>1</v>
      </c>
      <c r="J127" s="28">
        <v>1</v>
      </c>
      <c r="K127" s="26" t="s">
        <v>33</v>
      </c>
      <c r="L127" s="29">
        <f t="shared" si="1"/>
        <v>0</v>
      </c>
      <c r="M127" s="29"/>
      <c r="N127" s="29"/>
      <c r="O127" s="29"/>
      <c r="P127" s="29"/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78" t="s">
        <v>226</v>
      </c>
      <c r="G128" s="179"/>
      <c r="H128" s="23" t="s">
        <v>17</v>
      </c>
      <c r="I128" s="24">
        <v>1</v>
      </c>
      <c r="J128" s="24">
        <v>1</v>
      </c>
      <c r="K128" s="22" t="s">
        <v>224</v>
      </c>
      <c r="L128" s="25">
        <f t="shared" si="1"/>
        <v>0</v>
      </c>
      <c r="M128" s="25"/>
      <c r="N128" s="25"/>
      <c r="O128" s="25"/>
      <c r="P128" s="25"/>
    </row>
    <row r="129" spans="1:16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76" t="s">
        <v>228</v>
      </c>
      <c r="G129" s="177"/>
      <c r="H129" s="27" t="s">
        <v>17</v>
      </c>
      <c r="I129" s="28">
        <v>1</v>
      </c>
      <c r="J129" s="28">
        <v>1</v>
      </c>
      <c r="K129" s="26" t="s">
        <v>24</v>
      </c>
      <c r="L129" s="29">
        <f t="shared" si="1"/>
        <v>0</v>
      </c>
      <c r="M129" s="29"/>
      <c r="N129" s="29"/>
      <c r="O129" s="29"/>
      <c r="P129" s="29"/>
    </row>
    <row r="130" spans="1:16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78" t="s">
        <v>229</v>
      </c>
      <c r="G130" s="179"/>
      <c r="H130" s="23" t="s">
        <v>17</v>
      </c>
      <c r="I130" s="24">
        <v>1</v>
      </c>
      <c r="J130" s="24">
        <v>1</v>
      </c>
      <c r="K130" s="22" t="s">
        <v>28</v>
      </c>
      <c r="L130" s="25">
        <f t="shared" si="1"/>
        <v>0</v>
      </c>
      <c r="M130" s="25"/>
      <c r="N130" s="25"/>
      <c r="O130" s="25"/>
      <c r="P130" s="25"/>
    </row>
    <row r="131" spans="1:16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76" t="s">
        <v>230</v>
      </c>
      <c r="G131" s="177"/>
      <c r="H131" s="27" t="s">
        <v>17</v>
      </c>
      <c r="I131" s="28">
        <v>1</v>
      </c>
      <c r="J131" s="28">
        <v>1</v>
      </c>
      <c r="K131" s="26" t="s">
        <v>22</v>
      </c>
      <c r="L131" s="29">
        <f>+P131</f>
        <v>1</v>
      </c>
      <c r="M131" s="29">
        <v>1</v>
      </c>
      <c r="N131" s="29">
        <v>1</v>
      </c>
      <c r="O131" s="29">
        <v>1</v>
      </c>
      <c r="P131" s="29">
        <v>1</v>
      </c>
    </row>
    <row r="132" spans="1:16" ht="197.1" hidden="1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78" t="s">
        <v>231</v>
      </c>
      <c r="G132" s="179"/>
      <c r="H132" s="23" t="s">
        <v>17</v>
      </c>
      <c r="I132" s="24">
        <v>1</v>
      </c>
      <c r="J132" s="24">
        <v>1</v>
      </c>
      <c r="K132" s="22" t="s">
        <v>33</v>
      </c>
      <c r="L132" s="25">
        <f t="shared" si="1"/>
        <v>0</v>
      </c>
      <c r="M132" s="25"/>
      <c r="N132" s="25"/>
      <c r="O132" s="25"/>
      <c r="P132" s="25"/>
    </row>
    <row r="133" spans="1:16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76" t="s">
        <v>232</v>
      </c>
      <c r="G133" s="177"/>
      <c r="H133" s="27" t="s">
        <v>17</v>
      </c>
      <c r="I133" s="28">
        <v>1</v>
      </c>
      <c r="J133" s="28">
        <v>1</v>
      </c>
      <c r="K133" s="26" t="s">
        <v>22</v>
      </c>
      <c r="L133" s="29">
        <f>+P133</f>
        <v>1</v>
      </c>
      <c r="M133" s="29">
        <v>1</v>
      </c>
      <c r="N133" s="29">
        <v>1</v>
      </c>
      <c r="O133" s="29">
        <v>1</v>
      </c>
      <c r="P133" s="29">
        <v>1</v>
      </c>
    </row>
    <row r="134" spans="1:16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78" t="s">
        <v>233</v>
      </c>
      <c r="G134" s="179"/>
      <c r="H134" s="23" t="s">
        <v>17</v>
      </c>
      <c r="I134" s="24">
        <v>1</v>
      </c>
      <c r="J134" s="24">
        <v>1</v>
      </c>
      <c r="K134" s="22" t="s">
        <v>24</v>
      </c>
      <c r="L134" s="25">
        <f t="shared" ref="L134:L161" si="2">SUM(M134:P134)</f>
        <v>0</v>
      </c>
      <c r="M134" s="25"/>
      <c r="N134" s="25"/>
      <c r="O134" s="25"/>
      <c r="P134" s="25"/>
    </row>
    <row r="135" spans="1:16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76" t="s">
        <v>234</v>
      </c>
      <c r="G135" s="177"/>
      <c r="H135" s="27" t="s">
        <v>17</v>
      </c>
      <c r="I135" s="28">
        <v>1</v>
      </c>
      <c r="J135" s="28">
        <v>1</v>
      </c>
      <c r="K135" s="26" t="s">
        <v>28</v>
      </c>
      <c r="L135" s="29">
        <f t="shared" si="2"/>
        <v>0</v>
      </c>
      <c r="M135" s="29"/>
      <c r="N135" s="29"/>
      <c r="O135" s="29"/>
      <c r="P135" s="29"/>
    </row>
    <row r="136" spans="1:16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78" t="s">
        <v>235</v>
      </c>
      <c r="G136" s="179"/>
      <c r="H136" s="23" t="s">
        <v>17</v>
      </c>
      <c r="I136" s="24">
        <v>1</v>
      </c>
      <c r="J136" s="24">
        <v>1</v>
      </c>
      <c r="K136" s="22" t="s">
        <v>224</v>
      </c>
      <c r="L136" s="25">
        <f t="shared" si="2"/>
        <v>0</v>
      </c>
      <c r="M136" s="25"/>
      <c r="N136" s="25"/>
      <c r="O136" s="25"/>
      <c r="P136" s="25"/>
    </row>
    <row r="137" spans="1:16" ht="95.1" hidden="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76" t="s">
        <v>236</v>
      </c>
      <c r="G137" s="177"/>
      <c r="H137" s="27" t="s">
        <v>17</v>
      </c>
      <c r="I137" s="28">
        <v>1</v>
      </c>
      <c r="J137" s="28">
        <v>1</v>
      </c>
      <c r="K137" s="26" t="s">
        <v>30</v>
      </c>
      <c r="L137" s="29">
        <f t="shared" si="2"/>
        <v>0</v>
      </c>
      <c r="M137" s="29"/>
      <c r="N137" s="29"/>
      <c r="O137" s="29"/>
      <c r="P137" s="29"/>
    </row>
    <row r="138" spans="1:16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78" t="s">
        <v>237</v>
      </c>
      <c r="G138" s="179"/>
      <c r="H138" s="23" t="s">
        <v>17</v>
      </c>
      <c r="I138" s="24">
        <v>1</v>
      </c>
      <c r="J138" s="24">
        <v>1</v>
      </c>
      <c r="K138" s="22" t="s">
        <v>24</v>
      </c>
      <c r="L138" s="25">
        <f t="shared" si="2"/>
        <v>0</v>
      </c>
      <c r="M138" s="25"/>
      <c r="N138" s="25"/>
      <c r="O138" s="25"/>
      <c r="P138" s="25"/>
    </row>
    <row r="139" spans="1:16" ht="123.95" hidden="1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76" t="s">
        <v>238</v>
      </c>
      <c r="G139" s="177"/>
      <c r="H139" s="27" t="s">
        <v>17</v>
      </c>
      <c r="I139" s="28">
        <v>1</v>
      </c>
      <c r="J139" s="28">
        <v>1</v>
      </c>
      <c r="K139" s="26" t="s">
        <v>30</v>
      </c>
      <c r="L139" s="29">
        <f t="shared" si="2"/>
        <v>0</v>
      </c>
      <c r="M139" s="29"/>
      <c r="N139" s="29"/>
      <c r="O139" s="29"/>
      <c r="P139" s="29"/>
    </row>
    <row r="140" spans="1:16" ht="123.95" hidden="1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78" t="s">
        <v>240</v>
      </c>
      <c r="G140" s="179"/>
      <c r="H140" s="23" t="s">
        <v>17</v>
      </c>
      <c r="I140" s="24">
        <v>1</v>
      </c>
      <c r="J140" s="24">
        <v>1</v>
      </c>
      <c r="K140" s="22" t="s">
        <v>33</v>
      </c>
      <c r="L140" s="25">
        <f t="shared" si="2"/>
        <v>0</v>
      </c>
      <c r="M140" s="25"/>
      <c r="N140" s="25"/>
      <c r="O140" s="25"/>
      <c r="P140" s="25"/>
    </row>
    <row r="141" spans="1:16" ht="123.95" hidden="1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76" t="s">
        <v>242</v>
      </c>
      <c r="G141" s="177"/>
      <c r="H141" s="27" t="s">
        <v>17</v>
      </c>
      <c r="I141" s="28"/>
      <c r="J141" s="28"/>
      <c r="K141" s="26" t="s">
        <v>30</v>
      </c>
      <c r="L141" s="29">
        <f t="shared" si="2"/>
        <v>0</v>
      </c>
      <c r="M141" s="29"/>
      <c r="N141" s="29"/>
      <c r="O141" s="29"/>
      <c r="P141" s="29"/>
    </row>
    <row r="142" spans="1:16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78" t="s">
        <v>243</v>
      </c>
      <c r="G142" s="179"/>
      <c r="H142" s="23" t="s">
        <v>17</v>
      </c>
      <c r="I142" s="24"/>
      <c r="J142" s="24"/>
      <c r="K142" s="22" t="s">
        <v>22</v>
      </c>
      <c r="L142" s="25">
        <f>+P142</f>
        <v>4</v>
      </c>
      <c r="M142" s="25">
        <v>3</v>
      </c>
      <c r="N142" s="25">
        <v>3.3</v>
      </c>
      <c r="O142" s="25">
        <v>3.6</v>
      </c>
      <c r="P142" s="25">
        <v>4</v>
      </c>
    </row>
    <row r="143" spans="1:16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76" t="s">
        <v>244</v>
      </c>
      <c r="G143" s="177"/>
      <c r="H143" s="27" t="s">
        <v>17</v>
      </c>
      <c r="I143" s="28"/>
      <c r="J143" s="28"/>
      <c r="K143" s="26" t="s">
        <v>224</v>
      </c>
      <c r="L143" s="29">
        <f t="shared" si="2"/>
        <v>0</v>
      </c>
      <c r="M143" s="29"/>
      <c r="N143" s="29"/>
      <c r="O143" s="29"/>
      <c r="P143" s="29"/>
    </row>
    <row r="144" spans="1:16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78" t="s">
        <v>245</v>
      </c>
      <c r="G144" s="179"/>
      <c r="H144" s="23" t="s">
        <v>17</v>
      </c>
      <c r="I144" s="24"/>
      <c r="J144" s="24"/>
      <c r="K144" s="22" t="s">
        <v>28</v>
      </c>
      <c r="L144" s="25">
        <f t="shared" si="2"/>
        <v>0</v>
      </c>
      <c r="M144" s="25"/>
      <c r="N144" s="25"/>
      <c r="O144" s="25"/>
      <c r="P144" s="25"/>
    </row>
    <row r="145" spans="1:16" ht="123.95" hidden="1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76" t="s">
        <v>246</v>
      </c>
      <c r="G145" s="177"/>
      <c r="H145" s="27" t="s">
        <v>17</v>
      </c>
      <c r="I145" s="28"/>
      <c r="J145" s="28"/>
      <c r="K145" s="26" t="s">
        <v>33</v>
      </c>
      <c r="L145" s="29">
        <f t="shared" si="2"/>
        <v>0</v>
      </c>
      <c r="M145" s="29"/>
      <c r="N145" s="29"/>
      <c r="O145" s="29"/>
      <c r="P145" s="29"/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78" t="s">
        <v>247</v>
      </c>
      <c r="G146" s="179"/>
      <c r="H146" s="23" t="s">
        <v>17</v>
      </c>
      <c r="I146" s="24"/>
      <c r="J146" s="24"/>
      <c r="K146" s="22" t="s">
        <v>24</v>
      </c>
      <c r="L146" s="25">
        <f t="shared" si="2"/>
        <v>0</v>
      </c>
      <c r="M146" s="25"/>
      <c r="N146" s="25"/>
      <c r="O146" s="25"/>
      <c r="P146" s="25"/>
    </row>
    <row r="147" spans="1:16" ht="183" hidden="1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76" t="s">
        <v>251</v>
      </c>
      <c r="G147" s="177"/>
      <c r="H147" s="27" t="s">
        <v>40</v>
      </c>
      <c r="I147" s="28">
        <v>10</v>
      </c>
      <c r="J147" s="28">
        <v>10</v>
      </c>
      <c r="K147" s="26" t="s">
        <v>33</v>
      </c>
      <c r="L147" s="29">
        <f t="shared" si="2"/>
        <v>0</v>
      </c>
      <c r="M147" s="29"/>
      <c r="N147" s="29"/>
      <c r="O147" s="29"/>
      <c r="P147" s="29"/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78" t="s">
        <v>252</v>
      </c>
      <c r="G148" s="179"/>
      <c r="H148" s="23" t="s">
        <v>40</v>
      </c>
      <c r="I148" s="24">
        <v>20</v>
      </c>
      <c r="J148" s="24">
        <v>20</v>
      </c>
      <c r="K148" s="22" t="s">
        <v>22</v>
      </c>
      <c r="L148" s="30">
        <f>+P148</f>
        <v>1</v>
      </c>
      <c r="M148" s="30">
        <v>0.4</v>
      </c>
      <c r="N148" s="30">
        <v>0.8</v>
      </c>
      <c r="O148" s="30">
        <v>1</v>
      </c>
      <c r="P148" s="30">
        <v>1</v>
      </c>
    </row>
    <row r="149" spans="1:16" ht="401.1" hidden="1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76" t="s">
        <v>253</v>
      </c>
      <c r="G149" s="177"/>
      <c r="H149" s="27" t="s">
        <v>40</v>
      </c>
      <c r="I149" s="28">
        <v>20</v>
      </c>
      <c r="J149" s="28">
        <v>20</v>
      </c>
      <c r="K149" s="26" t="s">
        <v>30</v>
      </c>
      <c r="L149" s="29">
        <f t="shared" si="2"/>
        <v>0</v>
      </c>
      <c r="M149" s="29"/>
      <c r="N149" s="29"/>
      <c r="O149" s="29"/>
      <c r="P149" s="29"/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78" t="s">
        <v>254</v>
      </c>
      <c r="G150" s="179"/>
      <c r="H150" s="23" t="s">
        <v>40</v>
      </c>
      <c r="I150" s="24">
        <v>20</v>
      </c>
      <c r="J150" s="24">
        <v>20</v>
      </c>
      <c r="K150" s="22" t="s">
        <v>255</v>
      </c>
      <c r="L150" s="25">
        <f t="shared" si="2"/>
        <v>0</v>
      </c>
      <c r="M150" s="25"/>
      <c r="N150" s="25"/>
      <c r="O150" s="25"/>
      <c r="P150" s="25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76" t="s">
        <v>257</v>
      </c>
      <c r="G151" s="177"/>
      <c r="H151" s="27" t="s">
        <v>17</v>
      </c>
      <c r="I151" s="28"/>
      <c r="J151" s="28"/>
      <c r="K151" s="26" t="s">
        <v>24</v>
      </c>
      <c r="L151" s="29">
        <f t="shared" si="2"/>
        <v>0</v>
      </c>
      <c r="M151" s="29"/>
      <c r="N151" s="29"/>
      <c r="O151" s="29"/>
      <c r="P151" s="29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78" t="s">
        <v>259</v>
      </c>
      <c r="G152" s="179"/>
      <c r="H152" s="23" t="s">
        <v>17</v>
      </c>
      <c r="I152" s="24"/>
      <c r="J152" s="24"/>
      <c r="K152" s="22" t="s">
        <v>255</v>
      </c>
      <c r="L152" s="25">
        <f t="shared" si="2"/>
        <v>0</v>
      </c>
      <c r="M152" s="25"/>
      <c r="N152" s="25"/>
      <c r="O152" s="25"/>
      <c r="P152" s="25"/>
    </row>
    <row r="153" spans="1:16" ht="66" hidden="1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76" t="s">
        <v>261</v>
      </c>
      <c r="G153" s="177"/>
      <c r="H153" s="27" t="s">
        <v>17</v>
      </c>
      <c r="I153" s="28"/>
      <c r="J153" s="28"/>
      <c r="K153" s="26" t="s">
        <v>33</v>
      </c>
      <c r="L153" s="29">
        <f t="shared" si="2"/>
        <v>0</v>
      </c>
      <c r="M153" s="29"/>
      <c r="N153" s="29"/>
      <c r="O153" s="29"/>
      <c r="P153" s="29"/>
    </row>
    <row r="154" spans="1:16" ht="66" hidden="1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78" t="s">
        <v>262</v>
      </c>
      <c r="G154" s="179"/>
      <c r="H154" s="23" t="s">
        <v>17</v>
      </c>
      <c r="I154" s="24"/>
      <c r="J154" s="24"/>
      <c r="K154" s="22" t="s">
        <v>30</v>
      </c>
      <c r="L154" s="25">
        <f t="shared" si="2"/>
        <v>0</v>
      </c>
      <c r="M154" s="25"/>
      <c r="N154" s="25"/>
      <c r="O154" s="25"/>
      <c r="P154" s="25"/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76" t="s">
        <v>264</v>
      </c>
      <c r="G155" s="177"/>
      <c r="H155" s="27" t="s">
        <v>17</v>
      </c>
      <c r="I155" s="28"/>
      <c r="J155" s="28"/>
      <c r="K155" s="26" t="s">
        <v>28</v>
      </c>
      <c r="L155" s="29">
        <f t="shared" si="2"/>
        <v>0</v>
      </c>
      <c r="M155" s="29"/>
      <c r="N155" s="29"/>
      <c r="O155" s="29"/>
      <c r="P155" s="29"/>
    </row>
    <row r="156" spans="1:16" ht="80.099999999999994" hidden="1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78" t="s">
        <v>265</v>
      </c>
      <c r="G156" s="179"/>
      <c r="H156" s="23" t="s">
        <v>17</v>
      </c>
      <c r="I156" s="24"/>
      <c r="J156" s="24"/>
      <c r="K156" s="22" t="s">
        <v>30</v>
      </c>
      <c r="L156" s="25">
        <f t="shared" si="2"/>
        <v>0</v>
      </c>
      <c r="M156" s="25"/>
      <c r="N156" s="25"/>
      <c r="O156" s="25"/>
      <c r="P156" s="25"/>
    </row>
    <row r="157" spans="1:16" ht="80.099999999999994" hidden="1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76" t="s">
        <v>266</v>
      </c>
      <c r="G157" s="177"/>
      <c r="H157" s="27" t="s">
        <v>17</v>
      </c>
      <c r="I157" s="28"/>
      <c r="J157" s="28"/>
      <c r="K157" s="26" t="s">
        <v>33</v>
      </c>
      <c r="L157" s="29">
        <f t="shared" si="2"/>
        <v>0</v>
      </c>
      <c r="M157" s="29"/>
      <c r="N157" s="29"/>
      <c r="O157" s="29"/>
      <c r="P157" s="29"/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78" t="s">
        <v>267</v>
      </c>
      <c r="G158" s="179"/>
      <c r="H158" s="23" t="s">
        <v>17</v>
      </c>
      <c r="I158" s="24"/>
      <c r="J158" s="24"/>
      <c r="K158" s="22" t="s">
        <v>22</v>
      </c>
      <c r="L158" s="30">
        <f>+P158</f>
        <v>0.85</v>
      </c>
      <c r="M158" s="30">
        <v>0.75</v>
      </c>
      <c r="N158" s="30">
        <v>0.8</v>
      </c>
      <c r="O158" s="30">
        <v>0.8</v>
      </c>
      <c r="P158" s="30">
        <v>0.85</v>
      </c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76" t="s">
        <v>268</v>
      </c>
      <c r="G159" s="177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78" t="s">
        <v>269</v>
      </c>
      <c r="G160" s="179"/>
      <c r="H160" s="23" t="s">
        <v>17</v>
      </c>
      <c r="I160" s="24"/>
      <c r="J160" s="24"/>
      <c r="K160" s="22" t="s">
        <v>22</v>
      </c>
      <c r="L160" s="30">
        <f>+P160</f>
        <v>0.75</v>
      </c>
      <c r="M160" s="30">
        <v>0.6</v>
      </c>
      <c r="N160" s="30">
        <v>0.65</v>
      </c>
      <c r="O160" s="30">
        <v>0.7</v>
      </c>
      <c r="P160" s="30">
        <v>0.75</v>
      </c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76" t="s">
        <v>270</v>
      </c>
      <c r="G161" s="177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2">
      <filters>
        <filter val="EVALUACIÓN DE RESULTADOS"/>
      </filters>
    </filterColumn>
    <filterColumn colId="5" showButton="0"/>
    <filterColumn colId="10">
      <filters>
        <filter val="Entidad Agencia Nacional Inmobiliaria"/>
      </filters>
    </filterColumn>
  </autoFilter>
  <customSheetViews>
    <customSheetView guid="{EB5E099D-0C64-4B89-98F6-3F0ABA69CBD5}" showGridLines="0" filter="1" showAutoFilter="1" state="hidden" topLeftCell="A3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L161">
        <filterColumn colId="2">
          <filters>
            <filter val="EVALUACIÓN DE RESULTADOS"/>
          </filters>
        </filterColumn>
        <filterColumn colId="5" showButton="0"/>
        <filterColumn colId="10">
          <filters>
            <filter val="Entidad Agencia Nacional Inmobiliaria"/>
          </filters>
        </filterColumn>
      </autoFilter>
    </customSheetView>
    <customSheetView guid="{41437E70-DD6A-4446-A876-71F85A4E0519}" showGridLines="0" filter="1" showAutoFilter="1" state="hidden" topLeftCell="A3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L161">
        <filterColumn colId="2">
          <filters>
            <filter val="EVALUACIÓN DE RESULTADOS"/>
          </filters>
        </filterColumn>
        <filterColumn colId="5" showButton="0"/>
        <filterColumn colId="10">
          <filters>
            <filter val="Entidad Agencia Nacional Inmobiliaria"/>
          </filters>
        </filterColumn>
      </autoFilter>
    </customSheetView>
    <customSheetView guid="{A5E9040F-B5BC-44A4-B173-1BE0B10F6DC3}" showGridLines="0" filter="1" showAutoFilter="1" state="hidden" topLeftCell="A3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L161">
        <filterColumn colId="2">
          <filters>
            <filter val="EVALUACIÓN DE RESULTADOS"/>
          </filters>
        </filterColumn>
        <filterColumn colId="5" showButton="0"/>
        <filterColumn colId="10">
          <filters>
            <filter val="Entidad Agencia Nacional Inmobiliaria"/>
          </filters>
        </filterColumn>
      </autoFilter>
    </customSheetView>
    <customSheetView guid="{C0742460-9DC3-47D1-AB62-E1EDE2D943DD}" showGridLines="0" filter="1" showAutoFilter="1" state="hidden" topLeftCell="A3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L161">
        <filterColumn colId="2">
          <filters>
            <filter val="EVALUACIÓN DE RESULTADOS"/>
          </filters>
        </filterColumn>
        <filterColumn colId="5" showButton="0"/>
        <filterColumn colId="10">
          <filters>
            <filter val="Entidad Agencia Nacional Inmobiliaria"/>
          </filters>
        </filterColumn>
      </autoFilter>
    </customSheetView>
    <customSheetView guid="{E7D7E319-07D3-4657-8281-8E9CC8AB81F4}" showGridLines="0" filter="1" showAutoFilter="1" state="hidden" topLeftCell="A33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L161">
        <filterColumn colId="2">
          <filters>
            <filter val="EVALUACIÓN DE RESULTADOS"/>
          </filters>
        </filterColumn>
        <filterColumn colId="5" showButton="0"/>
        <filterColumn colId="10">
          <filters>
            <filter val="Entidad Agencia Nacional Inmobiliaria"/>
          </filters>
        </filterColumn>
      </autoFilter>
    </customSheetView>
  </customSheetViews>
  <mergeCells count="162">
    <mergeCell ref="F160:G160"/>
    <mergeCell ref="F161:G161"/>
    <mergeCell ref="F157:G157"/>
    <mergeCell ref="F158:G158"/>
    <mergeCell ref="F159:G159"/>
    <mergeCell ref="F154:G154"/>
    <mergeCell ref="F155:G155"/>
    <mergeCell ref="F156:G156"/>
    <mergeCell ref="F133:G133"/>
    <mergeCell ref="F134:G134"/>
    <mergeCell ref="F135:G135"/>
    <mergeCell ref="F130:G130"/>
    <mergeCell ref="F131:G131"/>
    <mergeCell ref="F132:G132"/>
    <mergeCell ref="F139:G139"/>
    <mergeCell ref="F140:G140"/>
    <mergeCell ref="F153:G153"/>
    <mergeCell ref="F148:G148"/>
    <mergeCell ref="F141:G141"/>
    <mergeCell ref="F136:G136"/>
    <mergeCell ref="F137:G137"/>
    <mergeCell ref="F138:G138"/>
    <mergeCell ref="F145:G145"/>
    <mergeCell ref="F146:G146"/>
    <mergeCell ref="F147:G147"/>
    <mergeCell ref="F142:G142"/>
    <mergeCell ref="F143:G143"/>
    <mergeCell ref="F144:G144"/>
    <mergeCell ref="F151:G151"/>
    <mergeCell ref="F152:G152"/>
    <mergeCell ref="F149:G149"/>
    <mergeCell ref="F150:G150"/>
    <mergeCell ref="F121:G121"/>
    <mergeCell ref="F122:G122"/>
    <mergeCell ref="F123:G123"/>
    <mergeCell ref="F118:G118"/>
    <mergeCell ref="F119:G119"/>
    <mergeCell ref="F120:G120"/>
    <mergeCell ref="F127:G127"/>
    <mergeCell ref="F128:G128"/>
    <mergeCell ref="F129:G129"/>
    <mergeCell ref="F124:G124"/>
    <mergeCell ref="F125:G125"/>
    <mergeCell ref="F126:G126"/>
    <mergeCell ref="F109:G109"/>
    <mergeCell ref="F110:G110"/>
    <mergeCell ref="F111:G111"/>
    <mergeCell ref="F106:G106"/>
    <mergeCell ref="F107:G107"/>
    <mergeCell ref="F108:G108"/>
    <mergeCell ref="F115:G115"/>
    <mergeCell ref="F116:G116"/>
    <mergeCell ref="F117:G117"/>
    <mergeCell ref="F112:G112"/>
    <mergeCell ref="F113:G113"/>
    <mergeCell ref="F114:G114"/>
    <mergeCell ref="F97:G97"/>
    <mergeCell ref="F98:G98"/>
    <mergeCell ref="F99:G99"/>
    <mergeCell ref="F94:G94"/>
    <mergeCell ref="F95:G95"/>
    <mergeCell ref="F96:G96"/>
    <mergeCell ref="F103:G103"/>
    <mergeCell ref="F104:G104"/>
    <mergeCell ref="F105:G105"/>
    <mergeCell ref="F100:G100"/>
    <mergeCell ref="F101:G101"/>
    <mergeCell ref="F102:G102"/>
    <mergeCell ref="F85:G85"/>
    <mergeCell ref="F86:G86"/>
    <mergeCell ref="F87:G87"/>
    <mergeCell ref="F82:G82"/>
    <mergeCell ref="F83:G83"/>
    <mergeCell ref="F84:G84"/>
    <mergeCell ref="F91:G91"/>
    <mergeCell ref="F92:G92"/>
    <mergeCell ref="F93:G93"/>
    <mergeCell ref="F88:G88"/>
    <mergeCell ref="F89:G89"/>
    <mergeCell ref="F90:G90"/>
    <mergeCell ref="F73:G73"/>
    <mergeCell ref="F74:G74"/>
    <mergeCell ref="F75:G75"/>
    <mergeCell ref="F70:G70"/>
    <mergeCell ref="F71:G71"/>
    <mergeCell ref="F72:G72"/>
    <mergeCell ref="F79:G79"/>
    <mergeCell ref="F80:G80"/>
    <mergeCell ref="F81:G81"/>
    <mergeCell ref="F76:G76"/>
    <mergeCell ref="F77:G77"/>
    <mergeCell ref="F78:G78"/>
    <mergeCell ref="F61:G61"/>
    <mergeCell ref="F62:G62"/>
    <mergeCell ref="F63:G63"/>
    <mergeCell ref="F58:G58"/>
    <mergeCell ref="F59:G59"/>
    <mergeCell ref="F60:G60"/>
    <mergeCell ref="F67:G67"/>
    <mergeCell ref="F68:G68"/>
    <mergeCell ref="F69:G69"/>
    <mergeCell ref="F64:G64"/>
    <mergeCell ref="F65:G65"/>
    <mergeCell ref="F66:G66"/>
    <mergeCell ref="F49:G49"/>
    <mergeCell ref="F50:G50"/>
    <mergeCell ref="F51:G51"/>
    <mergeCell ref="F46:G46"/>
    <mergeCell ref="F47:G47"/>
    <mergeCell ref="F48:G48"/>
    <mergeCell ref="F55:G55"/>
    <mergeCell ref="F56:G56"/>
    <mergeCell ref="F57:G57"/>
    <mergeCell ref="F52:G52"/>
    <mergeCell ref="F53:G53"/>
    <mergeCell ref="F54:G54"/>
    <mergeCell ref="F37:G37"/>
    <mergeCell ref="F38:G38"/>
    <mergeCell ref="F39:G39"/>
    <mergeCell ref="F34:G34"/>
    <mergeCell ref="F35:G35"/>
    <mergeCell ref="F36:G36"/>
    <mergeCell ref="F43:G43"/>
    <mergeCell ref="F44:G44"/>
    <mergeCell ref="F45:G45"/>
    <mergeCell ref="F40:G40"/>
    <mergeCell ref="F41:G41"/>
    <mergeCell ref="F42:G42"/>
    <mergeCell ref="F25:G25"/>
    <mergeCell ref="F26:G26"/>
    <mergeCell ref="F27:G27"/>
    <mergeCell ref="F22:G22"/>
    <mergeCell ref="F23:G23"/>
    <mergeCell ref="F24:G24"/>
    <mergeCell ref="F31:G31"/>
    <mergeCell ref="F32:G32"/>
    <mergeCell ref="F33:G33"/>
    <mergeCell ref="F28:G28"/>
    <mergeCell ref="F29:G29"/>
    <mergeCell ref="F30:G30"/>
    <mergeCell ref="F13:G13"/>
    <mergeCell ref="F14:G14"/>
    <mergeCell ref="F15:G15"/>
    <mergeCell ref="F10:G10"/>
    <mergeCell ref="F11:G11"/>
    <mergeCell ref="F12:G12"/>
    <mergeCell ref="F19:G19"/>
    <mergeCell ref="F20:G20"/>
    <mergeCell ref="F21:G21"/>
    <mergeCell ref="F16:G16"/>
    <mergeCell ref="F17:G17"/>
    <mergeCell ref="F18:G18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61"/>
  <sheetViews>
    <sheetView showGridLines="0" topLeftCell="E1" zoomScaleNormal="100" workbookViewId="0">
      <selection activeCell="M96" sqref="M96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33.28515625" style="18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2.42578125" style="34" customWidth="1"/>
    <col min="9" max="10" width="9.7109375" style="34" customWidth="1"/>
    <col min="11" max="11" width="16.85546875" style="18" bestFit="1" customWidth="1"/>
    <col min="12" max="12" width="12.140625" style="18" customWidth="1"/>
    <col min="13" max="16384" width="9.140625" style="18"/>
  </cols>
  <sheetData>
    <row r="1" spans="1:16" ht="20.100000000000001" customHeight="1" x14ac:dyDescent="0.2">
      <c r="A1" s="17"/>
      <c r="B1" s="169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"/>
    </row>
    <row r="2" spans="1:16" ht="56.1" customHeight="1" x14ac:dyDescent="0.2">
      <c r="A2" s="17"/>
      <c r="B2" s="171" t="s">
        <v>1</v>
      </c>
      <c r="C2" s="172"/>
      <c r="D2" s="172"/>
      <c r="E2" s="172"/>
      <c r="F2" s="173"/>
      <c r="G2" s="171" t="s">
        <v>2</v>
      </c>
      <c r="H2" s="172"/>
      <c r="I2" s="172"/>
      <c r="J2" s="172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74" t="s">
        <v>7</v>
      </c>
      <c r="G3" s="175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78" t="s">
        <v>16</v>
      </c>
      <c r="G4" s="179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123.95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76" t="s">
        <v>21</v>
      </c>
      <c r="G5" s="177"/>
      <c r="H5" s="27" t="s">
        <v>17</v>
      </c>
      <c r="I5" s="28">
        <v>1</v>
      </c>
      <c r="J5" s="28">
        <v>1</v>
      </c>
      <c r="K5" s="26" t="s">
        <v>22</v>
      </c>
      <c r="L5" s="29">
        <f>SUM(M5:P5)</f>
        <v>0</v>
      </c>
      <c r="M5" s="29"/>
      <c r="N5" s="29"/>
      <c r="O5" s="29"/>
      <c r="P5" s="29"/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78" t="s">
        <v>23</v>
      </c>
      <c r="G6" s="179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6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76" t="s">
        <v>25</v>
      </c>
      <c r="G7" s="177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78" t="s">
        <v>26</v>
      </c>
      <c r="G8" s="179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76" t="s">
        <v>27</v>
      </c>
      <c r="G9" s="177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123.95" hidden="1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78" t="s">
        <v>29</v>
      </c>
      <c r="G10" s="179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0</v>
      </c>
      <c r="M10" s="25"/>
      <c r="N10" s="25"/>
      <c r="O10" s="25"/>
      <c r="P10" s="25"/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76" t="s">
        <v>31</v>
      </c>
      <c r="G11" s="177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78" t="s">
        <v>32</v>
      </c>
      <c r="G12" s="179"/>
      <c r="H12" s="23" t="s">
        <v>17</v>
      </c>
      <c r="I12" s="24">
        <v>1</v>
      </c>
      <c r="J12" s="24">
        <v>1</v>
      </c>
      <c r="K12" s="22" t="s">
        <v>33</v>
      </c>
      <c r="L12" s="36">
        <f t="shared" si="0"/>
        <v>1</v>
      </c>
      <c r="M12" s="36">
        <v>1</v>
      </c>
      <c r="N12" s="36">
        <v>0</v>
      </c>
      <c r="O12" s="36">
        <v>0</v>
      </c>
      <c r="P12" s="36">
        <v>0</v>
      </c>
    </row>
    <row r="13" spans="1:16" ht="123.95" hidden="1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76" t="s">
        <v>34</v>
      </c>
      <c r="G13" s="177"/>
      <c r="H13" s="27" t="s">
        <v>17</v>
      </c>
      <c r="I13" s="28">
        <v>1</v>
      </c>
      <c r="J13" s="28">
        <v>1</v>
      </c>
      <c r="K13" s="26" t="s">
        <v>30</v>
      </c>
      <c r="L13" s="24">
        <f t="shared" si="0"/>
        <v>0</v>
      </c>
      <c r="M13" s="24"/>
      <c r="N13" s="24"/>
      <c r="O13" s="24"/>
      <c r="P13" s="24"/>
    </row>
    <row r="14" spans="1:16" ht="123.9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78" t="s">
        <v>35</v>
      </c>
      <c r="G14" s="179"/>
      <c r="H14" s="23" t="s">
        <v>17</v>
      </c>
      <c r="I14" s="24">
        <v>1</v>
      </c>
      <c r="J14" s="24">
        <v>1</v>
      </c>
      <c r="K14" s="22" t="s">
        <v>22</v>
      </c>
      <c r="L14" s="24">
        <f t="shared" si="0"/>
        <v>0</v>
      </c>
      <c r="M14" s="24"/>
      <c r="N14" s="24"/>
      <c r="O14" s="24"/>
      <c r="P14" s="24"/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76" t="s">
        <v>36</v>
      </c>
      <c r="G15" s="177"/>
      <c r="H15" s="27" t="s">
        <v>17</v>
      </c>
      <c r="I15" s="28">
        <v>1</v>
      </c>
      <c r="J15" s="28">
        <v>1</v>
      </c>
      <c r="K15" s="26" t="s">
        <v>28</v>
      </c>
      <c r="L15" s="24">
        <f t="shared" si="0"/>
        <v>0</v>
      </c>
      <c r="M15" s="24"/>
      <c r="N15" s="24"/>
      <c r="O15" s="24"/>
      <c r="P15" s="24"/>
    </row>
    <row r="16" spans="1:16" ht="79.5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78" t="s">
        <v>37</v>
      </c>
      <c r="G16" s="179"/>
      <c r="H16" s="23" t="s">
        <v>17</v>
      </c>
      <c r="I16" s="24">
        <v>1</v>
      </c>
      <c r="J16" s="24">
        <v>1</v>
      </c>
      <c r="K16" s="22" t="s">
        <v>33</v>
      </c>
      <c r="L16" s="36">
        <f>SUM(M16:P16)</f>
        <v>4</v>
      </c>
      <c r="M16" s="36">
        <v>1</v>
      </c>
      <c r="N16" s="36">
        <v>1</v>
      </c>
      <c r="O16" s="36">
        <v>1</v>
      </c>
      <c r="P16" s="36">
        <v>1</v>
      </c>
    </row>
    <row r="17" spans="1:16" ht="212.1" hidden="1" customHeight="1" x14ac:dyDescent="0.2">
      <c r="A17" s="17"/>
      <c r="B17" s="26" t="s">
        <v>12</v>
      </c>
      <c r="C17" s="26" t="s">
        <v>13</v>
      </c>
      <c r="D17" s="26" t="s">
        <v>18</v>
      </c>
      <c r="E17" s="26" t="s">
        <v>38</v>
      </c>
      <c r="F17" s="176" t="s">
        <v>39</v>
      </c>
      <c r="G17" s="177"/>
      <c r="H17" s="27" t="s">
        <v>40</v>
      </c>
      <c r="I17" s="28">
        <v>55</v>
      </c>
      <c r="J17" s="28">
        <v>55</v>
      </c>
      <c r="K17" s="26" t="s">
        <v>22</v>
      </c>
      <c r="L17" s="24">
        <f t="shared" si="0"/>
        <v>0</v>
      </c>
      <c r="M17" s="24"/>
      <c r="N17" s="24"/>
      <c r="O17" s="24"/>
      <c r="P17" s="24"/>
    </row>
    <row r="18" spans="1:16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78" t="s">
        <v>44</v>
      </c>
      <c r="G18" s="179"/>
      <c r="H18" s="23" t="s">
        <v>17</v>
      </c>
      <c r="I18" s="24">
        <v>1</v>
      </c>
      <c r="J18" s="24">
        <v>1</v>
      </c>
      <c r="K18" s="22" t="s">
        <v>24</v>
      </c>
      <c r="L18" s="24">
        <f t="shared" si="0"/>
        <v>0</v>
      </c>
      <c r="M18" s="24"/>
      <c r="N18" s="24"/>
      <c r="O18" s="24"/>
      <c r="P18" s="24"/>
    </row>
    <row r="19" spans="1:16" ht="409.6" hidden="1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76" t="s">
        <v>45</v>
      </c>
      <c r="G19" s="177"/>
      <c r="H19" s="27" t="s">
        <v>17</v>
      </c>
      <c r="I19" s="28">
        <v>1</v>
      </c>
      <c r="J19" s="28">
        <v>1</v>
      </c>
      <c r="K19" s="26" t="s">
        <v>30</v>
      </c>
      <c r="L19" s="24">
        <f t="shared" si="0"/>
        <v>0</v>
      </c>
      <c r="M19" s="24"/>
      <c r="N19" s="24"/>
      <c r="O19" s="24"/>
      <c r="P19" s="24"/>
    </row>
    <row r="20" spans="1:16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78" t="s">
        <v>46</v>
      </c>
      <c r="G20" s="179"/>
      <c r="H20" s="23" t="s">
        <v>17</v>
      </c>
      <c r="I20" s="24">
        <v>1</v>
      </c>
      <c r="J20" s="24">
        <v>1</v>
      </c>
      <c r="K20" s="22" t="s">
        <v>22</v>
      </c>
      <c r="L20" s="24">
        <f t="shared" si="0"/>
        <v>0</v>
      </c>
      <c r="M20" s="24"/>
      <c r="N20" s="24"/>
      <c r="O20" s="24"/>
      <c r="P20" s="24"/>
    </row>
    <row r="21" spans="1:16" ht="212.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76" t="s">
        <v>47</v>
      </c>
      <c r="G21" s="177"/>
      <c r="H21" s="27" t="s">
        <v>17</v>
      </c>
      <c r="I21" s="28">
        <v>1</v>
      </c>
      <c r="J21" s="28">
        <v>1</v>
      </c>
      <c r="K21" s="26" t="s">
        <v>33</v>
      </c>
      <c r="L21" s="36">
        <f t="shared" si="0"/>
        <v>4</v>
      </c>
      <c r="M21" s="36">
        <v>1</v>
      </c>
      <c r="N21" s="36">
        <v>1</v>
      </c>
      <c r="O21" s="36">
        <v>1</v>
      </c>
      <c r="P21" s="36">
        <v>1</v>
      </c>
    </row>
    <row r="22" spans="1:16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78" t="s">
        <v>48</v>
      </c>
      <c r="G22" s="179"/>
      <c r="H22" s="23" t="s">
        <v>17</v>
      </c>
      <c r="I22" s="24">
        <v>1</v>
      </c>
      <c r="J22" s="24">
        <v>1</v>
      </c>
      <c r="K22" s="22" t="s">
        <v>28</v>
      </c>
      <c r="L22" s="24">
        <f t="shared" si="0"/>
        <v>0</v>
      </c>
      <c r="M22" s="24"/>
      <c r="N22" s="24"/>
      <c r="O22" s="24"/>
      <c r="P22" s="24"/>
    </row>
    <row r="23" spans="1:16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76" t="s">
        <v>50</v>
      </c>
      <c r="G23" s="177"/>
      <c r="H23" s="27" t="s">
        <v>17</v>
      </c>
      <c r="I23" s="28">
        <v>1</v>
      </c>
      <c r="J23" s="28">
        <v>1</v>
      </c>
      <c r="K23" s="26" t="s">
        <v>51</v>
      </c>
      <c r="L23" s="24">
        <f t="shared" si="0"/>
        <v>0</v>
      </c>
      <c r="M23" s="24"/>
      <c r="N23" s="24"/>
      <c r="O23" s="24"/>
      <c r="P23" s="24"/>
    </row>
    <row r="24" spans="1:16" ht="110.1" hidden="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78" t="s">
        <v>56</v>
      </c>
      <c r="G24" s="179"/>
      <c r="H24" s="23" t="s">
        <v>57</v>
      </c>
      <c r="I24" s="24">
        <v>21</v>
      </c>
      <c r="J24" s="24">
        <v>21</v>
      </c>
      <c r="K24" s="22" t="s">
        <v>30</v>
      </c>
      <c r="L24" s="24">
        <f t="shared" si="0"/>
        <v>0</v>
      </c>
      <c r="M24" s="24"/>
      <c r="N24" s="24"/>
      <c r="O24" s="24"/>
      <c r="P24" s="24"/>
    </row>
    <row r="25" spans="1:16" ht="299.10000000000002" hidden="1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76" t="s">
        <v>58</v>
      </c>
      <c r="G25" s="177"/>
      <c r="H25" s="27" t="s">
        <v>57</v>
      </c>
      <c r="I25" s="28">
        <v>22873</v>
      </c>
      <c r="J25" s="28">
        <v>22873</v>
      </c>
      <c r="K25" s="26" t="s">
        <v>30</v>
      </c>
      <c r="L25" s="24">
        <f t="shared" si="0"/>
        <v>0</v>
      </c>
      <c r="M25" s="24"/>
      <c r="N25" s="24"/>
      <c r="O25" s="24"/>
      <c r="P25" s="24"/>
    </row>
    <row r="26" spans="1:16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78" t="s">
        <v>60</v>
      </c>
      <c r="G26" s="179"/>
      <c r="H26" s="23" t="s">
        <v>57</v>
      </c>
      <c r="I26" s="24">
        <v>309</v>
      </c>
      <c r="J26" s="24">
        <v>309</v>
      </c>
      <c r="K26" s="22" t="s">
        <v>24</v>
      </c>
      <c r="L26" s="24">
        <f t="shared" si="0"/>
        <v>0</v>
      </c>
      <c r="M26" s="24"/>
      <c r="N26" s="24"/>
      <c r="O26" s="24"/>
      <c r="P26" s="24"/>
    </row>
    <row r="27" spans="1:16" ht="225.95" hidden="1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76" t="s">
        <v>61</v>
      </c>
      <c r="G27" s="177"/>
      <c r="H27" s="27" t="s">
        <v>57</v>
      </c>
      <c r="I27" s="28">
        <v>65</v>
      </c>
      <c r="J27" s="28">
        <v>65</v>
      </c>
      <c r="K27" s="26" t="s">
        <v>30</v>
      </c>
      <c r="L27" s="24">
        <f t="shared" si="0"/>
        <v>0</v>
      </c>
      <c r="M27" s="24"/>
      <c r="N27" s="24"/>
      <c r="O27" s="24"/>
      <c r="P27" s="24"/>
    </row>
    <row r="28" spans="1:16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78" t="s">
        <v>63</v>
      </c>
      <c r="G28" s="179"/>
      <c r="H28" s="23" t="s">
        <v>17</v>
      </c>
      <c r="I28" s="24"/>
      <c r="J28" s="24"/>
      <c r="K28" s="22" t="s">
        <v>64</v>
      </c>
      <c r="L28" s="24">
        <f t="shared" si="0"/>
        <v>0</v>
      </c>
      <c r="M28" s="24"/>
      <c r="N28" s="24"/>
      <c r="O28" s="24"/>
      <c r="P28" s="24"/>
    </row>
    <row r="29" spans="1:16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76" t="s">
        <v>66</v>
      </c>
      <c r="G29" s="177"/>
      <c r="H29" s="27" t="s">
        <v>17</v>
      </c>
      <c r="I29" s="28"/>
      <c r="J29" s="28"/>
      <c r="K29" s="26" t="s">
        <v>64</v>
      </c>
      <c r="L29" s="24">
        <f t="shared" si="0"/>
        <v>0</v>
      </c>
      <c r="M29" s="24"/>
      <c r="N29" s="24"/>
      <c r="O29" s="24"/>
      <c r="P29" s="24"/>
    </row>
    <row r="30" spans="1:16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78" t="s">
        <v>67</v>
      </c>
      <c r="G30" s="179"/>
      <c r="H30" s="23" t="s">
        <v>17</v>
      </c>
      <c r="I30" s="24"/>
      <c r="J30" s="24"/>
      <c r="K30" s="22" t="s">
        <v>64</v>
      </c>
      <c r="L30" s="24">
        <f t="shared" si="0"/>
        <v>0</v>
      </c>
      <c r="M30" s="24"/>
      <c r="N30" s="24"/>
      <c r="O30" s="24"/>
      <c r="P30" s="24"/>
    </row>
    <row r="31" spans="1:16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76" t="s">
        <v>68</v>
      </c>
      <c r="G31" s="177"/>
      <c r="H31" s="27" t="s">
        <v>17</v>
      </c>
      <c r="I31" s="28"/>
      <c r="J31" s="28"/>
      <c r="K31" s="26" t="s">
        <v>64</v>
      </c>
      <c r="L31" s="24">
        <f t="shared" si="0"/>
        <v>0</v>
      </c>
      <c r="M31" s="24"/>
      <c r="N31" s="24"/>
      <c r="O31" s="24"/>
      <c r="P31" s="24"/>
    </row>
    <row r="32" spans="1:16" ht="409.6" hidden="1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78" t="s">
        <v>71</v>
      </c>
      <c r="G32" s="179"/>
      <c r="H32" s="23" t="s">
        <v>17</v>
      </c>
      <c r="I32" s="24">
        <v>102000</v>
      </c>
      <c r="J32" s="24">
        <v>102000</v>
      </c>
      <c r="K32" s="22" t="s">
        <v>22</v>
      </c>
      <c r="L32" s="24">
        <f t="shared" si="0"/>
        <v>0</v>
      </c>
      <c r="M32" s="24"/>
      <c r="N32" s="24"/>
      <c r="O32" s="24"/>
      <c r="P32" s="24"/>
    </row>
    <row r="33" spans="1:16" ht="153" hidden="1" customHeight="1" x14ac:dyDescent="0.2">
      <c r="A33" s="17"/>
      <c r="B33" s="26" t="s">
        <v>69</v>
      </c>
      <c r="C33" s="26" t="s">
        <v>53</v>
      </c>
      <c r="D33" s="26" t="s">
        <v>72</v>
      </c>
      <c r="E33" s="26" t="s">
        <v>70</v>
      </c>
      <c r="F33" s="176" t="s">
        <v>73</v>
      </c>
      <c r="G33" s="177"/>
      <c r="H33" s="27" t="s">
        <v>17</v>
      </c>
      <c r="I33" s="28"/>
      <c r="J33" s="28"/>
      <c r="K33" s="26" t="s">
        <v>22</v>
      </c>
      <c r="L33" s="24">
        <f t="shared" si="0"/>
        <v>0</v>
      </c>
      <c r="M33" s="24"/>
      <c r="N33" s="24"/>
      <c r="O33" s="24"/>
      <c r="P33" s="24"/>
    </row>
    <row r="34" spans="1:16" ht="153" hidden="1" customHeight="1" x14ac:dyDescent="0.2">
      <c r="A34" s="17"/>
      <c r="B34" s="22" t="s">
        <v>69</v>
      </c>
      <c r="C34" s="22" t="s">
        <v>53</v>
      </c>
      <c r="D34" s="22" t="s">
        <v>18</v>
      </c>
      <c r="E34" s="22" t="s">
        <v>70</v>
      </c>
      <c r="F34" s="178" t="s">
        <v>74</v>
      </c>
      <c r="G34" s="179"/>
      <c r="H34" s="23" t="s">
        <v>17</v>
      </c>
      <c r="I34" s="24"/>
      <c r="J34" s="24"/>
      <c r="K34" s="22" t="s">
        <v>22</v>
      </c>
      <c r="L34" s="24">
        <f t="shared" si="0"/>
        <v>0</v>
      </c>
      <c r="M34" s="24"/>
      <c r="N34" s="24"/>
      <c r="O34" s="24"/>
      <c r="P34" s="24"/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76" t="s">
        <v>77</v>
      </c>
      <c r="G35" s="177"/>
      <c r="H35" s="27" t="s">
        <v>17</v>
      </c>
      <c r="I35" s="28"/>
      <c r="J35" s="28"/>
      <c r="K35" s="26" t="s">
        <v>78</v>
      </c>
      <c r="L35" s="24">
        <f t="shared" si="0"/>
        <v>0</v>
      </c>
      <c r="M35" s="24"/>
      <c r="N35" s="24"/>
      <c r="O35" s="24"/>
      <c r="P35" s="24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78" t="s">
        <v>79</v>
      </c>
      <c r="G36" s="179"/>
      <c r="H36" s="23" t="s">
        <v>17</v>
      </c>
      <c r="I36" s="24"/>
      <c r="J36" s="24"/>
      <c r="K36" s="22" t="s">
        <v>78</v>
      </c>
      <c r="L36" s="24">
        <f t="shared" si="0"/>
        <v>0</v>
      </c>
      <c r="M36" s="24"/>
      <c r="N36" s="24"/>
      <c r="O36" s="24"/>
      <c r="P36" s="24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76" t="s">
        <v>82</v>
      </c>
      <c r="G37" s="177"/>
      <c r="H37" s="27" t="s">
        <v>17</v>
      </c>
      <c r="I37" s="28"/>
      <c r="J37" s="28"/>
      <c r="K37" s="26" t="s">
        <v>78</v>
      </c>
      <c r="L37" s="24">
        <f t="shared" si="0"/>
        <v>0</v>
      </c>
      <c r="M37" s="24"/>
      <c r="N37" s="24"/>
      <c r="O37" s="24"/>
      <c r="P37" s="24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78" t="s">
        <v>85</v>
      </c>
      <c r="G38" s="179"/>
      <c r="H38" s="23" t="s">
        <v>17</v>
      </c>
      <c r="I38" s="24"/>
      <c r="J38" s="24"/>
      <c r="K38" s="22" t="s">
        <v>86</v>
      </c>
      <c r="L38" s="24">
        <f t="shared" si="0"/>
        <v>0</v>
      </c>
      <c r="M38" s="24"/>
      <c r="N38" s="24"/>
      <c r="O38" s="24"/>
      <c r="P38" s="24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76" t="s">
        <v>91</v>
      </c>
      <c r="G39" s="177"/>
      <c r="H39" s="27" t="s">
        <v>57</v>
      </c>
      <c r="I39" s="28">
        <v>80</v>
      </c>
      <c r="J39" s="28">
        <v>80</v>
      </c>
      <c r="K39" s="26" t="s">
        <v>22</v>
      </c>
      <c r="L39" s="24">
        <f t="shared" si="0"/>
        <v>0</v>
      </c>
      <c r="M39" s="24"/>
      <c r="N39" s="24"/>
      <c r="O39" s="24"/>
      <c r="P39" s="24"/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78" t="s">
        <v>94</v>
      </c>
      <c r="G40" s="179"/>
      <c r="H40" s="23" t="s">
        <v>95</v>
      </c>
      <c r="I40" s="24">
        <v>100</v>
      </c>
      <c r="J40" s="24">
        <v>100</v>
      </c>
      <c r="K40" s="22" t="s">
        <v>96</v>
      </c>
      <c r="L40" s="24">
        <f t="shared" si="0"/>
        <v>0</v>
      </c>
      <c r="M40" s="24"/>
      <c r="N40" s="24"/>
      <c r="O40" s="24"/>
      <c r="P40" s="24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76" t="s">
        <v>98</v>
      </c>
      <c r="G41" s="177"/>
      <c r="H41" s="27" t="s">
        <v>17</v>
      </c>
      <c r="I41" s="28">
        <v>2</v>
      </c>
      <c r="J41" s="28">
        <v>2</v>
      </c>
      <c r="K41" s="26" t="s">
        <v>99</v>
      </c>
      <c r="L41" s="24">
        <f t="shared" si="0"/>
        <v>0</v>
      </c>
      <c r="M41" s="24"/>
      <c r="N41" s="24"/>
      <c r="O41" s="24"/>
      <c r="P41" s="24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78" t="s">
        <v>101</v>
      </c>
      <c r="G42" s="179"/>
      <c r="H42" s="23" t="s">
        <v>17</v>
      </c>
      <c r="I42" s="24">
        <v>5</v>
      </c>
      <c r="J42" s="24">
        <v>5</v>
      </c>
      <c r="K42" s="22" t="s">
        <v>99</v>
      </c>
      <c r="L42" s="24">
        <f t="shared" si="0"/>
        <v>0</v>
      </c>
      <c r="M42" s="24"/>
      <c r="N42" s="24"/>
      <c r="O42" s="24"/>
      <c r="P42" s="24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76" t="s">
        <v>102</v>
      </c>
      <c r="G43" s="177"/>
      <c r="H43" s="27" t="s">
        <v>40</v>
      </c>
      <c r="I43" s="28">
        <v>8</v>
      </c>
      <c r="J43" s="28">
        <v>8</v>
      </c>
      <c r="K43" s="26" t="s">
        <v>99</v>
      </c>
      <c r="L43" s="24">
        <f t="shared" si="0"/>
        <v>0</v>
      </c>
      <c r="M43" s="24"/>
      <c r="N43" s="24"/>
      <c r="O43" s="24"/>
      <c r="P43" s="24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78" t="s">
        <v>103</v>
      </c>
      <c r="G44" s="179"/>
      <c r="H44" s="23" t="s">
        <v>40</v>
      </c>
      <c r="I44" s="24">
        <v>8</v>
      </c>
      <c r="J44" s="24">
        <v>8</v>
      </c>
      <c r="K44" s="22" t="s">
        <v>99</v>
      </c>
      <c r="L44" s="24">
        <f t="shared" si="0"/>
        <v>0</v>
      </c>
      <c r="M44" s="24"/>
      <c r="N44" s="24"/>
      <c r="O44" s="24"/>
      <c r="P44" s="24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76" t="s">
        <v>104</v>
      </c>
      <c r="G45" s="177"/>
      <c r="H45" s="27" t="s">
        <v>17</v>
      </c>
      <c r="I45" s="28"/>
      <c r="J45" s="28"/>
      <c r="K45" s="26" t="s">
        <v>99</v>
      </c>
      <c r="L45" s="24">
        <f t="shared" si="0"/>
        <v>0</v>
      </c>
      <c r="M45" s="24"/>
      <c r="N45" s="24"/>
      <c r="O45" s="24"/>
      <c r="P45" s="24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78" t="s">
        <v>105</v>
      </c>
      <c r="G46" s="179"/>
      <c r="H46" s="23" t="s">
        <v>17</v>
      </c>
      <c r="I46" s="24"/>
      <c r="J46" s="24"/>
      <c r="K46" s="22" t="s">
        <v>99</v>
      </c>
      <c r="L46" s="24">
        <f t="shared" si="0"/>
        <v>0</v>
      </c>
      <c r="M46" s="24"/>
      <c r="N46" s="24"/>
      <c r="O46" s="24"/>
      <c r="P46" s="24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76" t="s">
        <v>107</v>
      </c>
      <c r="G47" s="177"/>
      <c r="H47" s="27" t="s">
        <v>17</v>
      </c>
      <c r="I47" s="28"/>
      <c r="J47" s="28"/>
      <c r="K47" s="26" t="s">
        <v>96</v>
      </c>
      <c r="L47" s="24">
        <f t="shared" si="0"/>
        <v>0</v>
      </c>
      <c r="M47" s="24"/>
      <c r="N47" s="24"/>
      <c r="O47" s="24"/>
      <c r="P47" s="24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78" t="s">
        <v>108</v>
      </c>
      <c r="G48" s="179"/>
      <c r="H48" s="23" t="s">
        <v>17</v>
      </c>
      <c r="I48" s="24"/>
      <c r="J48" s="24"/>
      <c r="K48" s="22" t="s">
        <v>96</v>
      </c>
      <c r="L48" s="24">
        <f t="shared" si="0"/>
        <v>0</v>
      </c>
      <c r="M48" s="24"/>
      <c r="N48" s="24"/>
      <c r="O48" s="24"/>
      <c r="P48" s="24"/>
    </row>
    <row r="49" spans="1:16" ht="409.6" hidden="1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76" t="s">
        <v>110</v>
      </c>
      <c r="G49" s="177"/>
      <c r="H49" s="27" t="s">
        <v>40</v>
      </c>
      <c r="I49" s="28">
        <v>100</v>
      </c>
      <c r="J49" s="28">
        <v>100</v>
      </c>
      <c r="K49" s="26" t="s">
        <v>30</v>
      </c>
      <c r="L49" s="24">
        <f t="shared" si="0"/>
        <v>0</v>
      </c>
      <c r="M49" s="24"/>
      <c r="N49" s="24"/>
      <c r="O49" s="24"/>
      <c r="P49" s="24"/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78" t="s">
        <v>112</v>
      </c>
      <c r="G50" s="179"/>
      <c r="H50" s="23" t="s">
        <v>40</v>
      </c>
      <c r="I50" s="24">
        <v>90</v>
      </c>
      <c r="J50" s="24">
        <v>90</v>
      </c>
      <c r="K50" s="22" t="s">
        <v>113</v>
      </c>
      <c r="L50" s="24">
        <f t="shared" si="0"/>
        <v>0</v>
      </c>
      <c r="M50" s="24"/>
      <c r="N50" s="24"/>
      <c r="O50" s="24"/>
      <c r="P50" s="24"/>
    </row>
    <row r="51" spans="1:16" ht="123.9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76" t="s">
        <v>114</v>
      </c>
      <c r="G51" s="177"/>
      <c r="H51" s="27" t="s">
        <v>40</v>
      </c>
      <c r="I51" s="28">
        <v>95</v>
      </c>
      <c r="J51" s="28">
        <v>95</v>
      </c>
      <c r="K51" s="26" t="s">
        <v>22</v>
      </c>
      <c r="L51" s="24">
        <f t="shared" si="0"/>
        <v>0</v>
      </c>
      <c r="M51" s="24"/>
      <c r="N51" s="24"/>
      <c r="O51" s="24"/>
      <c r="P51" s="24"/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78" t="s">
        <v>115</v>
      </c>
      <c r="G52" s="179"/>
      <c r="H52" s="23" t="s">
        <v>40</v>
      </c>
      <c r="I52" s="24">
        <v>95</v>
      </c>
      <c r="J52" s="24">
        <v>95</v>
      </c>
      <c r="K52" s="22" t="s">
        <v>28</v>
      </c>
      <c r="L52" s="24">
        <f t="shared" si="0"/>
        <v>0</v>
      </c>
      <c r="M52" s="24"/>
      <c r="N52" s="24"/>
      <c r="O52" s="24"/>
      <c r="P52" s="24"/>
    </row>
    <row r="53" spans="1:16" ht="123.95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76" t="s">
        <v>116</v>
      </c>
      <c r="G53" s="177"/>
      <c r="H53" s="27" t="s">
        <v>40</v>
      </c>
      <c r="I53" s="28">
        <v>95</v>
      </c>
      <c r="J53" s="28">
        <v>95</v>
      </c>
      <c r="K53" s="26" t="s">
        <v>33</v>
      </c>
      <c r="L53" s="37">
        <f>+P53</f>
        <v>0.95</v>
      </c>
      <c r="M53" s="37">
        <v>0.95</v>
      </c>
      <c r="N53" s="37">
        <v>0.95</v>
      </c>
      <c r="O53" s="37">
        <v>0.95</v>
      </c>
      <c r="P53" s="37">
        <v>0.95</v>
      </c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78" t="s">
        <v>117</v>
      </c>
      <c r="G54" s="179"/>
      <c r="H54" s="23" t="s">
        <v>40</v>
      </c>
      <c r="I54" s="24">
        <v>95</v>
      </c>
      <c r="J54" s="24">
        <v>95</v>
      </c>
      <c r="K54" s="22" t="s">
        <v>24</v>
      </c>
      <c r="L54" s="24">
        <f t="shared" si="0"/>
        <v>0</v>
      </c>
      <c r="M54" s="24"/>
      <c r="N54" s="24"/>
      <c r="O54" s="24"/>
      <c r="P54" s="24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76" t="s">
        <v>119</v>
      </c>
      <c r="G55" s="177"/>
      <c r="H55" s="27" t="s">
        <v>40</v>
      </c>
      <c r="I55" s="28">
        <v>95</v>
      </c>
      <c r="J55" s="28">
        <v>95</v>
      </c>
      <c r="K55" s="26" t="s">
        <v>113</v>
      </c>
      <c r="L55" s="24">
        <f t="shared" si="0"/>
        <v>0</v>
      </c>
      <c r="M55" s="24"/>
      <c r="N55" s="24"/>
      <c r="O55" s="24"/>
      <c r="P55" s="24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78" t="s">
        <v>120</v>
      </c>
      <c r="G56" s="179"/>
      <c r="H56" s="23" t="s">
        <v>17</v>
      </c>
      <c r="I56" s="24">
        <v>100</v>
      </c>
      <c r="J56" s="24">
        <v>100</v>
      </c>
      <c r="K56" s="22" t="s">
        <v>22</v>
      </c>
      <c r="L56" s="24">
        <f t="shared" si="0"/>
        <v>0</v>
      </c>
      <c r="M56" s="24"/>
      <c r="N56" s="24"/>
      <c r="O56" s="24"/>
      <c r="P56" s="24"/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76" t="s">
        <v>121</v>
      </c>
      <c r="G57" s="177"/>
      <c r="H57" s="27" t="s">
        <v>17</v>
      </c>
      <c r="I57" s="28">
        <v>100</v>
      </c>
      <c r="J57" s="28">
        <v>100</v>
      </c>
      <c r="K57" s="26" t="s">
        <v>28</v>
      </c>
      <c r="L57" s="24">
        <f t="shared" si="0"/>
        <v>0</v>
      </c>
      <c r="M57" s="24"/>
      <c r="N57" s="24"/>
      <c r="O57" s="24"/>
      <c r="P57" s="24"/>
    </row>
    <row r="58" spans="1:16" ht="197.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78" t="s">
        <v>122</v>
      </c>
      <c r="G58" s="179"/>
      <c r="H58" s="23" t="s">
        <v>17</v>
      </c>
      <c r="I58" s="24">
        <v>100</v>
      </c>
      <c r="J58" s="24">
        <v>100</v>
      </c>
      <c r="K58" s="22" t="s">
        <v>33</v>
      </c>
      <c r="L58" s="37">
        <f>+P58</f>
        <v>1</v>
      </c>
      <c r="M58" s="37">
        <v>1</v>
      </c>
      <c r="N58" s="37">
        <v>1</v>
      </c>
      <c r="O58" s="37">
        <v>1</v>
      </c>
      <c r="P58" s="37">
        <v>1</v>
      </c>
    </row>
    <row r="59" spans="1:16" ht="409.6" hidden="1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76" t="s">
        <v>123</v>
      </c>
      <c r="G59" s="177"/>
      <c r="H59" s="27" t="s">
        <v>17</v>
      </c>
      <c r="I59" s="28">
        <v>100</v>
      </c>
      <c r="J59" s="28">
        <v>100</v>
      </c>
      <c r="K59" s="26" t="s">
        <v>30</v>
      </c>
      <c r="L59" s="24">
        <f t="shared" si="0"/>
        <v>0</v>
      </c>
      <c r="M59" s="24"/>
      <c r="N59" s="24"/>
      <c r="O59" s="24"/>
      <c r="P59" s="24"/>
    </row>
    <row r="60" spans="1:16" ht="409.6" hidden="1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78" t="s">
        <v>124</v>
      </c>
      <c r="G60" s="179"/>
      <c r="H60" s="23" t="s">
        <v>57</v>
      </c>
      <c r="I60" s="24">
        <v>100</v>
      </c>
      <c r="J60" s="24">
        <v>100</v>
      </c>
      <c r="K60" s="22" t="s">
        <v>30</v>
      </c>
      <c r="L60" s="24">
        <f t="shared" si="0"/>
        <v>0</v>
      </c>
      <c r="M60" s="24"/>
      <c r="N60" s="24"/>
      <c r="O60" s="24"/>
      <c r="P60" s="24"/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76" t="s">
        <v>126</v>
      </c>
      <c r="G61" s="177"/>
      <c r="H61" s="27" t="s">
        <v>17</v>
      </c>
      <c r="I61" s="28">
        <v>100</v>
      </c>
      <c r="J61" s="28">
        <v>100</v>
      </c>
      <c r="K61" s="26" t="s">
        <v>51</v>
      </c>
      <c r="L61" s="24">
        <f t="shared" si="0"/>
        <v>0</v>
      </c>
      <c r="M61" s="24"/>
      <c r="N61" s="24"/>
      <c r="O61" s="24"/>
      <c r="P61" s="24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78" t="s">
        <v>127</v>
      </c>
      <c r="G62" s="179"/>
      <c r="H62" s="23" t="s">
        <v>17</v>
      </c>
      <c r="I62" s="24">
        <v>100</v>
      </c>
      <c r="J62" s="24">
        <v>100</v>
      </c>
      <c r="K62" s="22" t="s">
        <v>24</v>
      </c>
      <c r="L62" s="24">
        <f t="shared" si="0"/>
        <v>0</v>
      </c>
      <c r="M62" s="24"/>
      <c r="N62" s="24"/>
      <c r="O62" s="24"/>
      <c r="P62" s="24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76" t="s">
        <v>128</v>
      </c>
      <c r="G63" s="177"/>
      <c r="H63" s="27" t="s">
        <v>57</v>
      </c>
      <c r="I63" s="28">
        <v>21</v>
      </c>
      <c r="J63" s="28">
        <v>21</v>
      </c>
      <c r="K63" s="26" t="s">
        <v>51</v>
      </c>
      <c r="L63" s="24">
        <f t="shared" si="0"/>
        <v>0</v>
      </c>
      <c r="M63" s="24"/>
      <c r="N63" s="24"/>
      <c r="O63" s="24"/>
      <c r="P63" s="24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78" t="s">
        <v>129</v>
      </c>
      <c r="G64" s="179"/>
      <c r="H64" s="23" t="s">
        <v>57</v>
      </c>
      <c r="I64" s="24">
        <v>52</v>
      </c>
      <c r="J64" s="24">
        <v>52</v>
      </c>
      <c r="K64" s="22" t="s">
        <v>28</v>
      </c>
      <c r="L64" s="24">
        <f t="shared" si="0"/>
        <v>0</v>
      </c>
      <c r="M64" s="24"/>
      <c r="N64" s="24"/>
      <c r="O64" s="24"/>
      <c r="P64" s="24"/>
    </row>
    <row r="65" spans="1:16" ht="225.95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76" t="s">
        <v>130</v>
      </c>
      <c r="G65" s="177"/>
      <c r="H65" s="27" t="s">
        <v>57</v>
      </c>
      <c r="I65" s="28">
        <v>58.6</v>
      </c>
      <c r="J65" s="28">
        <v>58.6</v>
      </c>
      <c r="K65" s="26" t="s">
        <v>33</v>
      </c>
      <c r="L65" s="38">
        <f>+P65</f>
        <v>0.995</v>
      </c>
      <c r="M65" s="38">
        <v>0.98499999999999999</v>
      </c>
      <c r="N65" s="38">
        <v>0.98799999999999999</v>
      </c>
      <c r="O65" s="38">
        <v>0.99</v>
      </c>
      <c r="P65" s="38">
        <v>0.995</v>
      </c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78" t="s">
        <v>131</v>
      </c>
      <c r="G66" s="179"/>
      <c r="H66" s="23" t="s">
        <v>57</v>
      </c>
      <c r="I66" s="24"/>
      <c r="J66" s="24"/>
      <c r="K66" s="22" t="s">
        <v>24</v>
      </c>
      <c r="L66" s="24">
        <f t="shared" si="0"/>
        <v>0</v>
      </c>
      <c r="M66" s="24"/>
      <c r="N66" s="24"/>
      <c r="O66" s="24"/>
      <c r="P66" s="24"/>
    </row>
    <row r="67" spans="1:16" ht="95.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76" t="s">
        <v>134</v>
      </c>
      <c r="G67" s="177"/>
      <c r="H67" s="27" t="s">
        <v>17</v>
      </c>
      <c r="I67" s="28"/>
      <c r="J67" s="28"/>
      <c r="K67" s="26" t="s">
        <v>33</v>
      </c>
      <c r="L67" s="38">
        <f>+O67</f>
        <v>1</v>
      </c>
      <c r="M67" s="38">
        <v>0.3</v>
      </c>
      <c r="N67" s="38">
        <v>0.71</v>
      </c>
      <c r="O67" s="38">
        <v>1</v>
      </c>
      <c r="P67" s="38" t="s">
        <v>280</v>
      </c>
    </row>
    <row r="68" spans="1:16" ht="66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78" t="s">
        <v>135</v>
      </c>
      <c r="G68" s="179"/>
      <c r="H68" s="23" t="s">
        <v>17</v>
      </c>
      <c r="I68" s="24"/>
      <c r="J68" s="24"/>
      <c r="K68" s="22" t="s">
        <v>33</v>
      </c>
      <c r="L68" s="36">
        <f>+P68</f>
        <v>987</v>
      </c>
      <c r="M68" s="36">
        <v>1024</v>
      </c>
      <c r="N68" s="36">
        <v>1011</v>
      </c>
      <c r="O68" s="36">
        <v>999</v>
      </c>
      <c r="P68" s="36">
        <v>987</v>
      </c>
    </row>
    <row r="69" spans="1:16" ht="95.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76" t="s">
        <v>136</v>
      </c>
      <c r="G69" s="177"/>
      <c r="H69" s="27" t="s">
        <v>17</v>
      </c>
      <c r="I69" s="28"/>
      <c r="J69" s="28"/>
      <c r="K69" s="26" t="s">
        <v>33</v>
      </c>
      <c r="L69" s="37">
        <f>+P69</f>
        <v>0.5</v>
      </c>
      <c r="M69" s="37">
        <v>0.35</v>
      </c>
      <c r="N69" s="37">
        <v>0.4</v>
      </c>
      <c r="O69" s="37">
        <v>0.45</v>
      </c>
      <c r="P69" s="37">
        <v>0.5</v>
      </c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78" t="s">
        <v>141</v>
      </c>
      <c r="G70" s="179"/>
      <c r="H70" s="23" t="s">
        <v>17</v>
      </c>
      <c r="I70" s="24">
        <v>1</v>
      </c>
      <c r="J70" s="24">
        <v>1</v>
      </c>
      <c r="K70" s="22" t="s">
        <v>142</v>
      </c>
      <c r="L70" s="24">
        <f t="shared" ref="L70:L133" si="1">SUM(M70:P70)</f>
        <v>0</v>
      </c>
      <c r="M70" s="24"/>
      <c r="N70" s="24"/>
      <c r="O70" s="24"/>
      <c r="P70" s="24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76" t="s">
        <v>144</v>
      </c>
      <c r="G71" s="177"/>
      <c r="H71" s="27" t="s">
        <v>17</v>
      </c>
      <c r="I71" s="28">
        <v>1</v>
      </c>
      <c r="J71" s="28">
        <v>1</v>
      </c>
      <c r="K71" s="26" t="s">
        <v>28</v>
      </c>
      <c r="L71" s="24">
        <f t="shared" si="1"/>
        <v>0</v>
      </c>
      <c r="M71" s="24"/>
      <c r="N71" s="24"/>
      <c r="O71" s="24"/>
      <c r="P71" s="24"/>
    </row>
    <row r="72" spans="1:16" ht="138.94999999999999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78" t="s">
        <v>145</v>
      </c>
      <c r="G72" s="179"/>
      <c r="H72" s="23" t="s">
        <v>17</v>
      </c>
      <c r="I72" s="24">
        <v>1</v>
      </c>
      <c r="J72" s="24">
        <v>1</v>
      </c>
      <c r="K72" s="22" t="s">
        <v>33</v>
      </c>
      <c r="L72" s="36">
        <f t="shared" si="1"/>
        <v>4</v>
      </c>
      <c r="M72" s="36">
        <v>1</v>
      </c>
      <c r="N72" s="36">
        <v>1</v>
      </c>
      <c r="O72" s="36">
        <v>1</v>
      </c>
      <c r="P72" s="36">
        <v>1</v>
      </c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76" t="s">
        <v>147</v>
      </c>
      <c r="G73" s="177"/>
      <c r="H73" s="27" t="s">
        <v>17</v>
      </c>
      <c r="I73" s="28">
        <v>1</v>
      </c>
      <c r="J73" s="28">
        <v>1</v>
      </c>
      <c r="K73" s="26" t="s">
        <v>22</v>
      </c>
      <c r="L73" s="24">
        <f t="shared" si="1"/>
        <v>0</v>
      </c>
      <c r="M73" s="24"/>
      <c r="N73" s="24"/>
      <c r="O73" s="24"/>
      <c r="P73" s="24"/>
    </row>
    <row r="74" spans="1:16" ht="138.94999999999999" hidden="1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78" t="s">
        <v>148</v>
      </c>
      <c r="G74" s="179"/>
      <c r="H74" s="23" t="s">
        <v>17</v>
      </c>
      <c r="I74" s="24">
        <v>1</v>
      </c>
      <c r="J74" s="24">
        <v>1</v>
      </c>
      <c r="K74" s="22" t="s">
        <v>30</v>
      </c>
      <c r="L74" s="24">
        <f t="shared" si="1"/>
        <v>0</v>
      </c>
      <c r="M74" s="24"/>
      <c r="N74" s="24"/>
      <c r="O74" s="24"/>
      <c r="P74" s="24"/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76" t="s">
        <v>150</v>
      </c>
      <c r="G75" s="177"/>
      <c r="H75" s="27" t="s">
        <v>40</v>
      </c>
      <c r="I75" s="28">
        <v>100</v>
      </c>
      <c r="J75" s="28">
        <v>100</v>
      </c>
      <c r="K75" s="26" t="s">
        <v>142</v>
      </c>
      <c r="L75" s="24">
        <f t="shared" si="1"/>
        <v>0</v>
      </c>
      <c r="M75" s="24"/>
      <c r="N75" s="24"/>
      <c r="O75" s="24"/>
      <c r="P75" s="24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78" t="s">
        <v>152</v>
      </c>
      <c r="G76" s="179"/>
      <c r="H76" s="23" t="s">
        <v>40</v>
      </c>
      <c r="I76" s="24">
        <v>25</v>
      </c>
      <c r="J76" s="24">
        <v>25</v>
      </c>
      <c r="K76" s="22" t="s">
        <v>22</v>
      </c>
      <c r="L76" s="24">
        <f t="shared" si="1"/>
        <v>0</v>
      </c>
      <c r="M76" s="24"/>
      <c r="N76" s="24"/>
      <c r="O76" s="24"/>
      <c r="P76" s="24"/>
    </row>
    <row r="77" spans="1:16" ht="76.5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76" t="s">
        <v>154</v>
      </c>
      <c r="G77" s="177"/>
      <c r="H77" s="27" t="s">
        <v>57</v>
      </c>
      <c r="I77" s="28">
        <v>82.14</v>
      </c>
      <c r="J77" s="28">
        <v>82.14</v>
      </c>
      <c r="K77" s="26" t="s">
        <v>33</v>
      </c>
      <c r="L77" s="37">
        <f>+P77</f>
        <v>0.85</v>
      </c>
      <c r="M77" s="37">
        <v>0.85</v>
      </c>
      <c r="N77" s="37">
        <v>0.85</v>
      </c>
      <c r="O77" s="37">
        <v>0.85</v>
      </c>
      <c r="P77" s="37">
        <v>0.85</v>
      </c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78" t="s">
        <v>155</v>
      </c>
      <c r="G78" s="179"/>
      <c r="H78" s="23" t="s">
        <v>40</v>
      </c>
      <c r="I78" s="24">
        <v>85</v>
      </c>
      <c r="J78" s="24">
        <v>85</v>
      </c>
      <c r="K78" s="22" t="s">
        <v>28</v>
      </c>
      <c r="L78" s="24">
        <f t="shared" si="1"/>
        <v>0</v>
      </c>
      <c r="M78" s="24"/>
      <c r="N78" s="24"/>
      <c r="O78" s="24"/>
      <c r="P78" s="24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76" t="s">
        <v>156</v>
      </c>
      <c r="G79" s="177"/>
      <c r="H79" s="27" t="s">
        <v>40</v>
      </c>
      <c r="I79" s="28">
        <v>85</v>
      </c>
      <c r="J79" s="28">
        <v>85</v>
      </c>
      <c r="K79" s="26" t="s">
        <v>24</v>
      </c>
      <c r="L79" s="24">
        <f t="shared" si="1"/>
        <v>0</v>
      </c>
      <c r="M79" s="24"/>
      <c r="N79" s="24"/>
      <c r="O79" s="24"/>
      <c r="P79" s="24"/>
    </row>
    <row r="80" spans="1:16" ht="299.10000000000002" hidden="1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78" t="s">
        <v>157</v>
      </c>
      <c r="G80" s="179"/>
      <c r="H80" s="23" t="s">
        <v>40</v>
      </c>
      <c r="I80" s="24">
        <v>85</v>
      </c>
      <c r="J80" s="24">
        <v>85</v>
      </c>
      <c r="K80" s="22" t="s">
        <v>30</v>
      </c>
      <c r="L80" s="24">
        <f t="shared" si="1"/>
        <v>0</v>
      </c>
      <c r="M80" s="24"/>
      <c r="N80" s="24"/>
      <c r="O80" s="24"/>
      <c r="P80" s="24"/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76" t="s">
        <v>159</v>
      </c>
      <c r="G81" s="177"/>
      <c r="H81" s="27" t="s">
        <v>17</v>
      </c>
      <c r="I81" s="28">
        <v>1</v>
      </c>
      <c r="J81" s="28">
        <v>1</v>
      </c>
      <c r="K81" s="26" t="s">
        <v>28</v>
      </c>
      <c r="L81" s="24">
        <f t="shared" si="1"/>
        <v>0</v>
      </c>
      <c r="M81" s="24"/>
      <c r="N81" s="24"/>
      <c r="O81" s="24"/>
      <c r="P81" s="24"/>
    </row>
    <row r="82" spans="1:16" ht="110.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78" t="s">
        <v>161</v>
      </c>
      <c r="G82" s="179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36">
        <f>+P82</f>
        <v>85</v>
      </c>
      <c r="M82" s="39">
        <v>71.400000000000006</v>
      </c>
      <c r="N82" s="36">
        <v>83</v>
      </c>
      <c r="O82" s="36">
        <v>84</v>
      </c>
      <c r="P82" s="36">
        <v>85</v>
      </c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76" t="s">
        <v>162</v>
      </c>
      <c r="G83" s="177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4">
        <f t="shared" si="1"/>
        <v>0</v>
      </c>
      <c r="M83" s="24"/>
      <c r="N83" s="24"/>
      <c r="O83" s="24"/>
      <c r="P83" s="24"/>
    </row>
    <row r="84" spans="1:16" ht="138.94999999999999" hidden="1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78" t="s">
        <v>163</v>
      </c>
      <c r="G84" s="179"/>
      <c r="H84" s="23" t="s">
        <v>17</v>
      </c>
      <c r="I84" s="24">
        <v>72.3</v>
      </c>
      <c r="J84" s="24">
        <v>72.3</v>
      </c>
      <c r="K84" s="22" t="s">
        <v>22</v>
      </c>
      <c r="L84" s="24">
        <f t="shared" si="1"/>
        <v>0</v>
      </c>
      <c r="M84" s="24"/>
      <c r="N84" s="24"/>
      <c r="O84" s="24"/>
      <c r="P84" s="24"/>
    </row>
    <row r="85" spans="1:16" ht="299.10000000000002" hidden="1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76" t="s">
        <v>164</v>
      </c>
      <c r="G85" s="177"/>
      <c r="H85" s="27" t="s">
        <v>17</v>
      </c>
      <c r="I85" s="28">
        <v>83.3</v>
      </c>
      <c r="J85" s="28">
        <v>83.3</v>
      </c>
      <c r="K85" s="26" t="s">
        <v>30</v>
      </c>
      <c r="L85" s="24">
        <f t="shared" si="1"/>
        <v>0</v>
      </c>
      <c r="M85" s="24"/>
      <c r="N85" s="24"/>
      <c r="O85" s="24"/>
      <c r="P85" s="24"/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78" t="s">
        <v>165</v>
      </c>
      <c r="G86" s="179"/>
      <c r="H86" s="23" t="s">
        <v>17</v>
      </c>
      <c r="I86" s="24">
        <v>89</v>
      </c>
      <c r="J86" s="24">
        <v>89</v>
      </c>
      <c r="K86" s="22" t="s">
        <v>51</v>
      </c>
      <c r="L86" s="24">
        <f t="shared" si="1"/>
        <v>0</v>
      </c>
      <c r="M86" s="24"/>
      <c r="N86" s="24"/>
      <c r="O86" s="24"/>
      <c r="P86" s="24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76" t="s">
        <v>166</v>
      </c>
      <c r="G87" s="177"/>
      <c r="H87" s="27" t="s">
        <v>17</v>
      </c>
      <c r="I87" s="28"/>
      <c r="J87" s="28"/>
      <c r="K87" s="26" t="s">
        <v>28</v>
      </c>
      <c r="L87" s="24">
        <f t="shared" si="1"/>
        <v>0</v>
      </c>
      <c r="M87" s="24"/>
      <c r="N87" s="24"/>
      <c r="O87" s="24"/>
      <c r="P87" s="24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78" t="s">
        <v>167</v>
      </c>
      <c r="G88" s="179"/>
      <c r="H88" s="23" t="s">
        <v>17</v>
      </c>
      <c r="I88" s="24"/>
      <c r="J88" s="24"/>
      <c r="K88" s="22" t="s">
        <v>24</v>
      </c>
      <c r="L88" s="24">
        <f t="shared" si="1"/>
        <v>0</v>
      </c>
      <c r="M88" s="24"/>
      <c r="N88" s="24"/>
      <c r="O88" s="24"/>
      <c r="P88" s="24"/>
    </row>
    <row r="89" spans="1:16" ht="138.94999999999999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76" t="s">
        <v>170</v>
      </c>
      <c r="G89" s="177"/>
      <c r="H89" s="27" t="s">
        <v>57</v>
      </c>
      <c r="I89" s="28">
        <v>100</v>
      </c>
      <c r="J89" s="28">
        <v>100</v>
      </c>
      <c r="K89" s="26" t="s">
        <v>33</v>
      </c>
      <c r="L89" s="37">
        <f>+P89</f>
        <v>1</v>
      </c>
      <c r="M89" s="37">
        <v>1</v>
      </c>
      <c r="N89" s="37">
        <v>1</v>
      </c>
      <c r="O89" s="37">
        <v>1</v>
      </c>
      <c r="P89" s="37">
        <v>1</v>
      </c>
    </row>
    <row r="90" spans="1:16" ht="153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78" t="s">
        <v>171</v>
      </c>
      <c r="G90" s="179"/>
      <c r="H90" s="23" t="s">
        <v>57</v>
      </c>
      <c r="I90" s="24">
        <v>100</v>
      </c>
      <c r="J90" s="24">
        <v>100</v>
      </c>
      <c r="K90" s="22" t="s">
        <v>22</v>
      </c>
      <c r="L90" s="24">
        <f t="shared" si="1"/>
        <v>0</v>
      </c>
      <c r="M90" s="24"/>
      <c r="N90" s="24"/>
      <c r="O90" s="24"/>
      <c r="P90" s="24"/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76" t="s">
        <v>172</v>
      </c>
      <c r="G91" s="177"/>
      <c r="H91" s="27" t="s">
        <v>57</v>
      </c>
      <c r="I91" s="28">
        <v>100</v>
      </c>
      <c r="J91" s="28">
        <v>100</v>
      </c>
      <c r="K91" s="26" t="s">
        <v>24</v>
      </c>
      <c r="L91" s="24">
        <f t="shared" si="1"/>
        <v>0</v>
      </c>
      <c r="M91" s="24"/>
      <c r="N91" s="24"/>
      <c r="O91" s="24"/>
      <c r="P91" s="24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78" t="s">
        <v>174</v>
      </c>
      <c r="G92" s="179"/>
      <c r="H92" s="23" t="s">
        <v>57</v>
      </c>
      <c r="I92" s="24">
        <v>100</v>
      </c>
      <c r="J92" s="24">
        <v>100</v>
      </c>
      <c r="K92" s="22" t="s">
        <v>175</v>
      </c>
      <c r="L92" s="24">
        <f t="shared" si="1"/>
        <v>0</v>
      </c>
      <c r="M92" s="24"/>
      <c r="N92" s="24"/>
      <c r="O92" s="24"/>
      <c r="P92" s="24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76" t="s">
        <v>176</v>
      </c>
      <c r="G93" s="177"/>
      <c r="H93" s="27" t="s">
        <v>57</v>
      </c>
      <c r="I93" s="28">
        <v>100</v>
      </c>
      <c r="J93" s="28">
        <v>100</v>
      </c>
      <c r="K93" s="26" t="s">
        <v>28</v>
      </c>
      <c r="L93" s="24">
        <f t="shared" si="1"/>
        <v>0</v>
      </c>
      <c r="M93" s="24"/>
      <c r="N93" s="24"/>
      <c r="O93" s="24"/>
      <c r="P93" s="24"/>
    </row>
    <row r="94" spans="1:16" ht="409.6" hidden="1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78" t="s">
        <v>178</v>
      </c>
      <c r="G94" s="179"/>
      <c r="H94" s="23" t="s">
        <v>40</v>
      </c>
      <c r="I94" s="24">
        <v>100</v>
      </c>
      <c r="J94" s="24">
        <v>100</v>
      </c>
      <c r="K94" s="22" t="s">
        <v>30</v>
      </c>
      <c r="L94" s="24">
        <f t="shared" si="1"/>
        <v>0</v>
      </c>
      <c r="M94" s="24"/>
      <c r="N94" s="24"/>
      <c r="O94" s="24"/>
      <c r="P94" s="24"/>
    </row>
    <row r="95" spans="1:16" ht="270" hidden="1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76" t="s">
        <v>179</v>
      </c>
      <c r="G95" s="177"/>
      <c r="H95" s="27" t="s">
        <v>57</v>
      </c>
      <c r="I95" s="28">
        <v>100</v>
      </c>
      <c r="J95" s="28">
        <v>100</v>
      </c>
      <c r="K95" s="26" t="s">
        <v>30</v>
      </c>
      <c r="L95" s="24">
        <f t="shared" si="1"/>
        <v>0</v>
      </c>
      <c r="M95" s="24"/>
      <c r="N95" s="24"/>
      <c r="O95" s="24"/>
      <c r="P95" s="24"/>
    </row>
    <row r="96" spans="1:16" ht="103.5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78" t="s">
        <v>182</v>
      </c>
      <c r="G96" s="179"/>
      <c r="H96" s="23" t="s">
        <v>57</v>
      </c>
      <c r="I96" s="24">
        <v>14</v>
      </c>
      <c r="J96" s="24">
        <v>14</v>
      </c>
      <c r="K96" s="22" t="s">
        <v>33</v>
      </c>
      <c r="L96" s="37">
        <f>+P96</f>
        <v>0.79</v>
      </c>
      <c r="M96" s="37">
        <v>0.30120000000000002</v>
      </c>
      <c r="N96" s="37">
        <v>0.76</v>
      </c>
      <c r="O96" s="37">
        <v>0.77</v>
      </c>
      <c r="P96" s="37">
        <v>0.79</v>
      </c>
    </row>
    <row r="97" spans="1:17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76" t="s">
        <v>184</v>
      </c>
      <c r="G97" s="177"/>
      <c r="H97" s="27" t="s">
        <v>57</v>
      </c>
      <c r="I97" s="28">
        <v>30</v>
      </c>
      <c r="J97" s="28">
        <v>10</v>
      </c>
      <c r="K97" s="26" t="s">
        <v>185</v>
      </c>
      <c r="L97" s="24">
        <f t="shared" si="1"/>
        <v>0</v>
      </c>
      <c r="M97" s="24"/>
      <c r="N97" s="24"/>
      <c r="O97" s="24"/>
      <c r="P97" s="24"/>
    </row>
    <row r="98" spans="1:17" ht="299.10000000000002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78" t="s">
        <v>186</v>
      </c>
      <c r="G98" s="179"/>
      <c r="H98" s="23" t="s">
        <v>57</v>
      </c>
      <c r="I98" s="24">
        <v>59.4</v>
      </c>
      <c r="J98" s="24">
        <v>59.4</v>
      </c>
      <c r="K98" s="22" t="s">
        <v>22</v>
      </c>
      <c r="L98" s="24">
        <f t="shared" si="1"/>
        <v>0</v>
      </c>
      <c r="M98" s="24"/>
      <c r="N98" s="24"/>
      <c r="O98" s="24"/>
      <c r="P98" s="24"/>
    </row>
    <row r="99" spans="1:17" ht="299.10000000000002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76" t="s">
        <v>187</v>
      </c>
      <c r="G99" s="177"/>
      <c r="H99" s="27" t="s">
        <v>57</v>
      </c>
      <c r="I99" s="28">
        <v>63</v>
      </c>
      <c r="J99" s="28">
        <v>63</v>
      </c>
      <c r="K99" s="26" t="s">
        <v>22</v>
      </c>
      <c r="L99" s="24">
        <f t="shared" si="1"/>
        <v>0</v>
      </c>
      <c r="M99" s="24"/>
      <c r="N99" s="24"/>
      <c r="O99" s="24"/>
      <c r="P99" s="24"/>
    </row>
    <row r="100" spans="1:17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78" t="s">
        <v>188</v>
      </c>
      <c r="G100" s="179"/>
      <c r="H100" s="23" t="s">
        <v>57</v>
      </c>
      <c r="I100" s="24">
        <v>74.14</v>
      </c>
      <c r="J100" s="24">
        <v>74.14</v>
      </c>
      <c r="K100" s="22" t="s">
        <v>28</v>
      </c>
      <c r="L100" s="24">
        <f t="shared" si="1"/>
        <v>0</v>
      </c>
      <c r="M100" s="24"/>
      <c r="N100" s="24"/>
      <c r="O100" s="24"/>
      <c r="P100" s="24"/>
    </row>
    <row r="101" spans="1:17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76" t="s">
        <v>189</v>
      </c>
      <c r="G101" s="177"/>
      <c r="H101" s="27" t="s">
        <v>57</v>
      </c>
      <c r="I101" s="28">
        <v>74.14</v>
      </c>
      <c r="J101" s="28">
        <v>74.14</v>
      </c>
      <c r="K101" s="26" t="s">
        <v>24</v>
      </c>
      <c r="L101" s="24">
        <f t="shared" si="1"/>
        <v>0</v>
      </c>
      <c r="M101" s="24"/>
      <c r="N101" s="24"/>
      <c r="O101" s="24"/>
      <c r="P101" s="24"/>
    </row>
    <row r="102" spans="1:17" ht="123.95" hidden="1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78" t="s">
        <v>190</v>
      </c>
      <c r="G102" s="179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24">
        <f t="shared" si="1"/>
        <v>0</v>
      </c>
      <c r="M102" s="24"/>
      <c r="N102" s="24"/>
      <c r="O102" s="24"/>
      <c r="P102" s="24"/>
    </row>
    <row r="103" spans="1:17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76" t="s">
        <v>192</v>
      </c>
      <c r="G103" s="177"/>
      <c r="H103" s="27" t="s">
        <v>57</v>
      </c>
      <c r="I103" s="28">
        <v>80</v>
      </c>
      <c r="J103" s="28">
        <v>80</v>
      </c>
      <c r="K103" s="26" t="s">
        <v>24</v>
      </c>
      <c r="L103" s="24">
        <f t="shared" si="1"/>
        <v>0</v>
      </c>
      <c r="M103" s="24"/>
      <c r="N103" s="24"/>
      <c r="O103" s="24"/>
      <c r="P103" s="24"/>
    </row>
    <row r="104" spans="1:17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78" t="s">
        <v>193</v>
      </c>
      <c r="G104" s="179"/>
      <c r="H104" s="23" t="s">
        <v>57</v>
      </c>
      <c r="I104" s="24">
        <v>80</v>
      </c>
      <c r="J104" s="24">
        <v>80</v>
      </c>
      <c r="K104" s="22" t="s">
        <v>28</v>
      </c>
      <c r="L104" s="24">
        <f t="shared" si="1"/>
        <v>0</v>
      </c>
      <c r="M104" s="24"/>
      <c r="N104" s="24"/>
      <c r="O104" s="24"/>
      <c r="P104" s="24"/>
    </row>
    <row r="105" spans="1:17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76" t="s">
        <v>194</v>
      </c>
      <c r="G105" s="177"/>
      <c r="H105" s="27" t="s">
        <v>57</v>
      </c>
      <c r="I105" s="28">
        <v>80</v>
      </c>
      <c r="J105" s="28">
        <v>80</v>
      </c>
      <c r="K105" s="26" t="s">
        <v>175</v>
      </c>
      <c r="L105" s="24">
        <f t="shared" si="1"/>
        <v>0</v>
      </c>
      <c r="M105" s="24"/>
      <c r="N105" s="24"/>
      <c r="O105" s="24"/>
      <c r="P105" s="24"/>
    </row>
    <row r="106" spans="1:17" ht="95.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78" t="s">
        <v>195</v>
      </c>
      <c r="G106" s="179"/>
      <c r="H106" s="23" t="s">
        <v>40</v>
      </c>
      <c r="I106" s="24">
        <v>80</v>
      </c>
      <c r="J106" s="24">
        <v>80</v>
      </c>
      <c r="K106" s="22" t="s">
        <v>33</v>
      </c>
      <c r="L106" s="37">
        <f>+P106</f>
        <v>0.82</v>
      </c>
      <c r="M106" s="37">
        <v>0.8</v>
      </c>
      <c r="N106" s="37">
        <v>0.81</v>
      </c>
      <c r="O106" s="37">
        <v>0.81</v>
      </c>
      <c r="P106" s="37">
        <v>0.82</v>
      </c>
    </row>
    <row r="107" spans="1:17" ht="219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76" t="s">
        <v>196</v>
      </c>
      <c r="G107" s="177"/>
      <c r="H107" s="27" t="s">
        <v>57</v>
      </c>
      <c r="I107" s="28">
        <v>80</v>
      </c>
      <c r="J107" s="28">
        <v>80</v>
      </c>
      <c r="K107" s="26" t="s">
        <v>22</v>
      </c>
      <c r="L107" s="24">
        <f t="shared" si="1"/>
        <v>0</v>
      </c>
      <c r="M107" s="24"/>
      <c r="N107" s="24"/>
      <c r="O107" s="24"/>
      <c r="P107" s="24"/>
    </row>
    <row r="108" spans="1:17" ht="212.1" hidden="1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78" t="s">
        <v>197</v>
      </c>
      <c r="G108" s="179"/>
      <c r="H108" s="23" t="s">
        <v>57</v>
      </c>
      <c r="I108" s="24">
        <v>85</v>
      </c>
      <c r="J108" s="24">
        <v>85</v>
      </c>
      <c r="K108" s="22" t="s">
        <v>30</v>
      </c>
      <c r="L108" s="24">
        <f t="shared" si="1"/>
        <v>0</v>
      </c>
      <c r="M108" s="24"/>
      <c r="N108" s="24"/>
      <c r="O108" s="24"/>
      <c r="P108" s="24"/>
    </row>
    <row r="109" spans="1:17" ht="123.95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76" t="s">
        <v>199</v>
      </c>
      <c r="G109" s="177"/>
      <c r="H109" s="27" t="s">
        <v>17</v>
      </c>
      <c r="I109" s="28">
        <v>87</v>
      </c>
      <c r="J109" s="28">
        <v>87</v>
      </c>
      <c r="K109" s="26" t="s">
        <v>33</v>
      </c>
      <c r="L109" s="37">
        <f>+P109</f>
        <v>0.87</v>
      </c>
      <c r="M109" s="37">
        <v>0.87</v>
      </c>
      <c r="N109" s="37">
        <v>0.87</v>
      </c>
      <c r="O109" s="37">
        <v>0.87</v>
      </c>
      <c r="P109" s="37">
        <v>0.87</v>
      </c>
      <c r="Q109" s="40"/>
    </row>
    <row r="110" spans="1:17" ht="95.1" hidden="1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78" t="s">
        <v>200</v>
      </c>
      <c r="G110" s="179"/>
      <c r="H110" s="23" t="s">
        <v>17</v>
      </c>
      <c r="I110" s="24">
        <v>87</v>
      </c>
      <c r="J110" s="24">
        <v>87</v>
      </c>
      <c r="K110" s="22" t="s">
        <v>30</v>
      </c>
      <c r="L110" s="24">
        <f t="shared" si="1"/>
        <v>0</v>
      </c>
      <c r="M110" s="24"/>
      <c r="N110" s="24"/>
      <c r="O110" s="24"/>
      <c r="P110" s="24"/>
    </row>
    <row r="111" spans="1:17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76" t="s">
        <v>202</v>
      </c>
      <c r="G111" s="177"/>
      <c r="H111" s="27" t="s">
        <v>17</v>
      </c>
      <c r="I111" s="28">
        <v>87</v>
      </c>
      <c r="J111" s="28">
        <v>87</v>
      </c>
      <c r="K111" s="26" t="s">
        <v>51</v>
      </c>
      <c r="L111" s="24">
        <f t="shared" si="1"/>
        <v>0</v>
      </c>
      <c r="M111" s="24"/>
      <c r="N111" s="24"/>
      <c r="O111" s="24"/>
      <c r="P111" s="24"/>
    </row>
    <row r="112" spans="1:17" ht="314.10000000000002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78" t="s">
        <v>203</v>
      </c>
      <c r="G112" s="179"/>
      <c r="H112" s="23" t="s">
        <v>17</v>
      </c>
      <c r="I112" s="24">
        <v>87</v>
      </c>
      <c r="J112" s="24">
        <v>87</v>
      </c>
      <c r="K112" s="22" t="s">
        <v>22</v>
      </c>
      <c r="L112" s="24">
        <f t="shared" si="1"/>
        <v>0</v>
      </c>
      <c r="M112" s="24"/>
      <c r="N112" s="24"/>
      <c r="O112" s="24"/>
      <c r="P112" s="24"/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76" t="s">
        <v>204</v>
      </c>
      <c r="G113" s="177"/>
      <c r="H113" s="27" t="s">
        <v>17</v>
      </c>
      <c r="I113" s="28">
        <v>87</v>
      </c>
      <c r="J113" s="28">
        <v>87</v>
      </c>
      <c r="K113" s="26" t="s">
        <v>28</v>
      </c>
      <c r="L113" s="24">
        <f t="shared" si="1"/>
        <v>0</v>
      </c>
      <c r="M113" s="24"/>
      <c r="N113" s="24"/>
      <c r="O113" s="24"/>
      <c r="P113" s="24"/>
    </row>
    <row r="114" spans="1:16" ht="105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78" t="s">
        <v>205</v>
      </c>
      <c r="G114" s="179"/>
      <c r="H114" s="23" t="s">
        <v>57</v>
      </c>
      <c r="I114" s="24">
        <v>87.44</v>
      </c>
      <c r="J114" s="24">
        <v>87.44</v>
      </c>
      <c r="K114" s="22" t="s">
        <v>33</v>
      </c>
      <c r="L114" s="41">
        <f>+P114</f>
        <v>0.97899999999999998</v>
      </c>
      <c r="M114" s="41">
        <v>0.89400000000000002</v>
      </c>
      <c r="N114" s="41">
        <v>0.97250000000000003</v>
      </c>
      <c r="O114" s="41">
        <v>0.97499999999999998</v>
      </c>
      <c r="P114" s="41">
        <v>0.97899999999999998</v>
      </c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76" t="s">
        <v>207</v>
      </c>
      <c r="G115" s="177"/>
      <c r="H115" s="27" t="s">
        <v>57</v>
      </c>
      <c r="I115" s="28">
        <v>89.46</v>
      </c>
      <c r="J115" s="28">
        <v>89.46</v>
      </c>
      <c r="K115" s="26" t="s">
        <v>185</v>
      </c>
      <c r="L115" s="24">
        <f t="shared" si="1"/>
        <v>0</v>
      </c>
      <c r="M115" s="24"/>
      <c r="N115" s="24"/>
      <c r="O115" s="24"/>
      <c r="P115" s="24"/>
    </row>
    <row r="116" spans="1:16" ht="153" hidden="1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78" t="s">
        <v>208</v>
      </c>
      <c r="G116" s="179"/>
      <c r="H116" s="23" t="s">
        <v>57</v>
      </c>
      <c r="I116" s="24">
        <v>90</v>
      </c>
      <c r="J116" s="24">
        <v>90</v>
      </c>
      <c r="K116" s="22" t="s">
        <v>30</v>
      </c>
      <c r="L116" s="24">
        <f t="shared" si="1"/>
        <v>0</v>
      </c>
      <c r="M116" s="24"/>
      <c r="N116" s="24"/>
      <c r="O116" s="24"/>
      <c r="P116" s="24"/>
    </row>
    <row r="117" spans="1:16" ht="131.25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76" t="s">
        <v>209</v>
      </c>
      <c r="G117" s="177"/>
      <c r="H117" s="27" t="s">
        <v>57</v>
      </c>
      <c r="I117" s="28">
        <v>96.7</v>
      </c>
      <c r="J117" s="28">
        <v>96.7</v>
      </c>
      <c r="K117" s="26" t="s">
        <v>33</v>
      </c>
      <c r="L117" s="41">
        <f>+P117</f>
        <v>0.96730000000000005</v>
      </c>
      <c r="M117" s="41">
        <v>0.96730000000000005</v>
      </c>
      <c r="N117" s="41">
        <v>0.96730000000000005</v>
      </c>
      <c r="O117" s="41">
        <v>0.96730000000000005</v>
      </c>
      <c r="P117" s="41">
        <v>0.96730000000000005</v>
      </c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78" t="s">
        <v>210</v>
      </c>
      <c r="G118" s="179"/>
      <c r="H118" s="23" t="s">
        <v>57</v>
      </c>
      <c r="I118" s="24">
        <v>96.73</v>
      </c>
      <c r="J118" s="24">
        <v>96.73</v>
      </c>
      <c r="K118" s="22" t="s">
        <v>28</v>
      </c>
      <c r="L118" s="24">
        <f t="shared" si="1"/>
        <v>0</v>
      </c>
      <c r="M118" s="24"/>
      <c r="N118" s="24"/>
      <c r="O118" s="24"/>
      <c r="P118" s="24"/>
    </row>
    <row r="119" spans="1:16" ht="183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76" t="s">
        <v>211</v>
      </c>
      <c r="G119" s="177"/>
      <c r="H119" s="27" t="s">
        <v>57</v>
      </c>
      <c r="I119" s="28">
        <v>96.73</v>
      </c>
      <c r="J119" s="28">
        <v>96.73</v>
      </c>
      <c r="K119" s="26" t="s">
        <v>22</v>
      </c>
      <c r="L119" s="24">
        <f t="shared" si="1"/>
        <v>0</v>
      </c>
      <c r="M119" s="24"/>
      <c r="N119" s="24"/>
      <c r="O119" s="24"/>
      <c r="P119" s="24"/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78" t="s">
        <v>213</v>
      </c>
      <c r="G120" s="179"/>
      <c r="H120" s="23" t="s">
        <v>95</v>
      </c>
      <c r="I120" s="24">
        <v>96.73</v>
      </c>
      <c r="J120" s="24">
        <v>96.73</v>
      </c>
      <c r="K120" s="22" t="s">
        <v>185</v>
      </c>
      <c r="L120" s="24">
        <f t="shared" si="1"/>
        <v>0</v>
      </c>
      <c r="M120" s="24"/>
      <c r="N120" s="24"/>
      <c r="O120" s="24"/>
      <c r="P120" s="24"/>
    </row>
    <row r="121" spans="1:16" ht="66" hidden="1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76" t="s">
        <v>214</v>
      </c>
      <c r="G121" s="177"/>
      <c r="H121" s="27" t="s">
        <v>57</v>
      </c>
      <c r="I121" s="28">
        <v>96.73</v>
      </c>
      <c r="J121" s="28">
        <v>96.73</v>
      </c>
      <c r="K121" s="26" t="s">
        <v>30</v>
      </c>
      <c r="L121" s="24">
        <f t="shared" si="1"/>
        <v>0</v>
      </c>
      <c r="M121" s="24"/>
      <c r="N121" s="24"/>
      <c r="O121" s="24"/>
      <c r="P121" s="24"/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78" t="s">
        <v>215</v>
      </c>
      <c r="G122" s="179"/>
      <c r="H122" s="23" t="s">
        <v>57</v>
      </c>
      <c r="I122" s="24">
        <v>96.73</v>
      </c>
      <c r="J122" s="24">
        <v>96.73</v>
      </c>
      <c r="K122" s="22" t="s">
        <v>24</v>
      </c>
      <c r="L122" s="24">
        <f t="shared" si="1"/>
        <v>0</v>
      </c>
      <c r="M122" s="24"/>
      <c r="N122" s="24"/>
      <c r="O122" s="24"/>
      <c r="P122" s="24"/>
    </row>
    <row r="123" spans="1:16" ht="138.94999999999999" hidden="1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76" t="s">
        <v>218</v>
      </c>
      <c r="G123" s="177"/>
      <c r="H123" s="27" t="s">
        <v>17</v>
      </c>
      <c r="I123" s="28">
        <v>1</v>
      </c>
      <c r="J123" s="28">
        <v>1</v>
      </c>
      <c r="K123" s="26" t="s">
        <v>30</v>
      </c>
      <c r="L123" s="24">
        <f t="shared" si="1"/>
        <v>0</v>
      </c>
      <c r="M123" s="24"/>
      <c r="N123" s="24"/>
      <c r="O123" s="24"/>
      <c r="P123" s="24"/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78" t="s">
        <v>219</v>
      </c>
      <c r="G124" s="179"/>
      <c r="H124" s="23" t="s">
        <v>17</v>
      </c>
      <c r="I124" s="24">
        <v>1</v>
      </c>
      <c r="J124" s="24">
        <v>1</v>
      </c>
      <c r="K124" s="22" t="s">
        <v>28</v>
      </c>
      <c r="L124" s="24">
        <f t="shared" si="1"/>
        <v>0</v>
      </c>
      <c r="M124" s="24"/>
      <c r="N124" s="24"/>
      <c r="O124" s="24"/>
      <c r="P124" s="24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76" t="s">
        <v>221</v>
      </c>
      <c r="G125" s="177"/>
      <c r="H125" s="27" t="s">
        <v>17</v>
      </c>
      <c r="I125" s="28">
        <v>1</v>
      </c>
      <c r="J125" s="28">
        <v>1</v>
      </c>
      <c r="K125" s="26" t="s">
        <v>22</v>
      </c>
      <c r="L125" s="24">
        <f t="shared" si="1"/>
        <v>0</v>
      </c>
      <c r="M125" s="24"/>
      <c r="N125" s="24"/>
      <c r="O125" s="24"/>
      <c r="P125" s="24"/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78" t="s">
        <v>223</v>
      </c>
      <c r="G126" s="179"/>
      <c r="H126" s="23" t="s">
        <v>17</v>
      </c>
      <c r="I126" s="24">
        <v>1</v>
      </c>
      <c r="J126" s="24">
        <v>1</v>
      </c>
      <c r="K126" s="22" t="s">
        <v>224</v>
      </c>
      <c r="L126" s="24">
        <f t="shared" si="1"/>
        <v>0</v>
      </c>
      <c r="M126" s="24"/>
      <c r="N126" s="24"/>
      <c r="O126" s="24"/>
      <c r="P126" s="24"/>
    </row>
    <row r="127" spans="1:16" ht="95.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76" t="s">
        <v>225</v>
      </c>
      <c r="G127" s="177"/>
      <c r="H127" s="27" t="s">
        <v>17</v>
      </c>
      <c r="I127" s="28">
        <v>1</v>
      </c>
      <c r="J127" s="28">
        <v>1</v>
      </c>
      <c r="K127" s="26" t="s">
        <v>33</v>
      </c>
      <c r="L127" s="36">
        <f>+M127</f>
        <v>1</v>
      </c>
      <c r="M127" s="36">
        <v>1</v>
      </c>
      <c r="N127" s="36">
        <v>0</v>
      </c>
      <c r="O127" s="36">
        <v>0</v>
      </c>
      <c r="P127" s="36">
        <v>0</v>
      </c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78" t="s">
        <v>226</v>
      </c>
      <c r="G128" s="179"/>
      <c r="H128" s="23" t="s">
        <v>17</v>
      </c>
      <c r="I128" s="24">
        <v>1</v>
      </c>
      <c r="J128" s="24">
        <v>1</v>
      </c>
      <c r="K128" s="22" t="s">
        <v>224</v>
      </c>
      <c r="L128" s="24">
        <f t="shared" si="1"/>
        <v>0</v>
      </c>
      <c r="M128" s="24"/>
      <c r="N128" s="24"/>
      <c r="O128" s="24"/>
      <c r="P128" s="24"/>
    </row>
    <row r="129" spans="1:16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76" t="s">
        <v>228</v>
      </c>
      <c r="G129" s="177"/>
      <c r="H129" s="27" t="s">
        <v>17</v>
      </c>
      <c r="I129" s="28">
        <v>1</v>
      </c>
      <c r="J129" s="28">
        <v>1</v>
      </c>
      <c r="K129" s="26" t="s">
        <v>24</v>
      </c>
      <c r="L129" s="24">
        <f t="shared" si="1"/>
        <v>0</v>
      </c>
      <c r="M129" s="24"/>
      <c r="N129" s="24"/>
      <c r="O129" s="24"/>
      <c r="P129" s="24"/>
    </row>
    <row r="130" spans="1:16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78" t="s">
        <v>229</v>
      </c>
      <c r="G130" s="179"/>
      <c r="H130" s="23" t="s">
        <v>17</v>
      </c>
      <c r="I130" s="24">
        <v>1</v>
      </c>
      <c r="J130" s="24">
        <v>1</v>
      </c>
      <c r="K130" s="22" t="s">
        <v>28</v>
      </c>
      <c r="L130" s="24">
        <f t="shared" si="1"/>
        <v>0</v>
      </c>
      <c r="M130" s="24"/>
      <c r="N130" s="24"/>
      <c r="O130" s="24"/>
      <c r="P130" s="24"/>
    </row>
    <row r="131" spans="1:16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76" t="s">
        <v>230</v>
      </c>
      <c r="G131" s="177"/>
      <c r="H131" s="27" t="s">
        <v>17</v>
      </c>
      <c r="I131" s="28">
        <v>1</v>
      </c>
      <c r="J131" s="28">
        <v>1</v>
      </c>
      <c r="K131" s="26" t="s">
        <v>22</v>
      </c>
      <c r="L131" s="24">
        <f t="shared" si="1"/>
        <v>0</v>
      </c>
      <c r="M131" s="24"/>
      <c r="N131" s="24"/>
      <c r="O131" s="24"/>
      <c r="P131" s="24"/>
    </row>
    <row r="132" spans="1:16" ht="119.25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78" t="s">
        <v>231</v>
      </c>
      <c r="G132" s="179"/>
      <c r="H132" s="23" t="s">
        <v>17</v>
      </c>
      <c r="I132" s="24">
        <v>1</v>
      </c>
      <c r="J132" s="24">
        <v>1</v>
      </c>
      <c r="K132" s="22" t="s">
        <v>33</v>
      </c>
      <c r="L132" s="36">
        <f t="shared" si="1"/>
        <v>4</v>
      </c>
      <c r="M132" s="36">
        <v>1</v>
      </c>
      <c r="N132" s="36">
        <v>1</v>
      </c>
      <c r="O132" s="36">
        <v>1</v>
      </c>
      <c r="P132" s="36">
        <v>1</v>
      </c>
    </row>
    <row r="133" spans="1:16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76" t="s">
        <v>232</v>
      </c>
      <c r="G133" s="177"/>
      <c r="H133" s="27" t="s">
        <v>17</v>
      </c>
      <c r="I133" s="28">
        <v>1</v>
      </c>
      <c r="J133" s="28">
        <v>1</v>
      </c>
      <c r="K133" s="26" t="s">
        <v>22</v>
      </c>
      <c r="L133" s="24">
        <f t="shared" si="1"/>
        <v>0</v>
      </c>
      <c r="M133" s="24"/>
      <c r="N133" s="24"/>
      <c r="O133" s="24"/>
      <c r="P133" s="24"/>
    </row>
    <row r="134" spans="1:16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78" t="s">
        <v>233</v>
      </c>
      <c r="G134" s="179"/>
      <c r="H134" s="23" t="s">
        <v>17</v>
      </c>
      <c r="I134" s="24">
        <v>1</v>
      </c>
      <c r="J134" s="24">
        <v>1</v>
      </c>
      <c r="K134" s="22" t="s">
        <v>24</v>
      </c>
      <c r="L134" s="24">
        <f t="shared" ref="L134:L161" si="2">SUM(M134:P134)</f>
        <v>0</v>
      </c>
      <c r="M134" s="24"/>
      <c r="N134" s="24"/>
      <c r="O134" s="24"/>
      <c r="P134" s="24"/>
    </row>
    <row r="135" spans="1:16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76" t="s">
        <v>234</v>
      </c>
      <c r="G135" s="177"/>
      <c r="H135" s="27" t="s">
        <v>17</v>
      </c>
      <c r="I135" s="28">
        <v>1</v>
      </c>
      <c r="J135" s="28">
        <v>1</v>
      </c>
      <c r="K135" s="26" t="s">
        <v>28</v>
      </c>
      <c r="L135" s="24">
        <f t="shared" si="2"/>
        <v>0</v>
      </c>
      <c r="M135" s="24"/>
      <c r="N135" s="24"/>
      <c r="O135" s="24"/>
      <c r="P135" s="24"/>
    </row>
    <row r="136" spans="1:16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78" t="s">
        <v>235</v>
      </c>
      <c r="G136" s="179"/>
      <c r="H136" s="23" t="s">
        <v>17</v>
      </c>
      <c r="I136" s="24">
        <v>1</v>
      </c>
      <c r="J136" s="24">
        <v>1</v>
      </c>
      <c r="K136" s="22" t="s">
        <v>224</v>
      </c>
      <c r="L136" s="24">
        <f t="shared" si="2"/>
        <v>0</v>
      </c>
      <c r="M136" s="24"/>
      <c r="N136" s="24"/>
      <c r="O136" s="24"/>
      <c r="P136" s="24"/>
    </row>
    <row r="137" spans="1:16" ht="95.1" hidden="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76" t="s">
        <v>236</v>
      </c>
      <c r="G137" s="177"/>
      <c r="H137" s="27" t="s">
        <v>17</v>
      </c>
      <c r="I137" s="28">
        <v>1</v>
      </c>
      <c r="J137" s="28">
        <v>1</v>
      </c>
      <c r="K137" s="26" t="s">
        <v>30</v>
      </c>
      <c r="L137" s="24">
        <f t="shared" si="2"/>
        <v>0</v>
      </c>
      <c r="M137" s="24"/>
      <c r="N137" s="24"/>
      <c r="O137" s="24"/>
      <c r="P137" s="24"/>
    </row>
    <row r="138" spans="1:16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78" t="s">
        <v>237</v>
      </c>
      <c r="G138" s="179"/>
      <c r="H138" s="23" t="s">
        <v>17</v>
      </c>
      <c r="I138" s="24">
        <v>1</v>
      </c>
      <c r="J138" s="24">
        <v>1</v>
      </c>
      <c r="K138" s="22" t="s">
        <v>24</v>
      </c>
      <c r="L138" s="24">
        <f t="shared" si="2"/>
        <v>0</v>
      </c>
      <c r="M138" s="24"/>
      <c r="N138" s="24"/>
      <c r="O138" s="24"/>
      <c r="P138" s="24"/>
    </row>
    <row r="139" spans="1:16" ht="123.95" hidden="1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76" t="s">
        <v>238</v>
      </c>
      <c r="G139" s="177"/>
      <c r="H139" s="27" t="s">
        <v>17</v>
      </c>
      <c r="I139" s="28">
        <v>1</v>
      </c>
      <c r="J139" s="28">
        <v>1</v>
      </c>
      <c r="K139" s="26" t="s">
        <v>30</v>
      </c>
      <c r="L139" s="24">
        <f t="shared" si="2"/>
        <v>0</v>
      </c>
      <c r="M139" s="24"/>
      <c r="N139" s="24"/>
      <c r="O139" s="24"/>
      <c r="P139" s="24"/>
    </row>
    <row r="140" spans="1:16" ht="123.95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78" t="s">
        <v>240</v>
      </c>
      <c r="G140" s="179"/>
      <c r="H140" s="23" t="s">
        <v>17</v>
      </c>
      <c r="I140" s="24">
        <v>1</v>
      </c>
      <c r="J140" s="24">
        <v>1</v>
      </c>
      <c r="K140" s="22" t="s">
        <v>33</v>
      </c>
      <c r="L140" s="36">
        <f>+P140</f>
        <v>1</v>
      </c>
      <c r="M140" s="36">
        <v>1</v>
      </c>
      <c r="N140" s="36">
        <v>1</v>
      </c>
      <c r="O140" s="36">
        <v>1</v>
      </c>
      <c r="P140" s="36">
        <v>1</v>
      </c>
    </row>
    <row r="141" spans="1:16" ht="123.95" hidden="1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76" t="s">
        <v>242</v>
      </c>
      <c r="G141" s="177"/>
      <c r="H141" s="27" t="s">
        <v>17</v>
      </c>
      <c r="I141" s="28"/>
      <c r="J141" s="28"/>
      <c r="K141" s="26" t="s">
        <v>30</v>
      </c>
      <c r="L141" s="24">
        <f t="shared" si="2"/>
        <v>0</v>
      </c>
      <c r="M141" s="24"/>
      <c r="N141" s="24"/>
      <c r="O141" s="24"/>
      <c r="P141" s="24"/>
    </row>
    <row r="142" spans="1:16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78" t="s">
        <v>243</v>
      </c>
      <c r="G142" s="179"/>
      <c r="H142" s="23" t="s">
        <v>17</v>
      </c>
      <c r="I142" s="24"/>
      <c r="J142" s="24"/>
      <c r="K142" s="22" t="s">
        <v>22</v>
      </c>
      <c r="L142" s="24">
        <f t="shared" si="2"/>
        <v>0</v>
      </c>
      <c r="M142" s="24"/>
      <c r="N142" s="24"/>
      <c r="O142" s="24"/>
      <c r="P142" s="24"/>
    </row>
    <row r="143" spans="1:16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76" t="s">
        <v>244</v>
      </c>
      <c r="G143" s="177"/>
      <c r="H143" s="27" t="s">
        <v>17</v>
      </c>
      <c r="I143" s="28"/>
      <c r="J143" s="28"/>
      <c r="K143" s="26" t="s">
        <v>224</v>
      </c>
      <c r="L143" s="24">
        <f t="shared" si="2"/>
        <v>0</v>
      </c>
      <c r="M143" s="24"/>
      <c r="N143" s="24"/>
      <c r="O143" s="24"/>
      <c r="P143" s="24"/>
    </row>
    <row r="144" spans="1:16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78" t="s">
        <v>245</v>
      </c>
      <c r="G144" s="179"/>
      <c r="H144" s="23" t="s">
        <v>17</v>
      </c>
      <c r="I144" s="24"/>
      <c r="J144" s="24"/>
      <c r="K144" s="22" t="s">
        <v>28</v>
      </c>
      <c r="L144" s="24">
        <f t="shared" si="2"/>
        <v>0</v>
      </c>
      <c r="M144" s="24"/>
      <c r="N144" s="24"/>
      <c r="O144" s="24"/>
      <c r="P144" s="24"/>
    </row>
    <row r="145" spans="1:16" ht="123.95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76" t="s">
        <v>246</v>
      </c>
      <c r="G145" s="177"/>
      <c r="H145" s="27" t="s">
        <v>17</v>
      </c>
      <c r="I145" s="28"/>
      <c r="J145" s="28"/>
      <c r="K145" s="26" t="s">
        <v>33</v>
      </c>
      <c r="L145" s="36">
        <v>3</v>
      </c>
      <c r="M145" s="36">
        <v>3</v>
      </c>
      <c r="N145" s="39">
        <v>3.3</v>
      </c>
      <c r="O145" s="39">
        <v>3.6</v>
      </c>
      <c r="P145" s="39">
        <v>4</v>
      </c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78" t="s">
        <v>247</v>
      </c>
      <c r="G146" s="179"/>
      <c r="H146" s="23" t="s">
        <v>17</v>
      </c>
      <c r="I146" s="24"/>
      <c r="J146" s="24"/>
      <c r="K146" s="22" t="s">
        <v>24</v>
      </c>
      <c r="L146" s="24">
        <f t="shared" si="2"/>
        <v>0</v>
      </c>
      <c r="M146" s="24"/>
      <c r="N146" s="24"/>
      <c r="O146" s="24"/>
      <c r="P146" s="24"/>
    </row>
    <row r="147" spans="1:16" ht="183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76" t="s">
        <v>251</v>
      </c>
      <c r="G147" s="177"/>
      <c r="H147" s="27" t="s">
        <v>40</v>
      </c>
      <c r="I147" s="28">
        <v>10</v>
      </c>
      <c r="J147" s="28">
        <v>10</v>
      </c>
      <c r="K147" s="26" t="s">
        <v>33</v>
      </c>
      <c r="L147" s="37">
        <f>+P147</f>
        <v>1</v>
      </c>
      <c r="M147" s="37">
        <v>0.4</v>
      </c>
      <c r="N147" s="37">
        <v>0.8</v>
      </c>
      <c r="O147" s="37">
        <v>1</v>
      </c>
      <c r="P147" s="37">
        <v>1</v>
      </c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78" t="s">
        <v>252</v>
      </c>
      <c r="G148" s="179"/>
      <c r="H148" s="23" t="s">
        <v>40</v>
      </c>
      <c r="I148" s="24">
        <v>20</v>
      </c>
      <c r="J148" s="24">
        <v>20</v>
      </c>
      <c r="K148" s="22" t="s">
        <v>22</v>
      </c>
      <c r="L148" s="24">
        <f t="shared" si="2"/>
        <v>0</v>
      </c>
      <c r="M148" s="24"/>
      <c r="N148" s="24"/>
      <c r="O148" s="24"/>
      <c r="P148" s="24"/>
    </row>
    <row r="149" spans="1:16" ht="401.1" hidden="1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76" t="s">
        <v>253</v>
      </c>
      <c r="G149" s="177"/>
      <c r="H149" s="27" t="s">
        <v>40</v>
      </c>
      <c r="I149" s="28">
        <v>20</v>
      </c>
      <c r="J149" s="28">
        <v>20</v>
      </c>
      <c r="K149" s="26" t="s">
        <v>30</v>
      </c>
      <c r="L149" s="24">
        <f t="shared" si="2"/>
        <v>0</v>
      </c>
      <c r="M149" s="24"/>
      <c r="N149" s="24"/>
      <c r="O149" s="24"/>
      <c r="P149" s="24"/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78" t="s">
        <v>254</v>
      </c>
      <c r="G150" s="179"/>
      <c r="H150" s="23" t="s">
        <v>40</v>
      </c>
      <c r="I150" s="24">
        <v>20</v>
      </c>
      <c r="J150" s="24">
        <v>20</v>
      </c>
      <c r="K150" s="22" t="s">
        <v>255</v>
      </c>
      <c r="L150" s="24">
        <f t="shared" si="2"/>
        <v>0</v>
      </c>
      <c r="M150" s="24"/>
      <c r="N150" s="24"/>
      <c r="O150" s="24"/>
      <c r="P150" s="24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76" t="s">
        <v>257</v>
      </c>
      <c r="G151" s="177"/>
      <c r="H151" s="27" t="s">
        <v>17</v>
      </c>
      <c r="I151" s="28"/>
      <c r="J151" s="28"/>
      <c r="K151" s="26" t="s">
        <v>24</v>
      </c>
      <c r="L151" s="24">
        <f t="shared" si="2"/>
        <v>0</v>
      </c>
      <c r="M151" s="24"/>
      <c r="N151" s="24"/>
      <c r="O151" s="24"/>
      <c r="P151" s="24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78" t="s">
        <v>259</v>
      </c>
      <c r="G152" s="179"/>
      <c r="H152" s="23" t="s">
        <v>17</v>
      </c>
      <c r="I152" s="24"/>
      <c r="J152" s="24"/>
      <c r="K152" s="22" t="s">
        <v>255</v>
      </c>
      <c r="L152" s="24">
        <f t="shared" si="2"/>
        <v>0</v>
      </c>
      <c r="M152" s="24"/>
      <c r="N152" s="24"/>
      <c r="O152" s="24"/>
      <c r="P152" s="24"/>
    </row>
    <row r="153" spans="1:16" ht="66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76" t="s">
        <v>261</v>
      </c>
      <c r="G153" s="177"/>
      <c r="H153" s="27" t="s">
        <v>17</v>
      </c>
      <c r="I153" s="28"/>
      <c r="J153" s="28"/>
      <c r="K153" s="26" t="s">
        <v>33</v>
      </c>
      <c r="L153" s="37">
        <f>+P153</f>
        <v>0.85</v>
      </c>
      <c r="M153" s="37">
        <v>0.75</v>
      </c>
      <c r="N153" s="37">
        <v>0.8</v>
      </c>
      <c r="O153" s="37">
        <v>0.8</v>
      </c>
      <c r="P153" s="37">
        <v>0.85</v>
      </c>
    </row>
    <row r="154" spans="1:16" ht="66" hidden="1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78" t="s">
        <v>262</v>
      </c>
      <c r="G154" s="179"/>
      <c r="H154" s="23" t="s">
        <v>17</v>
      </c>
      <c r="I154" s="24"/>
      <c r="J154" s="24"/>
      <c r="K154" s="22" t="s">
        <v>30</v>
      </c>
      <c r="L154" s="24">
        <f t="shared" si="2"/>
        <v>0</v>
      </c>
      <c r="M154" s="24"/>
      <c r="N154" s="24"/>
      <c r="O154" s="24"/>
      <c r="P154" s="24"/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76" t="s">
        <v>264</v>
      </c>
      <c r="G155" s="177"/>
      <c r="H155" s="27" t="s">
        <v>17</v>
      </c>
      <c r="I155" s="28"/>
      <c r="J155" s="28"/>
      <c r="K155" s="26" t="s">
        <v>28</v>
      </c>
      <c r="L155" s="24">
        <f t="shared" si="2"/>
        <v>0</v>
      </c>
      <c r="M155" s="24"/>
      <c r="N155" s="24"/>
      <c r="O155" s="24"/>
      <c r="P155" s="24"/>
    </row>
    <row r="156" spans="1:16" ht="80.099999999999994" hidden="1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78" t="s">
        <v>265</v>
      </c>
      <c r="G156" s="179"/>
      <c r="H156" s="23" t="s">
        <v>17</v>
      </c>
      <c r="I156" s="24"/>
      <c r="J156" s="24"/>
      <c r="K156" s="22" t="s">
        <v>30</v>
      </c>
      <c r="L156" s="24">
        <f t="shared" si="2"/>
        <v>0</v>
      </c>
      <c r="M156" s="24"/>
      <c r="N156" s="24"/>
      <c r="O156" s="24"/>
      <c r="P156" s="24"/>
    </row>
    <row r="157" spans="1:16" ht="80.099999999999994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76" t="s">
        <v>266</v>
      </c>
      <c r="G157" s="177"/>
      <c r="H157" s="27" t="s">
        <v>17</v>
      </c>
      <c r="I157" s="28"/>
      <c r="J157" s="28"/>
      <c r="K157" s="26" t="s">
        <v>33</v>
      </c>
      <c r="L157" s="37">
        <f>+P157</f>
        <v>0.75</v>
      </c>
      <c r="M157" s="42">
        <v>0.6</v>
      </c>
      <c r="N157" s="42">
        <v>0.65</v>
      </c>
      <c r="O157" s="42">
        <v>0.7</v>
      </c>
      <c r="P157" s="42">
        <v>0.75</v>
      </c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78" t="s">
        <v>267</v>
      </c>
      <c r="G158" s="179"/>
      <c r="H158" s="23" t="s">
        <v>17</v>
      </c>
      <c r="I158" s="24"/>
      <c r="J158" s="24"/>
      <c r="K158" s="22" t="s">
        <v>22</v>
      </c>
      <c r="L158" s="25">
        <f t="shared" si="2"/>
        <v>0</v>
      </c>
      <c r="M158" s="25"/>
      <c r="N158" s="25"/>
      <c r="O158" s="25"/>
      <c r="P158" s="25"/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76" t="s">
        <v>268</v>
      </c>
      <c r="G159" s="177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78" t="s">
        <v>269</v>
      </c>
      <c r="G160" s="179"/>
      <c r="H160" s="23" t="s">
        <v>17</v>
      </c>
      <c r="I160" s="24"/>
      <c r="J160" s="24"/>
      <c r="K160" s="22" t="s">
        <v>22</v>
      </c>
      <c r="L160" s="25">
        <f t="shared" si="2"/>
        <v>0</v>
      </c>
      <c r="M160" s="25"/>
      <c r="N160" s="25"/>
      <c r="O160" s="25"/>
      <c r="P160" s="25"/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76" t="s">
        <v>270</v>
      </c>
      <c r="G161" s="177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5" showButton="0"/>
    <filterColumn colId="10">
      <filters>
        <filter val="Entidad Unidad Nacional Gestión Riesgo Desastres"/>
      </filters>
    </filterColumn>
  </autoFilter>
  <customSheetViews>
    <customSheetView guid="{EB5E099D-0C64-4B89-98F6-3F0ABA69CBD5}" showGridLines="0" filter="1" showAutoFilter="1" state="hidden" topLeftCell="A114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1"/>
      <headerFooter alignWithMargins="0"/>
      <autoFilter ref="A3:L161">
        <filterColumn colId="5" showButton="0"/>
        <filterColumn colId="10">
          <filters>
            <filter val="Entidad Unidad Nacional Gestión Riesgo Desastres"/>
          </filters>
        </filterColumn>
      </autoFilter>
    </customSheetView>
    <customSheetView guid="{41437E70-DD6A-4446-A876-71F85A4E0519}" showGridLines="0" filter="1" showAutoFilter="1" state="hidden" topLeftCell="A114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2"/>
      <headerFooter alignWithMargins="0"/>
      <autoFilter ref="A3:L161">
        <filterColumn colId="5" showButton="0"/>
        <filterColumn colId="10">
          <filters>
            <filter val="Entidad Unidad Nacional Gestión Riesgo Desastres"/>
          </filters>
        </filterColumn>
      </autoFilter>
    </customSheetView>
    <customSheetView guid="{A5E9040F-B5BC-44A4-B173-1BE0B10F6DC3}" showGridLines="0" filter="1" showAutoFilter="1" state="hidden" topLeftCell="A114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3"/>
      <headerFooter alignWithMargins="0"/>
      <autoFilter ref="A3:L161">
        <filterColumn colId="5" showButton="0"/>
        <filterColumn colId="10">
          <filters>
            <filter val="Entidad Unidad Nacional Gestión Riesgo Desastres"/>
          </filters>
        </filterColumn>
      </autoFilter>
    </customSheetView>
    <customSheetView guid="{C0742460-9DC3-47D1-AB62-E1EDE2D943DD}" showGridLines="0" filter="1" showAutoFilter="1" state="hidden" topLeftCell="A114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4"/>
      <headerFooter alignWithMargins="0"/>
      <autoFilter ref="A3:L161">
        <filterColumn colId="5" showButton="0"/>
        <filterColumn colId="10">
          <filters>
            <filter val="Entidad Unidad Nacional Gestión Riesgo Desastres"/>
          </filters>
        </filterColumn>
      </autoFilter>
    </customSheetView>
    <customSheetView guid="{E7D7E319-07D3-4657-8281-8E9CC8AB81F4}" showGridLines="0" filter="1" showAutoFilter="1" state="hidden" topLeftCell="A114">
      <selection activeCell="L152" sqref="L152"/>
      <pageMargins left="0.27777777777777779" right="0.27777777777777779" top="0.27777777777777779" bottom="0.27777777777777779" header="0" footer="0"/>
      <pageSetup paperSize="9" firstPageNumber="0" fitToWidth="0" fitToHeight="0" pageOrder="overThenDown" orientation="portrait" horizontalDpi="300" verticalDpi="300" r:id="rId5"/>
      <headerFooter alignWithMargins="0"/>
      <autoFilter ref="A3:L161">
        <filterColumn colId="5" showButton="0"/>
        <filterColumn colId="10">
          <filters>
            <filter val="Entidad Unidad Nacional Gestión Riesgo Desastres"/>
          </filters>
        </filterColumn>
      </autoFilter>
    </customSheetView>
  </customSheetViews>
  <mergeCells count="162">
    <mergeCell ref="F160:G160"/>
    <mergeCell ref="F161:G161"/>
    <mergeCell ref="F157:G157"/>
    <mergeCell ref="F158:G158"/>
    <mergeCell ref="F159:G159"/>
    <mergeCell ref="F154:G154"/>
    <mergeCell ref="F155:G155"/>
    <mergeCell ref="F156:G156"/>
    <mergeCell ref="F133:G133"/>
    <mergeCell ref="F134:G134"/>
    <mergeCell ref="F135:G135"/>
    <mergeCell ref="F130:G130"/>
    <mergeCell ref="F131:G131"/>
    <mergeCell ref="F132:G132"/>
    <mergeCell ref="F139:G139"/>
    <mergeCell ref="F140:G140"/>
    <mergeCell ref="F153:G153"/>
    <mergeCell ref="F148:G148"/>
    <mergeCell ref="F141:G141"/>
    <mergeCell ref="F136:G136"/>
    <mergeCell ref="F137:G137"/>
    <mergeCell ref="F138:G138"/>
    <mergeCell ref="F145:G145"/>
    <mergeCell ref="F146:G146"/>
    <mergeCell ref="F147:G147"/>
    <mergeCell ref="F142:G142"/>
    <mergeCell ref="F143:G143"/>
    <mergeCell ref="F144:G144"/>
    <mergeCell ref="F151:G151"/>
    <mergeCell ref="F152:G152"/>
    <mergeCell ref="F149:G149"/>
    <mergeCell ref="F150:G150"/>
    <mergeCell ref="F121:G121"/>
    <mergeCell ref="F122:G122"/>
    <mergeCell ref="F123:G123"/>
    <mergeCell ref="F118:G118"/>
    <mergeCell ref="F119:G119"/>
    <mergeCell ref="F120:G120"/>
    <mergeCell ref="F127:G127"/>
    <mergeCell ref="F128:G128"/>
    <mergeCell ref="F129:G129"/>
    <mergeCell ref="F124:G124"/>
    <mergeCell ref="F125:G125"/>
    <mergeCell ref="F126:G126"/>
    <mergeCell ref="F109:G109"/>
    <mergeCell ref="F110:G110"/>
    <mergeCell ref="F111:G111"/>
    <mergeCell ref="F106:G106"/>
    <mergeCell ref="F107:G107"/>
    <mergeCell ref="F108:G108"/>
    <mergeCell ref="F115:G115"/>
    <mergeCell ref="F116:G116"/>
    <mergeCell ref="F117:G117"/>
    <mergeCell ref="F112:G112"/>
    <mergeCell ref="F113:G113"/>
    <mergeCell ref="F114:G114"/>
    <mergeCell ref="F97:G97"/>
    <mergeCell ref="F98:G98"/>
    <mergeCell ref="F99:G99"/>
    <mergeCell ref="F94:G94"/>
    <mergeCell ref="F95:G95"/>
    <mergeCell ref="F96:G96"/>
    <mergeCell ref="F103:G103"/>
    <mergeCell ref="F104:G104"/>
    <mergeCell ref="F105:G105"/>
    <mergeCell ref="F100:G100"/>
    <mergeCell ref="F101:G101"/>
    <mergeCell ref="F102:G102"/>
    <mergeCell ref="F85:G85"/>
    <mergeCell ref="F86:G86"/>
    <mergeCell ref="F87:G87"/>
    <mergeCell ref="F82:G82"/>
    <mergeCell ref="F83:G83"/>
    <mergeCell ref="F84:G84"/>
    <mergeCell ref="F91:G91"/>
    <mergeCell ref="F92:G92"/>
    <mergeCell ref="F93:G93"/>
    <mergeCell ref="F88:G88"/>
    <mergeCell ref="F89:G89"/>
    <mergeCell ref="F90:G90"/>
    <mergeCell ref="F73:G73"/>
    <mergeCell ref="F74:G74"/>
    <mergeCell ref="F75:G75"/>
    <mergeCell ref="F70:G70"/>
    <mergeCell ref="F71:G71"/>
    <mergeCell ref="F72:G72"/>
    <mergeCell ref="F79:G79"/>
    <mergeCell ref="F80:G80"/>
    <mergeCell ref="F81:G81"/>
    <mergeCell ref="F76:G76"/>
    <mergeCell ref="F77:G77"/>
    <mergeCell ref="F78:G78"/>
    <mergeCell ref="F61:G61"/>
    <mergeCell ref="F62:G62"/>
    <mergeCell ref="F63:G63"/>
    <mergeCell ref="F58:G58"/>
    <mergeCell ref="F59:G59"/>
    <mergeCell ref="F60:G60"/>
    <mergeCell ref="F67:G67"/>
    <mergeCell ref="F68:G68"/>
    <mergeCell ref="F69:G69"/>
    <mergeCell ref="F64:G64"/>
    <mergeCell ref="F65:G65"/>
    <mergeCell ref="F66:G66"/>
    <mergeCell ref="F49:G49"/>
    <mergeCell ref="F50:G50"/>
    <mergeCell ref="F51:G51"/>
    <mergeCell ref="F46:G46"/>
    <mergeCell ref="F47:G47"/>
    <mergeCell ref="F48:G48"/>
    <mergeCell ref="F55:G55"/>
    <mergeCell ref="F56:G56"/>
    <mergeCell ref="F57:G57"/>
    <mergeCell ref="F52:G52"/>
    <mergeCell ref="F53:G53"/>
    <mergeCell ref="F54:G54"/>
    <mergeCell ref="F37:G37"/>
    <mergeCell ref="F38:G38"/>
    <mergeCell ref="F39:G39"/>
    <mergeCell ref="F34:G34"/>
    <mergeCell ref="F35:G35"/>
    <mergeCell ref="F36:G36"/>
    <mergeCell ref="F43:G43"/>
    <mergeCell ref="F44:G44"/>
    <mergeCell ref="F45:G45"/>
    <mergeCell ref="F40:G40"/>
    <mergeCell ref="F41:G41"/>
    <mergeCell ref="F42:G42"/>
    <mergeCell ref="F25:G25"/>
    <mergeCell ref="F26:G26"/>
    <mergeCell ref="F27:G27"/>
    <mergeCell ref="F22:G22"/>
    <mergeCell ref="F23:G23"/>
    <mergeCell ref="F24:G24"/>
    <mergeCell ref="F31:G31"/>
    <mergeCell ref="F32:G32"/>
    <mergeCell ref="F33:G33"/>
    <mergeCell ref="F28:G28"/>
    <mergeCell ref="F29:G29"/>
    <mergeCell ref="F30:G30"/>
    <mergeCell ref="F13:G13"/>
    <mergeCell ref="F14:G14"/>
    <mergeCell ref="F15:G15"/>
    <mergeCell ref="F10:G10"/>
    <mergeCell ref="F11:G11"/>
    <mergeCell ref="F12:G12"/>
    <mergeCell ref="F19:G19"/>
    <mergeCell ref="F20:G20"/>
    <mergeCell ref="F21:G21"/>
    <mergeCell ref="F16:G16"/>
    <mergeCell ref="F17:G17"/>
    <mergeCell ref="F18:G18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showGridLines="0" zoomScale="120" zoomScaleNormal="120" workbookViewId="0">
      <selection activeCell="B11" sqref="B11"/>
    </sheetView>
  </sheetViews>
  <sheetFormatPr baseColWidth="10" defaultRowHeight="12.75" x14ac:dyDescent="0.2"/>
  <cols>
    <col min="2" max="17" width="20.7109375" customWidth="1"/>
  </cols>
  <sheetData>
    <row r="2" spans="2:17" ht="51.75" thickBot="1" x14ac:dyDescent="0.25">
      <c r="B2" s="87" t="s">
        <v>321</v>
      </c>
      <c r="C2" s="87" t="s">
        <v>322</v>
      </c>
      <c r="D2" s="87" t="s">
        <v>323</v>
      </c>
      <c r="E2" s="87" t="s">
        <v>324</v>
      </c>
      <c r="F2" s="87" t="s">
        <v>325</v>
      </c>
      <c r="G2" s="87" t="s">
        <v>326</v>
      </c>
      <c r="H2" s="87" t="s">
        <v>327</v>
      </c>
      <c r="I2" s="87" t="s">
        <v>328</v>
      </c>
      <c r="J2" s="87" t="s">
        <v>329</v>
      </c>
      <c r="K2" s="87" t="s">
        <v>361</v>
      </c>
      <c r="L2" s="87" t="s">
        <v>330</v>
      </c>
      <c r="M2" s="87" t="s">
        <v>360</v>
      </c>
      <c r="N2" s="87" t="s">
        <v>331</v>
      </c>
      <c r="O2" s="87" t="s">
        <v>332</v>
      </c>
      <c r="P2" s="87" t="s">
        <v>333</v>
      </c>
      <c r="Q2" s="87" t="s">
        <v>334</v>
      </c>
    </row>
    <row r="3" spans="2:17" ht="24.75" thickBot="1" x14ac:dyDescent="0.25">
      <c r="B3" s="111" t="s">
        <v>322</v>
      </c>
      <c r="C3" s="93" t="s">
        <v>335</v>
      </c>
      <c r="D3" s="111" t="s">
        <v>336</v>
      </c>
      <c r="E3" s="93" t="s">
        <v>337</v>
      </c>
      <c r="F3" s="88" t="s">
        <v>336</v>
      </c>
      <c r="G3" s="111" t="s">
        <v>336</v>
      </c>
      <c r="H3" s="93" t="s">
        <v>338</v>
      </c>
      <c r="I3" s="88" t="s">
        <v>338</v>
      </c>
      <c r="J3" s="111" t="s">
        <v>336</v>
      </c>
      <c r="K3" s="113" t="s">
        <v>336</v>
      </c>
      <c r="L3" s="111" t="s">
        <v>339</v>
      </c>
      <c r="M3" s="111" t="s">
        <v>339</v>
      </c>
      <c r="N3" s="93" t="s">
        <v>340</v>
      </c>
      <c r="O3" s="88" t="s">
        <v>336</v>
      </c>
      <c r="P3" s="88" t="s">
        <v>336</v>
      </c>
      <c r="Q3" s="111" t="s">
        <v>336</v>
      </c>
    </row>
    <row r="4" spans="2:17" ht="24.75" thickBot="1" x14ac:dyDescent="0.25">
      <c r="B4" s="122" t="s">
        <v>323</v>
      </c>
      <c r="C4" s="94" t="s">
        <v>341</v>
      </c>
      <c r="D4" s="112" t="s">
        <v>341</v>
      </c>
      <c r="E4" s="94" t="s">
        <v>340</v>
      </c>
      <c r="F4" s="89" t="s">
        <v>342</v>
      </c>
      <c r="G4" s="112" t="s">
        <v>341</v>
      </c>
      <c r="H4" s="94" t="s">
        <v>343</v>
      </c>
      <c r="I4" s="89" t="s">
        <v>343</v>
      </c>
      <c r="J4" s="112" t="s">
        <v>341</v>
      </c>
      <c r="K4" s="114" t="s">
        <v>341</v>
      </c>
      <c r="L4" s="112" t="s">
        <v>343</v>
      </c>
      <c r="M4" s="112" t="s">
        <v>343</v>
      </c>
      <c r="N4" s="94" t="s">
        <v>344</v>
      </c>
      <c r="O4" s="89" t="s">
        <v>341</v>
      </c>
      <c r="P4" s="89" t="s">
        <v>341</v>
      </c>
      <c r="Q4" s="112" t="s">
        <v>341</v>
      </c>
    </row>
    <row r="5" spans="2:17" ht="24.75" thickBot="1" x14ac:dyDescent="0.25">
      <c r="B5" s="122" t="s">
        <v>324</v>
      </c>
      <c r="C5" s="94" t="s">
        <v>337</v>
      </c>
      <c r="D5" s="112" t="s">
        <v>337</v>
      </c>
      <c r="E5" s="94" t="s">
        <v>345</v>
      </c>
      <c r="F5" s="89" t="s">
        <v>346</v>
      </c>
      <c r="G5" s="112" t="s">
        <v>347</v>
      </c>
      <c r="H5" s="94" t="s">
        <v>348</v>
      </c>
      <c r="I5" s="89" t="s">
        <v>348</v>
      </c>
      <c r="J5" s="112" t="s">
        <v>337</v>
      </c>
      <c r="K5" s="114" t="s">
        <v>337</v>
      </c>
      <c r="L5" s="112" t="s">
        <v>340</v>
      </c>
      <c r="M5" s="112" t="s">
        <v>340</v>
      </c>
      <c r="N5" s="118" t="s">
        <v>349</v>
      </c>
      <c r="O5" s="89" t="s">
        <v>337</v>
      </c>
      <c r="P5" s="89" t="s">
        <v>337</v>
      </c>
      <c r="Q5" s="112" t="s">
        <v>337</v>
      </c>
    </row>
    <row r="6" spans="2:17" ht="24.75" thickBot="1" x14ac:dyDescent="0.25">
      <c r="B6" s="122" t="s">
        <v>325</v>
      </c>
      <c r="C6" s="94" t="s">
        <v>350</v>
      </c>
      <c r="D6" s="112" t="s">
        <v>350</v>
      </c>
      <c r="E6" s="118" t="s">
        <v>344</v>
      </c>
      <c r="F6" s="90" t="s">
        <v>351</v>
      </c>
      <c r="G6" s="112" t="s">
        <v>338</v>
      </c>
      <c r="H6" s="94" t="s">
        <v>344</v>
      </c>
      <c r="I6" s="89" t="s">
        <v>342</v>
      </c>
      <c r="J6" s="112" t="s">
        <v>339</v>
      </c>
      <c r="K6" s="114" t="s">
        <v>339</v>
      </c>
      <c r="L6" s="112" t="s">
        <v>345</v>
      </c>
      <c r="M6" s="112" t="s">
        <v>346</v>
      </c>
      <c r="N6" s="91"/>
      <c r="O6" s="89" t="s">
        <v>339</v>
      </c>
      <c r="P6" s="89" t="s">
        <v>339</v>
      </c>
      <c r="Q6" s="112" t="s">
        <v>339</v>
      </c>
    </row>
    <row r="7" spans="2:17" ht="24.75" thickBot="1" x14ac:dyDescent="0.25">
      <c r="B7" s="122" t="s">
        <v>326</v>
      </c>
      <c r="C7" s="94" t="s">
        <v>352</v>
      </c>
      <c r="D7" s="112" t="s">
        <v>352</v>
      </c>
      <c r="E7" s="91"/>
      <c r="F7" s="94"/>
      <c r="G7" s="112" t="s">
        <v>353</v>
      </c>
      <c r="H7" s="94" t="s">
        <v>346</v>
      </c>
      <c r="I7" s="89" t="s">
        <v>345</v>
      </c>
      <c r="J7" s="112" t="s">
        <v>353</v>
      </c>
      <c r="K7" s="114" t="s">
        <v>353</v>
      </c>
      <c r="L7" s="117" t="s">
        <v>351</v>
      </c>
      <c r="M7" s="117" t="s">
        <v>351</v>
      </c>
      <c r="N7" s="91"/>
      <c r="O7" s="89" t="s">
        <v>353</v>
      </c>
      <c r="P7" s="89" t="s">
        <v>353</v>
      </c>
      <c r="Q7" s="112" t="s">
        <v>353</v>
      </c>
    </row>
    <row r="8" spans="2:17" ht="24.75" thickBot="1" x14ac:dyDescent="0.25">
      <c r="B8" s="122" t="s">
        <v>327</v>
      </c>
      <c r="C8" s="94" t="s">
        <v>343</v>
      </c>
      <c r="D8" s="112" t="s">
        <v>343</v>
      </c>
      <c r="E8" s="91"/>
      <c r="F8" s="94"/>
      <c r="G8" s="112" t="s">
        <v>343</v>
      </c>
      <c r="H8" s="118" t="s">
        <v>351</v>
      </c>
      <c r="I8" s="89" t="s">
        <v>346</v>
      </c>
      <c r="J8" s="112" t="s">
        <v>343</v>
      </c>
      <c r="K8" s="114" t="s">
        <v>343</v>
      </c>
      <c r="L8" s="94"/>
      <c r="M8" s="91"/>
      <c r="N8" s="91"/>
      <c r="O8" s="89" t="s">
        <v>354</v>
      </c>
      <c r="P8" s="89" t="s">
        <v>354</v>
      </c>
      <c r="Q8" s="112" t="s">
        <v>354</v>
      </c>
    </row>
    <row r="9" spans="2:17" ht="24.75" thickBot="1" x14ac:dyDescent="0.25">
      <c r="B9" s="122" t="s">
        <v>328</v>
      </c>
      <c r="C9" s="94" t="s">
        <v>340</v>
      </c>
      <c r="D9" s="112" t="s">
        <v>340</v>
      </c>
      <c r="E9" s="91"/>
      <c r="F9" s="94"/>
      <c r="G9" s="112" t="s">
        <v>348</v>
      </c>
      <c r="H9" s="92"/>
      <c r="I9" s="90" t="s">
        <v>351</v>
      </c>
      <c r="J9" s="112" t="s">
        <v>340</v>
      </c>
      <c r="K9" s="114" t="s">
        <v>340</v>
      </c>
      <c r="L9" s="94"/>
      <c r="M9" s="91"/>
      <c r="N9" s="91"/>
      <c r="O9" s="89" t="s">
        <v>352</v>
      </c>
      <c r="P9" s="89" t="s">
        <v>352</v>
      </c>
      <c r="Q9" s="112" t="s">
        <v>352</v>
      </c>
    </row>
    <row r="10" spans="2:17" ht="24.75" thickBot="1" x14ac:dyDescent="0.25">
      <c r="B10" s="122" t="s">
        <v>329</v>
      </c>
      <c r="C10" s="94" t="s">
        <v>345</v>
      </c>
      <c r="D10" s="112" t="s">
        <v>345</v>
      </c>
      <c r="E10" s="91"/>
      <c r="F10" s="94"/>
      <c r="G10" s="112" t="s">
        <v>342</v>
      </c>
      <c r="H10" s="92"/>
      <c r="I10" s="94"/>
      <c r="J10" s="112" t="s">
        <v>342</v>
      </c>
      <c r="K10" s="114" t="s">
        <v>342</v>
      </c>
      <c r="L10" s="94"/>
      <c r="M10" s="92"/>
      <c r="N10" s="91"/>
      <c r="O10" s="89" t="s">
        <v>343</v>
      </c>
      <c r="P10" s="89" t="s">
        <v>343</v>
      </c>
      <c r="Q10" s="112" t="s">
        <v>343</v>
      </c>
    </row>
    <row r="11" spans="2:17" ht="36.75" thickBot="1" x14ac:dyDescent="0.25">
      <c r="B11" s="122" t="s">
        <v>361</v>
      </c>
      <c r="C11" s="94" t="s">
        <v>355</v>
      </c>
      <c r="D11" s="112" t="s">
        <v>355</v>
      </c>
      <c r="E11" s="91"/>
      <c r="F11" s="94"/>
      <c r="G11" s="112" t="s">
        <v>345</v>
      </c>
      <c r="H11" s="92"/>
      <c r="I11" s="94"/>
      <c r="J11" s="112" t="s">
        <v>345</v>
      </c>
      <c r="K11" s="114" t="s">
        <v>345</v>
      </c>
      <c r="L11" s="94"/>
      <c r="M11" s="92"/>
      <c r="N11" s="91"/>
      <c r="O11" s="89" t="s">
        <v>340</v>
      </c>
      <c r="P11" s="89" t="s">
        <v>340</v>
      </c>
      <c r="Q11" s="112" t="s">
        <v>340</v>
      </c>
    </row>
    <row r="12" spans="2:17" ht="26.25" thickBot="1" x14ac:dyDescent="0.25">
      <c r="B12" s="122" t="s">
        <v>330</v>
      </c>
      <c r="C12" s="94" t="s">
        <v>344</v>
      </c>
      <c r="D12" s="112" t="s">
        <v>344</v>
      </c>
      <c r="E12" s="91"/>
      <c r="F12" s="94"/>
      <c r="G12" s="112" t="s">
        <v>346</v>
      </c>
      <c r="H12" s="92"/>
      <c r="I12" s="94"/>
      <c r="J12" s="112" t="s">
        <v>344</v>
      </c>
      <c r="K12" s="115" t="s">
        <v>346</v>
      </c>
      <c r="L12" s="94"/>
      <c r="M12" s="92"/>
      <c r="N12" s="91"/>
      <c r="O12" s="89" t="s">
        <v>342</v>
      </c>
      <c r="P12" s="89" t="s">
        <v>342</v>
      </c>
      <c r="Q12" s="112" t="s">
        <v>342</v>
      </c>
    </row>
    <row r="13" spans="2:17" ht="26.25" thickBot="1" x14ac:dyDescent="0.25">
      <c r="B13" s="122" t="s">
        <v>360</v>
      </c>
      <c r="C13" s="94" t="s">
        <v>349</v>
      </c>
      <c r="D13" s="112" t="s">
        <v>349</v>
      </c>
      <c r="E13" s="91"/>
      <c r="F13" s="94"/>
      <c r="G13" s="117" t="s">
        <v>351</v>
      </c>
      <c r="H13" s="92"/>
      <c r="I13" s="94"/>
      <c r="J13" s="112" t="s">
        <v>349</v>
      </c>
      <c r="K13" s="116" t="s">
        <v>351</v>
      </c>
      <c r="L13" s="94"/>
      <c r="M13" s="92"/>
      <c r="N13" s="91"/>
      <c r="O13" s="89" t="s">
        <v>345</v>
      </c>
      <c r="P13" s="89" t="s">
        <v>345</v>
      </c>
      <c r="Q13" s="112" t="s">
        <v>345</v>
      </c>
    </row>
    <row r="14" spans="2:17" ht="24.75" thickBot="1" x14ac:dyDescent="0.25">
      <c r="B14" s="122" t="s">
        <v>331</v>
      </c>
      <c r="C14" s="94" t="s">
        <v>356</v>
      </c>
      <c r="D14" s="112" t="s">
        <v>356</v>
      </c>
      <c r="E14" s="91"/>
      <c r="F14" s="94"/>
      <c r="G14" s="92"/>
      <c r="H14" s="92"/>
      <c r="I14" s="94"/>
      <c r="J14" s="112" t="s">
        <v>356</v>
      </c>
      <c r="K14" s="94"/>
      <c r="L14" s="94"/>
      <c r="M14" s="92"/>
      <c r="N14" s="91"/>
      <c r="O14" s="89" t="s">
        <v>355</v>
      </c>
      <c r="P14" s="89" t="s">
        <v>355</v>
      </c>
      <c r="Q14" s="112" t="s">
        <v>355</v>
      </c>
    </row>
    <row r="15" spans="2:17" ht="24.75" thickBot="1" x14ac:dyDescent="0.25">
      <c r="B15" s="122" t="s">
        <v>332</v>
      </c>
      <c r="C15" s="118" t="s">
        <v>346</v>
      </c>
      <c r="D15" s="112" t="s">
        <v>346</v>
      </c>
      <c r="E15" s="91"/>
      <c r="F15" s="94"/>
      <c r="G15" s="92"/>
      <c r="H15" s="92"/>
      <c r="I15" s="94"/>
      <c r="J15" s="112" t="s">
        <v>346</v>
      </c>
      <c r="K15" s="94"/>
      <c r="L15" s="94"/>
      <c r="M15" s="92"/>
      <c r="N15" s="91"/>
      <c r="O15" s="89" t="s">
        <v>344</v>
      </c>
      <c r="P15" s="89" t="s">
        <v>344</v>
      </c>
      <c r="Q15" s="112" t="s">
        <v>344</v>
      </c>
    </row>
    <row r="16" spans="2:17" ht="24.75" thickBot="1" x14ac:dyDescent="0.25">
      <c r="B16" s="122" t="s">
        <v>333</v>
      </c>
      <c r="C16" s="95"/>
      <c r="D16" s="117" t="s">
        <v>351</v>
      </c>
      <c r="E16" s="91"/>
      <c r="F16" s="94"/>
      <c r="G16" s="92"/>
      <c r="H16" s="92"/>
      <c r="I16" s="94"/>
      <c r="J16" s="117" t="s">
        <v>351</v>
      </c>
      <c r="K16" s="94"/>
      <c r="L16" s="94"/>
      <c r="M16" s="92"/>
      <c r="N16" s="91"/>
      <c r="O16" s="89" t="s">
        <v>349</v>
      </c>
      <c r="P16" s="89" t="s">
        <v>349</v>
      </c>
      <c r="Q16" s="112" t="s">
        <v>349</v>
      </c>
    </row>
    <row r="17" spans="2:17" ht="24.75" thickBot="1" x14ac:dyDescent="0.25">
      <c r="B17" s="123" t="s">
        <v>334</v>
      </c>
      <c r="C17" s="96"/>
      <c r="D17" s="96"/>
      <c r="E17" s="97"/>
      <c r="F17" s="97"/>
      <c r="G17" s="98"/>
      <c r="H17" s="98"/>
      <c r="I17" s="94"/>
      <c r="J17" s="94"/>
      <c r="K17" s="94"/>
      <c r="L17" s="94"/>
      <c r="M17" s="92"/>
      <c r="N17" s="98"/>
      <c r="O17" s="89" t="s">
        <v>356</v>
      </c>
      <c r="P17" s="89" t="s">
        <v>356</v>
      </c>
      <c r="Q17" s="112" t="s">
        <v>356</v>
      </c>
    </row>
    <row r="18" spans="2:17" ht="24.75" x14ac:dyDescent="0.25">
      <c r="B18" s="91"/>
      <c r="C18" s="99"/>
      <c r="D18" s="99"/>
      <c r="E18" s="100"/>
      <c r="F18" s="100"/>
      <c r="G18" s="101"/>
      <c r="H18" s="101"/>
      <c r="I18" s="102"/>
      <c r="J18" s="102"/>
      <c r="K18" s="102"/>
      <c r="L18" s="102"/>
      <c r="M18" s="103"/>
      <c r="N18" s="101"/>
      <c r="O18" s="104" t="s">
        <v>346</v>
      </c>
      <c r="P18" s="104" t="s">
        <v>346</v>
      </c>
      <c r="Q18" s="120" t="s">
        <v>346</v>
      </c>
    </row>
    <row r="19" spans="2:17" ht="25.5" thickBot="1" x14ac:dyDescent="0.3">
      <c r="B19" s="91"/>
      <c r="C19" s="99"/>
      <c r="D19" s="99"/>
      <c r="E19" s="100"/>
      <c r="F19" s="100"/>
      <c r="G19" s="101"/>
      <c r="H19" s="101"/>
      <c r="I19" s="102"/>
      <c r="J19" s="102"/>
      <c r="K19" s="102"/>
      <c r="L19" s="102"/>
      <c r="M19" s="103"/>
      <c r="N19" s="101"/>
      <c r="O19" s="105" t="s">
        <v>351</v>
      </c>
      <c r="P19" s="119" t="s">
        <v>351</v>
      </c>
      <c r="Q19" s="121" t="s">
        <v>351</v>
      </c>
    </row>
  </sheetData>
  <customSheetViews>
    <customSheetView guid="{EB5E099D-0C64-4B89-98F6-3F0ABA69CBD5}" scale="120" showGridLines="0" state="hidden">
      <selection activeCell="B11" sqref="B11"/>
      <pageMargins left="0.7" right="0.7" top="0.75" bottom="0.75" header="0.3" footer="0.3"/>
    </customSheetView>
    <customSheetView guid="{41437E70-DD6A-4446-A876-71F85A4E0519}" scale="120" showGridLines="0" state="hidden">
      <selection activeCell="B11" sqref="B11"/>
      <pageMargins left="0.7" right="0.7" top="0.75" bottom="0.75" header="0.3" footer="0.3"/>
    </customSheetView>
    <customSheetView guid="{A5E9040F-B5BC-44A4-B173-1BE0B10F6DC3}" scale="120" showGridLines="0" state="hidden">
      <selection activeCell="B11" sqref="B11"/>
      <pageMargins left="0.7" right="0.7" top="0.75" bottom="0.75" header="0.3" footer="0.3"/>
    </customSheetView>
    <customSheetView guid="{C0742460-9DC3-47D1-AB62-E1EDE2D943DD}" scale="120" showGridLines="0" state="hidden">
      <selection activeCell="B11" sqref="B11"/>
      <pageMargins left="0.7" right="0.7" top="0.75" bottom="0.75" header="0.3" footer="0.3"/>
    </customSheetView>
    <customSheetView guid="{E7D7E319-07D3-4657-8281-8E9CC8AB81F4}" scale="120" showGridLines="0" state="hidden">
      <selection activeCell="B11" sqref="B1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Versión 03</vt:lpstr>
      <vt:lpstr>DAPRE</vt:lpstr>
      <vt:lpstr>APC</vt:lpstr>
      <vt:lpstr>ART</vt:lpstr>
      <vt:lpstr>ARN</vt:lpstr>
      <vt:lpstr>ANIVBV</vt:lpstr>
      <vt:lpstr>UNGRD</vt:lpstr>
      <vt:lpstr>Hoja1</vt:lpstr>
      <vt:lpstr>_Emprendimiento</vt:lpstr>
      <vt:lpstr>_Equidad</vt:lpstr>
      <vt:lpstr>_Legalidad</vt:lpstr>
      <vt:lpstr>_Pacto_por_el_transporte_y_la_logística</vt:lpstr>
      <vt:lpstr>_Pacto_por_la_Ciencia_la_Tecnología_y_la_Innovación</vt:lpstr>
      <vt:lpstr>_Pacto_por_la_construcción_de_paz</vt:lpstr>
      <vt:lpstr>_Pacto_por_la_Descentralización</vt:lpstr>
      <vt:lpstr>_Pacto_por_la_equidad_de_las_mujeres</vt:lpstr>
      <vt:lpstr>_Pacto_por_la_equidad_de_oportunidades</vt:lpstr>
      <vt:lpstr>_Pacto_por_la_inclusión_de_todas_las_personas_con_discapacidad</vt:lpstr>
      <vt:lpstr>_Pacto_por_la_protección_y_promoción</vt:lpstr>
      <vt:lpstr>_Pacto_por_la_Sostenibilidad</vt:lpstr>
      <vt:lpstr>_Pacto_por_la_Transformación_digítal_de_Colombia</vt:lpstr>
      <vt:lpstr>_Pacto_por_una_gestión_pública_efectiva</vt:lpstr>
      <vt:lpstr>_Pacto_Región_Océanos</vt:lpstr>
      <vt:lpstr>Pactos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Andrés Patarroyo Villalba</dc:creator>
  <cp:lastModifiedBy>María del Rocio Lesmes Rubio</cp:lastModifiedBy>
  <dcterms:created xsi:type="dcterms:W3CDTF">2019-11-05T21:58:15Z</dcterms:created>
  <dcterms:modified xsi:type="dcterms:W3CDTF">2020-05-20T15:08:53Z</dcterms:modified>
</cp:coreProperties>
</file>