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escargas\"/>
    </mc:Choice>
  </mc:AlternateContent>
  <bookViews>
    <workbookView xWindow="0" yWindow="0" windowWidth="28800" windowHeight="11730"/>
  </bookViews>
  <sheets>
    <sheet name="FORMATO ACCESIBLE" sheetId="13" r:id="rId1"/>
    <sheet name="PLAN DE ACCIÓN 2026" sheetId="4" r:id="rId2"/>
    <sheet name="Control cambios PAI" sheetId="2" state="hidden" r:id="rId3"/>
  </sheets>
  <definedNames>
    <definedName name="_xlnm._FilterDatabase" localSheetId="0" hidden="1">'FORMATO ACCESIBLE'!$A$2:$BX$67</definedName>
    <definedName name="_xlnm._FilterDatabase" localSheetId="1" hidden="1">'PLAN DE ACCIÓN 2026'!$A$2:$BX$107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7" i="4" l="1"/>
  <c r="Y54" i="4"/>
  <c r="Y50" i="4"/>
  <c r="Y43" i="4"/>
  <c r="Y39" i="4"/>
  <c r="Y35" i="4"/>
  <c r="AB33" i="4"/>
  <c r="AB61" i="4" s="1"/>
  <c r="Y60" i="4" s="1"/>
  <c r="AB29" i="4"/>
  <c r="AB28" i="4"/>
  <c r="Y28" i="4"/>
  <c r="Y26" i="4"/>
  <c r="Y21" i="4"/>
  <c r="Y15" i="4"/>
  <c r="Y10" i="4"/>
  <c r="AB61" i="13"/>
  <c r="Y31" i="4" l="1"/>
  <c r="AB33" i="13"/>
  <c r="AB29" i="13"/>
  <c r="AB28" i="13"/>
</calcChain>
</file>

<file path=xl/comments1.xml><?xml version="1.0" encoding="utf-8"?>
<comments xmlns="http://schemas.openxmlformats.org/spreadsheetml/2006/main">
  <authors>
    <author>SebasMC</author>
  </authors>
  <commentList>
    <comment ref="G2" authorId="0" shapeId="0">
      <text>
        <r>
          <rPr>
            <b/>
            <sz val="12"/>
            <color indexed="81"/>
            <rFont val="Arial"/>
            <family val="2"/>
          </rPr>
          <t>Direccionamiento estratégico y planeación:</t>
        </r>
        <r>
          <rPr>
            <sz val="12"/>
            <color indexed="81"/>
            <rFont val="Arial"/>
            <family val="2"/>
          </rPr>
          <t xml:space="preserve">
De acuerdo con la codificación de la plataforma estratégica.</t>
        </r>
      </text>
    </comment>
    <comment ref="K2" authorId="0" shapeId="0">
      <text>
        <r>
          <rPr>
            <b/>
            <sz val="9"/>
            <color indexed="81"/>
            <rFont val="Tahoma"/>
            <family val="2"/>
          </rPr>
          <t>SebasMC:</t>
        </r>
        <r>
          <rPr>
            <sz val="9"/>
            <color indexed="81"/>
            <rFont val="Tahoma"/>
            <family val="2"/>
          </rPr>
          <t xml:space="preserve">
De acuerdo con la codificacion de la plataforma estrategica</t>
        </r>
      </text>
    </comment>
  </commentList>
</comments>
</file>

<file path=xl/comments2.xml><?xml version="1.0" encoding="utf-8"?>
<comments xmlns="http://schemas.openxmlformats.org/spreadsheetml/2006/main">
  <authors>
    <author>SebasMC</author>
  </authors>
  <commentList>
    <comment ref="G2" authorId="0" shapeId="0">
      <text>
        <r>
          <rPr>
            <b/>
            <sz val="12"/>
            <color indexed="81"/>
            <rFont val="Arial"/>
            <family val="2"/>
          </rPr>
          <t>Direccionamiento estratégico y planeación:</t>
        </r>
        <r>
          <rPr>
            <sz val="12"/>
            <color indexed="81"/>
            <rFont val="Arial"/>
            <family val="2"/>
          </rPr>
          <t xml:space="preserve">
De acuerdo con la codificación de la plataforma estratégica.</t>
        </r>
      </text>
    </comment>
    <comment ref="K2" authorId="0" shapeId="0">
      <text>
        <r>
          <rPr>
            <b/>
            <sz val="9"/>
            <color indexed="81"/>
            <rFont val="Tahoma"/>
            <family val="2"/>
          </rPr>
          <t>SebasMC:</t>
        </r>
        <r>
          <rPr>
            <sz val="9"/>
            <color indexed="81"/>
            <rFont val="Tahoma"/>
            <family val="2"/>
          </rPr>
          <t xml:space="preserve">
De acuerdo con la codificacion de la plataforma estrategica</t>
        </r>
      </text>
    </comment>
  </commentList>
</comments>
</file>

<file path=xl/sharedStrings.xml><?xml version="1.0" encoding="utf-8"?>
<sst xmlns="http://schemas.openxmlformats.org/spreadsheetml/2006/main" count="4319" uniqueCount="483">
  <si>
    <t>Alineado al PND (transformador)</t>
  </si>
  <si>
    <t>Objetivo estratégico</t>
  </si>
  <si>
    <t xml:space="preserve">Peso ponderado del objetivo estratégico </t>
  </si>
  <si>
    <t>Código</t>
  </si>
  <si>
    <t xml:space="preserve">Meta cuatrienio (objetivo estratégico) en porcentaje
</t>
  </si>
  <si>
    <t>Meta año
(objetivo estratégico) en porcentaje</t>
  </si>
  <si>
    <t>Indicador de resultado (subproducto)</t>
  </si>
  <si>
    <t>Procesos involucrados</t>
  </si>
  <si>
    <t xml:space="preserve">Grupos de valor involucrados </t>
  </si>
  <si>
    <t>Fórmula del indicador</t>
  </si>
  <si>
    <t>Unidad de medida de indicador en moneda, porcentaje, número</t>
  </si>
  <si>
    <t xml:space="preserve">Línea base </t>
  </si>
  <si>
    <t>Meta a 31 de marzo</t>
  </si>
  <si>
    <t xml:space="preserve">Meta a 31 de diciembre </t>
  </si>
  <si>
    <t>Meta anual vigencia</t>
  </si>
  <si>
    <t>Presupuesto total subproducto</t>
  </si>
  <si>
    <t>Fuente del presupuesto (seleccionar lista desplegable)</t>
  </si>
  <si>
    <t>Nombre de la actividad establecida</t>
  </si>
  <si>
    <t>Presupuesto por actividad</t>
  </si>
  <si>
    <t>Peso ponderado de la actividad</t>
  </si>
  <si>
    <t>Evidencias, soportes de la actividad</t>
  </si>
  <si>
    <t>Fecha de inicio (dd/mm/aaaa)</t>
  </si>
  <si>
    <t>Fecha final (dd/mm/aaaa)</t>
  </si>
  <si>
    <t>Responsable de la actividad en el proceso</t>
  </si>
  <si>
    <t>Recursos necesarios (personal, infraestructura, insumos, herramientas, entre otros)</t>
  </si>
  <si>
    <t xml:space="preserve">Planeación Institucional </t>
  </si>
  <si>
    <t xml:space="preserve">Gestión Presupuestal y eficiencia del gasto público </t>
  </si>
  <si>
    <t>Compras y contrataciónpública</t>
  </si>
  <si>
    <t xml:space="preserve">Talento Humano </t>
  </si>
  <si>
    <t xml:space="preserve">Integridad </t>
  </si>
  <si>
    <t xml:space="preserve">Fortalecimiento organizacional  y simplificación de procesos </t>
  </si>
  <si>
    <t xml:space="preserve">Gobierno Digital, antes Gobierno en Línea </t>
  </si>
  <si>
    <t xml:space="preserve">Seguridad Digital </t>
  </si>
  <si>
    <t xml:space="preserve">Defensa jurídica </t>
  </si>
  <si>
    <t>Mejora Normativa</t>
  </si>
  <si>
    <t xml:space="preserve">Servicio al ciudadano </t>
  </si>
  <si>
    <t>Participación ciudadana en la gestión pública</t>
  </si>
  <si>
    <t xml:space="preserve">Racionalización de trámites </t>
  </si>
  <si>
    <t xml:space="preserve">Seguimiento y evaluación del desempeño institucional </t>
  </si>
  <si>
    <t xml:space="preserve">Gestión documental </t>
  </si>
  <si>
    <t>Transparencia, acceso a la información pública y lucha contra la corrupción</t>
  </si>
  <si>
    <t>Gestión de la información estadística</t>
  </si>
  <si>
    <t xml:space="preserve">Gestión del conocimiento y la innovación </t>
  </si>
  <si>
    <t xml:space="preserve">Control Interno </t>
  </si>
  <si>
    <t>PND 2022-2026</t>
  </si>
  <si>
    <t>PES 2023-2026</t>
  </si>
  <si>
    <t>PEI 2023-2026</t>
  </si>
  <si>
    <t xml:space="preserve">Administración de riesgos </t>
  </si>
  <si>
    <t>Racionalizacion de tramites</t>
  </si>
  <si>
    <t>Participación ciudadana y rendición de cuentas</t>
  </si>
  <si>
    <t>Mecanismos para mejorar la atención al ciudadano</t>
  </si>
  <si>
    <t>Mecanismos para la transparencia y acceso  a la información</t>
  </si>
  <si>
    <t>Plan de Participación Ciudadana</t>
  </si>
  <si>
    <t>Plan Institucional de Archivos - PINAR</t>
  </si>
  <si>
    <t>De Gestión Documental</t>
  </si>
  <si>
    <t>Anual de Adquisiciones</t>
  </si>
  <si>
    <t>Estratégico de Talento Humano</t>
  </si>
  <si>
    <t>De Bienestar e Incentivos</t>
  </si>
  <si>
    <t xml:space="preserve">Institucional de Capacitación  </t>
  </si>
  <si>
    <t>De Previsión de Recursos Humanos</t>
  </si>
  <si>
    <t>Trabajo Anual en Seguridad y Salud en el Trabajo</t>
  </si>
  <si>
    <t>Anual de Vacantes</t>
  </si>
  <si>
    <t>Estratégico de Tecnologías de la Información y las Comunicaciones - PETI</t>
  </si>
  <si>
    <t>De Seguridad y Privacidad de la Información</t>
  </si>
  <si>
    <t>VERSIÓN</t>
  </si>
  <si>
    <t xml:space="preserve">VIGENCIA </t>
  </si>
  <si>
    <t>CONTROL DE CAMBIOS</t>
  </si>
  <si>
    <t>Gerente del producto</t>
  </si>
  <si>
    <t>Proceso responsable del subproducto</t>
  </si>
  <si>
    <t>Dirección  responsable del subproducto</t>
  </si>
  <si>
    <t xml:space="preserve">Meta a 30 de junio </t>
  </si>
  <si>
    <t xml:space="preserve">Meta a 30 de septiembre </t>
  </si>
  <si>
    <t xml:space="preserve">Producto institucional/
Producto de gestión </t>
  </si>
  <si>
    <t>Código producto</t>
  </si>
  <si>
    <t>Código subproducto</t>
  </si>
  <si>
    <t>Dirección  responsable del producto</t>
  </si>
  <si>
    <r>
      <rPr>
        <b/>
        <sz val="12"/>
        <color theme="1"/>
        <rFont val="Arial"/>
        <family val="2"/>
      </rPr>
      <t>Nota:</t>
    </r>
    <r>
      <rPr>
        <sz val="12"/>
        <color theme="1"/>
        <rFont val="Arial"/>
        <family val="2"/>
      </rPr>
      <t xml:space="preserve"> Si es necesario que las celdas se combinen, se puede realizar de acuerdo con la necesidad.</t>
    </r>
  </si>
  <si>
    <r>
      <rPr>
        <b/>
        <sz val="12"/>
        <color theme="1"/>
        <rFont val="Arial"/>
        <family val="2"/>
      </rPr>
      <t xml:space="preserve">
PLAN DE ACCIÓN INSTITUCIONAL 
</t>
    </r>
    <r>
      <rPr>
        <sz val="12"/>
        <color theme="1"/>
        <rFont val="Arial"/>
        <family val="2"/>
      </rPr>
      <t xml:space="preserve">Código: E-FO-018 | Versión: 13 | Fecha: Agosto 16 de 2024
AGENCIA PRESIDENCIAL DE COOPERACIÓN INTERNACIONAL COLOMBIA, APC COLOMBIA
</t>
    </r>
  </si>
  <si>
    <t xml:space="preserve">Teléfono: (+57) 601 601 2424 | Línea gratuita: 01 8000 41 37 95 | Código postal: 110221
Dirección: Carrera 10 No. 97A - 13, Torre A, Piso 6 | Bogotá D.C., Colombia 
www.apccolombia.gov.co
</t>
  </si>
  <si>
    <t>Optimizar el modelo de operación para contribuir de manera efectiva al logro de los propósitos institucionales</t>
  </si>
  <si>
    <t>Usuarios internos de APC-Coiombia, proveedores</t>
  </si>
  <si>
    <t>Porcentaje de avance del plan de trabajo de gestion contractual Vigencia 2026</t>
  </si>
  <si>
    <t>Porcentaje</t>
  </si>
  <si>
    <t>NA</t>
  </si>
  <si>
    <t>Realizar seguimiento, a partir del mes de febrero, a la matriz de gestión contractual, a través de mesas de trabajo programadas</t>
  </si>
  <si>
    <t>Realizar capacitación sobre el contenido del documento de lineamientos sobre la debida diligencia en la supervisión de contratos, conforme al plan de trabajo de la implementación de la política de prevención del daño antijurídico 2026-2027</t>
  </si>
  <si>
    <t>Actas de reunion, lista de asistencia  y matriz de datos contractual</t>
  </si>
  <si>
    <t>Liistado de asistencia, fotografías, presentación</t>
  </si>
  <si>
    <t xml:space="preserve">Ivanna Berrio </t>
  </si>
  <si>
    <t>Edna Leon</t>
  </si>
  <si>
    <t>Jennifer Sierra</t>
  </si>
  <si>
    <t>Equipo de Talento Humano</t>
  </si>
  <si>
    <t>X</t>
  </si>
  <si>
    <t>OPT-126</t>
  </si>
  <si>
    <t>Implementación plan de trabajo de gestión contractual vigencia 2026</t>
  </si>
  <si>
    <t>Edna Lorena Yisseth León Savedra</t>
  </si>
  <si>
    <t>Dirección Administrativa y Financiera</t>
  </si>
  <si>
    <t>Todos los procesos</t>
  </si>
  <si>
    <t>Gestión Contractual</t>
  </si>
  <si>
    <t>x</t>
  </si>
  <si>
    <t>Funcionamiento (Adquisición de bienes y servicios)</t>
  </si>
  <si>
    <t>Formular y publicar los planes de TH en la sede electrónica de la Entidad correspondientes a la vigencia 2026</t>
  </si>
  <si>
    <t>Planes publicados en la sede electrónica</t>
  </si>
  <si>
    <t>Yvette Araujo Hernandez</t>
  </si>
  <si>
    <t>Ejecutar y realizar seguimiento a los planes  de Talento Humano</t>
  </si>
  <si>
    <t>Informe consolidado de los planes de TH</t>
  </si>
  <si>
    <t>Evaluar los resultados de la ejecución de los planes de Talento Humano</t>
  </si>
  <si>
    <t xml:space="preserve">Informe de la evaluacion consolidada de los planes de TH </t>
  </si>
  <si>
    <t xml:space="preserve">(((([No. De Actividades ejecutadas PIC]/[No. Actividades Programadas PIC 2026])*0.3+([No. Actividades ejecutadas PEI]/[No. Actividades Programadas PEI 2026])*0.3+([No Actividades Ejecutadas PASGSST 2026]/[No. Actividades Programadas PASGSST 2026])*0.2+([No. actividades ejecutadas PAV]/[No. actividades programadas PAV 2026])*0.2)*100)*0.25)
</t>
  </si>
  <si>
    <t xml:space="preserve">
Todos los procesos</t>
  </si>
  <si>
    <t xml:space="preserve">
Gestión del Talento Humano</t>
  </si>
  <si>
    <t xml:space="preserve">
Dirección Administrativa y Financiera</t>
  </si>
  <si>
    <t xml:space="preserve">
Porcentaje del Nivel de cumplimiento del Plan Estratégico del Talento Humano en la vigencia 2026</t>
  </si>
  <si>
    <t xml:space="preserve">
Yvette Araújo Hernández</t>
  </si>
  <si>
    <t xml:space="preserve">
Implementación del Plan Estratégico de Talento Humano en la vigencia 2026</t>
  </si>
  <si>
    <t xml:space="preserve">Convergencia regional, 
Transformación productiva, </t>
  </si>
  <si>
    <t>Sandra Yanneth Bermúdez Marín</t>
  </si>
  <si>
    <t>Dirección de Coordinación Interinstitucional</t>
  </si>
  <si>
    <t>Preparación y formulación de la Cooperación Internacional</t>
  </si>
  <si>
    <t>Marlen Espitia</t>
  </si>
  <si>
    <t>Equipo de Talento Humano, recursos financieros</t>
  </si>
  <si>
    <t>ALI-126</t>
  </si>
  <si>
    <t xml:space="preserve">Preparación y formulación de la Cooperación Internacional </t>
  </si>
  <si>
    <t>(Número de acciones realizadas durante la vigencia en la implementación estrategia  ENCI 2023-2026 /  Número de acciones programadas en la vigencia en la implementación estrategia  ENCI 2023-2026) x 100</t>
  </si>
  <si>
    <t>Reporte de segumimiento a la implementación de la Estrategia Nacional de Cooperación Internacional ENCI 2023-2026.</t>
  </si>
  <si>
    <t>Matriz de indicadores de seguimiento</t>
  </si>
  <si>
    <t xml:space="preserve">Lisbeth Patricia Buitrago </t>
  </si>
  <si>
    <t>Equipo de Talento Humano y recursos financieros</t>
  </si>
  <si>
    <t>Convergencia regional,
Transformación productiva, internacionalización y acción climática</t>
  </si>
  <si>
    <t>S9</t>
  </si>
  <si>
    <t>Porcentaje de recursos de contrapartida nacional obligados en iniciativas de proyectos de cooperación internacional no reembolsable alineados a la ENCI 2023-2026</t>
  </si>
  <si>
    <t>Entidades públicas, Organizaciones No Gubernamentales, Cooperantes Internacionales y Entidades Sin Ánimo de Lucro, Organizaciones de la sociedad civil.</t>
  </si>
  <si>
    <t>(Recursos de contrapartida nacional obligados a iniciativas de proyectos de cooperación internacional alineados con la ENCI 2023-2026/ total de recursos obligados para la cofianciación de los proyectos con contrapartida nacional) x 100</t>
  </si>
  <si>
    <t>Articular alianza multiactor en al menos un (1) proyecto financiado con recursos de contrapartida nacional.</t>
  </si>
  <si>
    <t xml:space="preserve">Delia Alendra Rodriguez </t>
  </si>
  <si>
    <t>Cofinanciar proyectos de cooperación internacional mediante la ejecución de recursos de contrapartidas nacional.</t>
  </si>
  <si>
    <t>Convenios suscritos para iniciativas con asignación de recursos de contrapartida nacional, acta del comité asesor de contrapartida nacional.</t>
  </si>
  <si>
    <r>
      <t xml:space="preserve">Priorizar los proyectos de cooperación internacional </t>
    </r>
    <r>
      <rPr>
        <sz val="10"/>
        <rFont val="Aptos Narrow (Cuerpo)"/>
      </rPr>
      <t>para</t>
    </r>
    <r>
      <rPr>
        <sz val="10"/>
        <rFont val="Aptos Narrow"/>
        <family val="2"/>
      </rPr>
      <t xml:space="preserve"> cofinanciar con recursos de contrapartida nacional.</t>
    </r>
  </si>
  <si>
    <t>Matriz de identificación de proyectos, acta de la dirección general donde se priorizan los proyetcos, ficha perfil y plan de inversión de las inciciativas priorizadas.</t>
  </si>
  <si>
    <t>Realizar el seguimiento a los convenios y/o contratos de las iniciativas cofinanciadas con recursos de contrapartida nacional.</t>
  </si>
  <si>
    <t>Implementación de la política de prevención de daño antijurídico en la vigencia 2026</t>
  </si>
  <si>
    <t>Diana del Pilar Morales Betancourt</t>
  </si>
  <si>
    <t>Dirección General</t>
  </si>
  <si>
    <t>Uusuarios internos de APC-Colombia, proveedores , entidades, aliados</t>
  </si>
  <si>
    <t>(Actividades de la política de prevención de daño antijurídico ejecutadas / actividades de la política de prevención de daño antijurídico  programadas)*100</t>
  </si>
  <si>
    <t>Porcentaje de la política de prevención de daño antijurídico implementada en la vigencia 2026</t>
  </si>
  <si>
    <t>Gestión Jurídica</t>
  </si>
  <si>
    <t>Realizar mesas de trabajo interinstitucional con entidades aliadas técnicas, beneficiarias, ejecutoras y oferentes de cooperación internacional técnica y financiera no reembolsable, a solicitud de las Direcciones Técnicas y áreas de trabajo de la Agencia.</t>
  </si>
  <si>
    <t>Portafolio de evidencias y/o Presentaciones y/o Lista de asistencia</t>
  </si>
  <si>
    <t>Cesar Camilo Saavedra Arteaga</t>
  </si>
  <si>
    <t>Equipo de gestión de Talento Humano</t>
  </si>
  <si>
    <t xml:space="preserve">Realizar un espacio de conocimiento con supervisores de contratos APC-Colombia y aliados técnicos </t>
  </si>
  <si>
    <t>Equipo de gestión de Talento Humano y Equipo de gestión contractual</t>
  </si>
  <si>
    <t>N/A</t>
  </si>
  <si>
    <t>Dirección de Oferta</t>
  </si>
  <si>
    <t>Implementación y segumiento de Cooperación Internacional</t>
  </si>
  <si>
    <t>Funcionamiento (Transferencias Corrientes - Fondo de Cooperación y Asistencia Internacional FOCAI)</t>
  </si>
  <si>
    <t>Profesionales de los equipos de trabajo, Servicios de traducción, Hardware y software para Videoconferencias</t>
  </si>
  <si>
    <t>Número de Alianzas estratégicas de Cooperación Sur - Sur y Triangular ampliadas geográfica o temáticamente</t>
  </si>
  <si>
    <t>Identificación y priorización, preparación y formulación, gestión contracutal, gestión financiera, gestión jurídica</t>
  </si>
  <si>
    <t>Países socios, mecanismos de integración regional, entidades públicas del nivel nacional y territorial, entidades privadas, organizaciones de la sociedad civil y academia</t>
  </si>
  <si>
    <t>Informes de balance o de segumiento, actas reuniones, ayuda memoria o reportes.</t>
  </si>
  <si>
    <t>Coordinadora de Asia África y Eurasia</t>
  </si>
  <si>
    <t>Producir información de calidad, oportuna y pertinente, para la toma de decisiones en materia de cooperación internacional al desarrollo</t>
  </si>
  <si>
    <t xml:space="preserve">Consolidación y análisis de información de la gestión en el marco de la Coooperación sur -sur </t>
  </si>
  <si>
    <t>Gestión Jurídica, Gestión Contractual y Gestión Financiera</t>
  </si>
  <si>
    <t>Productos de gestión de conocimiento elaborados, y/o informes y reportes de avance, y/o actas de reuniones.</t>
  </si>
  <si>
    <t>Responsable en DOCI del FAP (Jeny Patricia Gutierrez)</t>
  </si>
  <si>
    <t>Profesionales de los equipos de trabajo, Gastos logisticos para algunos encuentros, Hardware y software para Videoconferencias</t>
  </si>
  <si>
    <t>Mecanismos de Integración Regional
Paises Socios
Entidades publicas de nivel Nacional y Territorial
Entidades privadas Organizaciones No Gubernamentales
Academia</t>
  </si>
  <si>
    <t>PRO-126</t>
  </si>
  <si>
    <t xml:space="preserve">Daniel Rodríguez </t>
  </si>
  <si>
    <t>Formulación y preparación de la cooperación internacional, Implementación y Seguimiento</t>
  </si>
  <si>
    <t>Reportes de las actividades realizadas ( informes de reuniones territoriales y Reportes trimestrales de seminarios o cursos ofertados (realizados)</t>
  </si>
  <si>
    <t>Carlos Cifuentes</t>
  </si>
  <si>
    <t>Posicionamiento de Colombia en la gestión de cooperación internacional a través de las diferentes modalidades. (1)</t>
  </si>
  <si>
    <t xml:space="preserve">Alinear la cooperación internacional a las prioridades y agendas de desarrollo. </t>
  </si>
  <si>
    <t>Convergencia regional,  Transformación productiva, internacionalización y acción climática</t>
  </si>
  <si>
    <t>Yair Alexander Valderrama</t>
  </si>
  <si>
    <t>Porcentaje de recursos recibidos en Administración ejecutados presupuestalmente</t>
  </si>
  <si>
    <t>Administración de Recursos de Cooperación Internacional No Reembolsable y Donaciones en Especie</t>
  </si>
  <si>
    <t>Identificación y priorización, preparación y formulación, implementación y seguimiento, gestión contractual, gestión financiera, gestión jurídica, administración de recursos y donaciones en especie.</t>
  </si>
  <si>
    <t xml:space="preserve"> Cooperantes, Aliados Técnicos, proveedores y contratistas.</t>
  </si>
  <si>
    <t>Inversión (Administración de recursos)</t>
  </si>
  <si>
    <t>Reportes de ejecución presupuestal, actas de seguimiento, soportes financieros, informes de supervisión.</t>
  </si>
  <si>
    <t>Ricardo Arias</t>
  </si>
  <si>
    <t> </t>
  </si>
  <si>
    <t>Porcentaje de donaciones Internacionales en especie canalizadas alineadas al Plan Nacional de Desarrollo</t>
  </si>
  <si>
    <t>Gestión Administrativa, Gestión Financiera, administración de recursos y donaciones en especie.</t>
  </si>
  <si>
    <t>Donantes, Beneficiarios finales, agentes aduaneros u operadores logísticos y entes reguladores.</t>
  </si>
  <si>
    <t>Donaciones internacionales en especie canalizadas / Total de intenciones aceptadas de donaciones internacionales en especie tramitadas)*100</t>
  </si>
  <si>
    <t>Socializar el documento de lineamiento para la Administración de Recursos de Cooperación Internacional No Reembolsable y Donaciones en Especie</t>
  </si>
  <si>
    <t>Listas de asistencia, correos electrónicos, publicaciones o piezas gráficas elaboradas</t>
  </si>
  <si>
    <t>Gestionar las intenciones de canalización de donaciones en especie presentadas, de acuerdo con los lineamientos y competencias del GIT</t>
  </si>
  <si>
    <t>Actas de Validación en Campo, Correos electrónicos, listas de asistencias, actas de entrega de la donación.</t>
  </si>
  <si>
    <t xml:space="preserve">Realizar el seguimiento de los informes de impacto  de las donaciones en especie canalizadas por APC Colombia. </t>
  </si>
  <si>
    <t xml:space="preserve">Informes de impacto presentados por los beneficiarios finales </t>
  </si>
  <si>
    <t>Daniel Rodríguez Rubiano</t>
  </si>
  <si>
    <t>Implementación de la Estrategia Nacional de Cooperación Internacional ENCI 2023-2026. (2)</t>
  </si>
  <si>
    <t>Gestionar conocimiento orientado al fortalecimiento de capacidades en cooperación internacional para el desarrollo</t>
  </si>
  <si>
    <t>Maria Paula Alonso Gamboa</t>
  </si>
  <si>
    <t>S15</t>
  </si>
  <si>
    <t>Porcentaje de implementación del plan de trabajo anual del Observatorio de Cooperación Internacional Técnica y Financiera No Reembolsable durante la vigencia 2026.</t>
  </si>
  <si>
    <t>Gestión de comunicaciones</t>
  </si>
  <si>
    <t>Entidades públicas nacionales, departamentales o municipales; organizaciones no gubernamentales; cooperantes internacionales; sectores sociales departamentales o municipales, academia, centros de estudio, investigadores, Observatorios pares del orden nacional e internacional</t>
  </si>
  <si>
    <t>(Número de subproductos del plan de trabajo ejecutados / Número total de subproductos programados para la vigencia) × 100</t>
  </si>
  <si>
    <t>GES-126</t>
  </si>
  <si>
    <t>Equipo del Observatorio</t>
  </si>
  <si>
    <t>Implementación del Plan Estratégico de Comunicaciones en la vigencia 2026</t>
  </si>
  <si>
    <t>Porcentaje del Plan Estratégico de Comunicaciones PEC 2026 implementado</t>
  </si>
  <si>
    <t>Grupos de valor involucrados para la actividad</t>
  </si>
  <si>
    <t>Porcentaje de avance en la implementación del PEC durante el período</t>
  </si>
  <si>
    <t>Elaborar y publicar boletín interno "Mi Agencia al Día"</t>
  </si>
  <si>
    <t>Documento con evidencia de boletines elaborados y publicados</t>
  </si>
  <si>
    <t>Andrés Felipe Rodriguez Ríos</t>
  </si>
  <si>
    <t>Elaborar y publicar el boletín virtual mensual externo "Cooperación para la Vida" y el boletín "En Breve" en redes sociales</t>
  </si>
  <si>
    <t xml:space="preserve">Documento con evidencia de boletines elaborados y publicados </t>
  </si>
  <si>
    <t>Desarrollar estrategia de redes sociales</t>
  </si>
  <si>
    <t>Documento con parrilla y análisis de las redes sociales</t>
  </si>
  <si>
    <t>Desarrollar estrategia de comunicación para los eventos que realice la Agencia</t>
  </si>
  <si>
    <t xml:space="preserve">Documento con evidencia de piezas y canales de los eventos que visibilizan la gestión de la Agencia. </t>
  </si>
  <si>
    <t>Analizar los resultados de la implementación del Plan Estratégico de Comunicaciones obtenidos durante la vigencia 2026</t>
  </si>
  <si>
    <t>Documento Word con metodolgía DOFA</t>
  </si>
  <si>
    <t>Implementación del plan de trabajo del proceso de gestión administrativa 2026</t>
  </si>
  <si>
    <t>Lina Paola Ramirez Diaz</t>
  </si>
  <si>
    <t>S23</t>
  </si>
  <si>
    <t xml:space="preserve">Plan de trabajo del proceso de gestión administrativa 2026 implementado </t>
  </si>
  <si>
    <t>Gestión Administrativa</t>
  </si>
  <si>
    <t>usuarios internos</t>
  </si>
  <si>
    <t>Porcentaje de implementación del Plan de trabajo del proceso de gestión administrativa 2026 en el 2026</t>
  </si>
  <si>
    <t>Definir, implementar y hacer seguimiento al plan de trabajo del proceso de gestión administrativa</t>
  </si>
  <si>
    <t xml:space="preserve">Plan de gestión administrativa formulado. Tablero de control al desarrollo de actividades del Pinar - PGD - Servicio al ciudadano) </t>
  </si>
  <si>
    <t>Avanzar en las actividades relacionadas con la gestion documental enfocadas a la politica de MIPG</t>
  </si>
  <si>
    <t xml:space="preserve">Tablero de control de medición avance de las actividades de gestión documental </t>
  </si>
  <si>
    <t>Realizar seguimiento y evaluación al Plan Institucional de Gestión Ambiental - PIGA</t>
  </si>
  <si>
    <t>Plan Institucional de Gestión Ambiental actualizado.</t>
  </si>
  <si>
    <t xml:space="preserve">Realizar el seguimiento al Plan Anual de Adquisiciones vigente  de la entidad al menos tres (3) veces al año con el proceso gestión Contractual </t>
  </si>
  <si>
    <t>Resultado del seguimiento efectuado al Plan Anual de Adquisiciones de la entidad.</t>
  </si>
  <si>
    <t>María Victoria Losada Trujillo</t>
  </si>
  <si>
    <t>Porcentaje del Plan Maestro de Planeación y Seguimiento Institucional implementado</t>
  </si>
  <si>
    <t>Direccionamiento Estratégico y Planeación</t>
  </si>
  <si>
    <t>Cronograma de acciones definidas</t>
  </si>
  <si>
    <t>Matriz de seguimiento de acciones definidias</t>
  </si>
  <si>
    <t>usuarios internos
Cabeza de sector, DNP</t>
  </si>
  <si>
    <t>Diana Alexandra Briceño Sierra</t>
  </si>
  <si>
    <t>Formular el cronograma de acciones del plan Maestro de Planeación  2026</t>
  </si>
  <si>
    <t>Realizar la ejecución y seguimiento a las acciones del cronograma el plan Maestro de Planeación  2026</t>
  </si>
  <si>
    <t>Implementación del plan Maestro de Planeación y Seguimiento Institucional 2026</t>
  </si>
  <si>
    <t>S3</t>
  </si>
  <si>
    <t xml:space="preserve">Porcentaje de alineación de los recursos de cooperación internacional a las prioridades definidas en la Estrategia Nacional de Cooperación Internacional ENCI 2023-2026. </t>
  </si>
  <si>
    <t>Identificación y priorización de Cooperación Internacional</t>
  </si>
  <si>
    <t>Dirección de Gestión de Demanda</t>
  </si>
  <si>
    <t>Identificación y priorización.</t>
  </si>
  <si>
    <t>Cooperantes AOD y Sector privado.</t>
  </si>
  <si>
    <t>(Monto de recursos alineados a las prioridades definidas en la ENCI 2023-2026 / Monto total de la cooperación registrada) * 100</t>
  </si>
  <si>
    <t>Acompañar y brindar insumos para la negociación de estrategias marco país</t>
  </si>
  <si>
    <t>Julian Ramirez</t>
  </si>
  <si>
    <t>Actas de reuniones de Comités Técnicos y Directivos de los mecanismos de gobernanza y/o Listas de asistencia y/o Ayudas memoria de los espacios en que se participe y/o correos electrónicos.</t>
  </si>
  <si>
    <t>Laura Cadavid</t>
  </si>
  <si>
    <t>Actas de negocicación
Actas de reuniones
Documentos con comentarios y/o retroalimentación</t>
  </si>
  <si>
    <t xml:space="preserve">Orientar las iniciativas de cooperación en los mecanismos de gobernanza en los que participa APC colombia  </t>
  </si>
  <si>
    <t>S4</t>
  </si>
  <si>
    <t>Santiago Quiñones Cárdenas</t>
  </si>
  <si>
    <t>S12</t>
  </si>
  <si>
    <t>Santiago Quiñones Cardenas</t>
  </si>
  <si>
    <t>Paises Socios
Entidades publicas de nivel Nacional y Territorial
Entidades privadas Organizaciones No Gubernamentales</t>
  </si>
  <si>
    <t>Valentina Ospina</t>
  </si>
  <si>
    <t>Formular y hacer seguimiento a al menos 10 planes de trabajo con socios de cooperación bilaterales y multilares</t>
  </si>
  <si>
    <t>Carolina Rodriguez</t>
  </si>
  <si>
    <t>Implementar el plan de trabajo para la mejora continua del procedimiento de gestión de Certificados de Utilidad Común promoviendo actividades de acompañamiento y socialización permanentes.</t>
  </si>
  <si>
    <t>Ayudas memoria de reuniones y/o instrumentos de formalización de apoyo de la cooperación y/o correos electrónicos</t>
  </si>
  <si>
    <t>Andrea del Pilar Vaca</t>
  </si>
  <si>
    <t>Ana María de los Dolores Gonzalez</t>
  </si>
  <si>
    <t>Planes de trabajo formulados
Actas de seguimiento a los Planes de Trabajo</t>
  </si>
  <si>
    <t>S13</t>
  </si>
  <si>
    <t>S14</t>
  </si>
  <si>
    <t>S16</t>
  </si>
  <si>
    <t>Potencialización de nuevas fuentes  y mecanismos de financiamiento</t>
  </si>
  <si>
    <t>Identificación y Priorización de la Cooperación Internacional</t>
  </si>
  <si>
    <t>Cooperantes, Aliados</t>
  </si>
  <si>
    <t>Natalia Vargas</t>
  </si>
  <si>
    <t>(Número de actividades implementadas del plan de acción de la Política Esdística proceso de Identificación y priorización de cooperación internacional /  Número de actividades programadas en el Plan de Acción) x100</t>
  </si>
  <si>
    <t>(Número de lineamientos Implementados / Número lineamientos programadas) * 100</t>
  </si>
  <si>
    <t>Actores del Sistema Nacional de Cooperación Internacional. (Cooperantes, Entidades del orden nacional y territorial, Organizaciones de la Sociedad Civil, Organos de control, Academia y Direcciones de APC Colombia)</t>
  </si>
  <si>
    <t>Dirección General, Dirección de Gestión de Demanda de Cooperación Internacional</t>
  </si>
  <si>
    <t xml:space="preserve">Dirección de Gestión de Demanda
</t>
  </si>
  <si>
    <t>Diseño de la Operación Estadística</t>
  </si>
  <si>
    <t>Porcentaje de acciones de difusión en datos e información implementadas de acuerdo al plan de acción</t>
  </si>
  <si>
    <t xml:space="preserve">Santiago Quiñones Cárdenas
</t>
  </si>
  <si>
    <t>Operación Estadistica</t>
  </si>
  <si>
    <t>Estrategia de difusión de datos, información  y conocimiento  teniendo en cuenta los grupos de valor</t>
  </si>
  <si>
    <t>Convergencia regional, 
Transformación productiva, internacionalización y acción climática</t>
  </si>
  <si>
    <t>Fortalecer la Calidad de la Información de CICLOPE</t>
  </si>
  <si>
    <t>Avances del plan de Trabajo, Desarrollado, socializado e implementado</t>
  </si>
  <si>
    <t xml:space="preserve">Cartilla / manual de registro actualizado.
Herramienta de alineación desarrollada
</t>
  </si>
  <si>
    <t>Julian Ramírez</t>
  </si>
  <si>
    <t>Jaime Gallego</t>
  </si>
  <si>
    <t>Equipo de datos (funcionarios de planta y contratista)</t>
  </si>
  <si>
    <t xml:space="preserve">Equipo de datos (funcionarios de planta y contratista), Streamlit, Python, Excel y repositorio GitHub </t>
  </si>
  <si>
    <t>Producción de documentos (monitoreo y análisis de la cooperación internacional)</t>
  </si>
  <si>
    <t>(Número de productos de análisis de la AOD elaborados y solicitados en la vigencia  /  Número de productos programados y solicitados para la vigencia) * 100</t>
  </si>
  <si>
    <t>(Número de Acciones de difusión implementadas y diferenciadas en el plan de acción​ / Número de Acciones de difusión planificadas) *100</t>
  </si>
  <si>
    <t>Fortalecer la estrategía de difusión de datos</t>
  </si>
  <si>
    <t xml:space="preserve">Plan de acciones de difusión de información estratégica formulado.Tableros de control 
Informe trimestral de recursos PMI 
Mapa de la cooperación internacional Capacitaciones o socializaciones manejo Tableros de control
</t>
  </si>
  <si>
    <t>Elaborar documento de análisis AOD, Infografías y consolidar información de otras solicitudes</t>
  </si>
  <si>
    <t>Documento de Analisis de  Asistencia Oficial al Desarrollo (AOD)
Infografías
Otras solicitudes</t>
  </si>
  <si>
    <t>P5</t>
  </si>
  <si>
    <t>Maria Victoria Losada Trujillo y Silvia Rocío Goméz Sandoval</t>
  </si>
  <si>
    <t>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t>
  </si>
  <si>
    <t>Lista de asistencia y documento de presentación  dela propuesta de la hoja de ruta (estrategia) de gestión del conocimiento y la innovación</t>
  </si>
  <si>
    <t>Evidencias de la implementación de la hoja de ruta. Informes períodicos de avance de la  hoja de ruta (estrategia) de gestión del conocimiento y la innovación,</t>
  </si>
  <si>
    <t>Avance en la implementación de la Estrategia de Gestión del Conocimiento y la Innovación durante la vigencia 2026</t>
  </si>
  <si>
    <t>Conformar y activar el equipo de gobernanza del conocimiento</t>
  </si>
  <si>
    <t>Establecer y priorizar las acciones a realizar en la vigencia 2026, de la Hoja de Ruta de Gestión del Conocimiento y la Innovación</t>
  </si>
  <si>
    <t>Implementar las acciones establecidas y priorizadas en  la Hoja de Ruta de Gestión del Conocimiento y la Innovacióny realizar seguimiento.</t>
  </si>
  <si>
    <t>Reporte de seguimiento del avance en el desarrollo de la hoja de ruta.</t>
  </si>
  <si>
    <t>Manuel Felpe Molina R. y/oSilvia Rocio Gómez Sandoval</t>
  </si>
  <si>
    <t>P9</t>
  </si>
  <si>
    <t>Elaboración y publicación de estados financieros en la vigencia 2025</t>
  </si>
  <si>
    <t>Faisuly Urrea López</t>
  </si>
  <si>
    <t>S19</t>
  </si>
  <si>
    <t>Porcentaje de estados financieros elaborados y publicados</t>
  </si>
  <si>
    <t>Gestión Financiera</t>
  </si>
  <si>
    <t>Proceso de Gestión Financiera</t>
  </si>
  <si>
    <t>(Estados financieros elaborados y publicados / Estados financieros programados) * 100</t>
  </si>
  <si>
    <t>Registrar oportunamente las obligaciones tramitadas al grupo financiero</t>
  </si>
  <si>
    <t>Listado de obligaciones</t>
  </si>
  <si>
    <t>Carlos Castañeda</t>
  </si>
  <si>
    <t>Personal del proceso</t>
  </si>
  <si>
    <t>Analizar y depurar las cuentas contables</t>
  </si>
  <si>
    <t>Ajustes contables</t>
  </si>
  <si>
    <t>Faisuly Urrea</t>
  </si>
  <si>
    <t>P1</t>
  </si>
  <si>
    <t>P2</t>
  </si>
  <si>
    <t>P3</t>
  </si>
  <si>
    <t>P4</t>
  </si>
  <si>
    <t>P6</t>
  </si>
  <si>
    <t>P7</t>
  </si>
  <si>
    <t>P8</t>
  </si>
  <si>
    <t>P10</t>
  </si>
  <si>
    <t>P11</t>
  </si>
  <si>
    <t>P12</t>
  </si>
  <si>
    <t>P13</t>
  </si>
  <si>
    <t>P14</t>
  </si>
  <si>
    <t>P15</t>
  </si>
  <si>
    <t>P16</t>
  </si>
  <si>
    <t>P17</t>
  </si>
  <si>
    <t>P18</t>
  </si>
  <si>
    <t>P19</t>
  </si>
  <si>
    <t>S1</t>
  </si>
  <si>
    <t>S2</t>
  </si>
  <si>
    <t>S5</t>
  </si>
  <si>
    <t>S6</t>
  </si>
  <si>
    <t>S7</t>
  </si>
  <si>
    <t>S8</t>
  </si>
  <si>
    <t>S10</t>
  </si>
  <si>
    <t>S11</t>
  </si>
  <si>
    <t>S17</t>
  </si>
  <si>
    <t>S18</t>
  </si>
  <si>
    <t>S20</t>
  </si>
  <si>
    <t>S21</t>
  </si>
  <si>
    <t>S22</t>
  </si>
  <si>
    <t>S25</t>
  </si>
  <si>
    <t>Gobernanza del conocimiento conformada</t>
  </si>
  <si>
    <t>Plan de trabajo definido</t>
  </si>
  <si>
    <t>Seguimiento del avance efectuado</t>
  </si>
  <si>
    <t>S24</t>
  </si>
  <si>
    <t>(Actividades del plan maestro de planeación y seguimiento institucional 2026 ejecutadas / actividades del plan maestro de planeación y seguimiento institucional 2026 programadas)*100</t>
  </si>
  <si>
    <t>Carlos Alberto Aristizábal Ospina</t>
  </si>
  <si>
    <t>Porcentaje del plan de trabajo de control interno ejecutado</t>
  </si>
  <si>
    <t>Evaluación control y mejora</t>
  </si>
  <si>
    <t>Procesos/dependencias responsables de las actividades asIgnadas por ley.</t>
  </si>
  <si>
    <t>Uusuarios internos de APC-Coiombia</t>
  </si>
  <si>
    <t>(Actividades del plan de trabajo de control interno ejecutadas / actividades del plan de trabajo de control interno programadas)*100</t>
  </si>
  <si>
    <t>Formular plan de trabajo (auditoría)</t>
  </si>
  <si>
    <t xml:space="preserve">Plan de trabajo aprobado. Acta Comité de Cooridnación Sistema de Control Interno </t>
  </si>
  <si>
    <t>Claudia Milena Lasso Sanchez</t>
  </si>
  <si>
    <t>Ejecución del Plan de Trabajo de Control Interno vigencia 2026</t>
  </si>
  <si>
    <t>Ejecutar el plan de trabajo (auditoría)</t>
  </si>
  <si>
    <t>Informes de Auditoría publicados</t>
  </si>
  <si>
    <t>Implementación del plan de trabajo del Observatorio de cooperación internacional técnica y financiera no reembolsable para la vigencia 2026.</t>
  </si>
  <si>
    <t>Realizar monitoreo, análisis y producción de documentos e insumos estratégicos para la toma de decisiones.</t>
  </si>
  <si>
    <t>Diseñar y desarrollar ciclos de espacios de educación y comunicación que promuevan la apropiación del Modelo APC Colombia y el fortalecimiento de capacidades en cooperación internacional para los a</t>
  </si>
  <si>
    <t>1.  Evidencias de Monitoreo informativo y producción de insumos de coyuntura estratégica en cooperación internacional.
2. Análisis técnico-estratégicos y documentos de conocimiento aplicado elaborados. 
3. Documentos o evidencias de sistematización de resultados y aprendizajes</t>
  </si>
  <si>
    <t>1. Evidencias de la implementación territorial y universitaria del Modelo APC Colombia como estrategia de formación y apropiación de la cooperación internacional. 
2. Evidencias del desarrollo de espacios de conocimiento y articulación del ecosistema de cooperación"</t>
  </si>
  <si>
    <t>Producción de documentos de análisis de cooperación internacional</t>
  </si>
  <si>
    <t>Dirección de Gestión de Demanda de Cooperación Internacional</t>
  </si>
  <si>
    <t>Mejorar y poner en funcionamiento una herramienta que permita efectuar el seguimiento a la gestión y difusión de la Cooperación Sur-Sur y Triangular</t>
  </si>
  <si>
    <t>Avance en la mejora y puesta en funcionamiento de la Herramienta de gestión y difusión de información de cooperación sur - sur y Triangular</t>
  </si>
  <si>
    <t>Porcentaje de Avance en el mejoramieto y puesta en funcionamiento de la Herramienta de gestión y difusión de información de cooperación sur - sur y Triangular</t>
  </si>
  <si>
    <t>Realizar las acciones para el mejoramiento y puesta en funcionamiento de la Herramienta de gestión y difusión de información de cooperación sur - sur y Triangular</t>
  </si>
  <si>
    <t>Consolidado de avance mejoramiento de la herramienta e informe final de las pruebas de funcionamiento de la herramienta (Cronogramas, descripción de fases, reuniones de capacitación, pruebas de funcionamiento, manual de usuario)</t>
  </si>
  <si>
    <t>Luis Eduardo Aguirre</t>
  </si>
  <si>
    <t>Gestionar y transferir productos de gestión del conocimiento para la entrega de la Administración del Fondo Alianza Pacífico</t>
  </si>
  <si>
    <t>Jeny Patricia Gutiérrez</t>
  </si>
  <si>
    <t>Número de productos de gestión de conocimiento transferidos a México para la administración del Fondo Alianza del Pacífico</t>
  </si>
  <si>
    <t>Productos de gestión de conocimiento elaborados y/o recopilados, y transferidos a México para la administración del Fondo Alianza del Pacífico</t>
  </si>
  <si>
    <t>Inversión (Proyecto Fortalecimiento Institucional</t>
  </si>
  <si>
    <t>Inversión (Proyceto Fortalecimiento Institucional)</t>
  </si>
  <si>
    <t>Inversión (Proyecto Fortalecimiento Institucional)</t>
  </si>
  <si>
    <t>Funcionamiento (Transferencias Corrientes - Fondo de Cooperación y Asistencia Internacional FOCAI) e Inversión (Proyecto Articulación de Actores)</t>
  </si>
  <si>
    <t>Funcionamiento (Adquisición de bienes y servicios)
Inversión (Proyecto Fortalecimiento Institucional</t>
  </si>
  <si>
    <t>Inversión (Proyecto Articulación de Actores)</t>
  </si>
  <si>
    <t>Inversión (Proyecto Aportes Contrapartida Nacional)</t>
  </si>
  <si>
    <t>1. Notas concepto elaboradas.
2. Planes de acción desarrollados.
3. Listados de asistencia.
4. Registro fotográfico
5. Guia metodológica actualizada.</t>
  </si>
  <si>
    <t xml:space="preserve">Matriz de oportunidades de cooperación  internacional no reembolsable (convocatorias) </t>
  </si>
  <si>
    <t>Difundir oportunidades de cooperación  internacional no reembolsable, a través de la divulgación de al menos 200 convocatorias internacionales y el acompañamiento a al menos 20 convocatorias que cumplan con las condiciones técnicas definidas por el cooperante</t>
  </si>
  <si>
    <t>Dinamización del ecosistema de cooperación internacional en el país</t>
  </si>
  <si>
    <t>Porcentaje del ecosistema de  cooperación internacional dinamizado en la vigencia 2026</t>
  </si>
  <si>
    <t>(Número de  espacios  gestionados durante la vigencia para la dinamización del ecosistema de cooperación internacional /  número de espacios programadas en la vigencia para la dinamización del ecosistema de cooperación Internacional) x100</t>
  </si>
  <si>
    <t>Gestionar los espacios de articulacion de actores sectoriales y territoriales para la gestión y coordinación de la cooperación Internacional.</t>
  </si>
  <si>
    <t>Gestionar 3 intercambios de conocimiento Col-Col, alineados a los planes de trabajo acordados y actualizar la guía metodológica.</t>
  </si>
  <si>
    <t>Ejecutar acciones orientadas al fortalecimiento de capacidades, en el marco de la estrategia de fortalecimiento de capacidades para los actores del ecosistema de cooperación internacional</t>
  </si>
  <si>
    <t xml:space="preserve">1. Ayuda de memoria de reuniones y espacios de articulacion a nivel sectorial y territorial.
2. Listados de asitencia
3. PDF de análisis de la gestóon de los planes de trabajo de los espacios de articulación y coordinación                 
 4. Gestión del Portafolio de proyectos </t>
  </si>
  <si>
    <t>1. Evidencias de las acciones de fortalecimiento de capacidades realizadas
2. Evidencias de participación en las actividades del programa (listas de asistencia, piezas de comunicación, espacios sincrónicos, listados de inscritos).
3. Documentos de acuerdos con socios y aliados.</t>
  </si>
  <si>
    <t>Porcentaje de avance en la implementación y seguimiento de la estrategia Nacional de Cooperación Internacional ENCI 2023-2026 durante la vigencia 2026.</t>
  </si>
  <si>
    <t>Entidades públicas nacionales, departamentales o municipales; organizaciones no gubernamentales; cooperantes internacionales; sectores sociales departamentales o municipales, Organizaciones de la sociedad Civil, Academia y otros actores del Ecosistema de la Cooperación Internacional.</t>
  </si>
  <si>
    <t>Número de actividades de fortalecimiento de capacidades institucionales de cooperación sur - sur y triangular en el marco de la ENCI, dirigidas a actores del ecosistema de cooperación internacional desarrolladas</t>
  </si>
  <si>
    <t xml:space="preserve"> Número de actividades para el fortalecimiento de las capacidades realizadas</t>
  </si>
  <si>
    <t>Países Socios</t>
  </si>
  <si>
    <t>Fortalecer capacidades institucionales de cooperación sur - sur y triangular en el marco de la ENCI, para los actores del ecosistema de cooperación internacional del país</t>
  </si>
  <si>
    <t>Ficha técnica, mapa de actores estrategicos, bateria/artefacto de criterios, ayuda de memoria,  listdado asistencias, registro fotográfico, informes que evidencie toda la gestión y estructuración, instrumento de acuerdo</t>
  </si>
  <si>
    <r>
      <t xml:space="preserve">Actas de comité, informes </t>
    </r>
    <r>
      <rPr>
        <sz val="10"/>
        <rFont val="Aptos Narrow (Cuerpo)"/>
      </rPr>
      <t>técnicos y financieros</t>
    </r>
    <r>
      <rPr>
        <sz val="10"/>
        <rFont val="Aptos Narrow"/>
        <family val="2"/>
        <scheme val="minor"/>
      </rPr>
      <t xml:space="preserve"> de supervisión.</t>
    </r>
  </si>
  <si>
    <t xml:space="preserve">Concretar y realizar las acciones que permitan la ampliación geográfica o temática de las Alianzas estratégicas de Cooperación Sur - Sur y Triangular </t>
  </si>
  <si>
    <t>Número de actividades desarrolladas que contribuyen al posicionamiento de Colombia en la gestión de la Asistencia oficial y No oficial al Desarrollo.</t>
  </si>
  <si>
    <t>Generar espacios de difusión y gestión del conocimiento sobre fuentes de cooperación internacional en sus diferentes modalidades</t>
  </si>
  <si>
    <t>Evidencias de realización de los espacios desarrollados o generados</t>
  </si>
  <si>
    <t>Socializar el mecanismo de patrocinio fiscal entre Organizaciones de la Sociedad Civil y Entidades del ecosistema de Cooperacion Internacional</t>
  </si>
  <si>
    <t>Evidencias de socializaciones efectuadas</t>
  </si>
  <si>
    <t>Número de convocatorias identificadas identificadas, registradas y difundidas + número de socializaciones realizadas + número de eventos de gestión de conocimiento realizados</t>
  </si>
  <si>
    <t>Número de actas suscritas</t>
  </si>
  <si>
    <t>Número de planes de trabajo definidos</t>
  </si>
  <si>
    <t>Número de reportes de seguimiento elaborados</t>
  </si>
  <si>
    <t>Número</t>
  </si>
  <si>
    <t>Elaborar la Guía o Lineamiento para el Proceso Administrativo Sancionatorio Contractual</t>
  </si>
  <si>
    <t>Actas de reunion, correos electrónicos y proyecto guia y/o lineamiento</t>
  </si>
  <si>
    <t>Realizar el seguimiento técnico, presupuestal y financiero a la ejecución de los recursos de cooperación internacional no reembolsables recibidos administrados por APC-Colombia</t>
  </si>
  <si>
    <t>Gestionar la consecución de nuevos recursos de cooperación internacional para ser administrados por APC-Colombia, en coordinación con las dependencias misionales</t>
  </si>
  <si>
    <t>Comunicaciones oficiales, actas de reunión /ayudas de memoria, documentos soportes de avances en negociaciones, instrumentos o acuerdos en borrador o suscritos.</t>
  </si>
  <si>
    <t>Comunicaciones oficiales, actas de reunión / ayudas de memoria, documentos soportes de las acciones de coordinación interinstitucional realizadas, instrumentos o acuerdos en borrador o suscritos.</t>
  </si>
  <si>
    <t>Realizar acciones de coordinación interinstitucional para la celebración de Convenio interadministrativo con Colombia Compra eficiente, para que la entidad aliada técnica firme el contrato en Secop II - Acto contractual, en el marco de la política de prevención del daño antijurídico 2026-2027</t>
  </si>
  <si>
    <t xml:space="preserve">Elaborar Guía o lineamiento que consolide los instrumentos de nuevas fuentes de financiación, en el marco de la política de prevención del daño antijurídico 2026-2027 </t>
  </si>
  <si>
    <t>Evidencia de acciones para la elaboración del documento, avances de la guía o lineamiento. Documento elaborado.</t>
  </si>
  <si>
    <t>Gestionar la estrategia de Filantropía y sus aliados durante la vigencia</t>
  </si>
  <si>
    <t>Evidencias de las actividades desarrolladas en el marco de la estrategia de filantropía</t>
  </si>
  <si>
    <t>Porcentaje de Implementación de la Estrategia de Filantropía durante la vigencia 2026</t>
  </si>
  <si>
    <t>(Actividades de la estrategia de filantropía 2026 ejecutadas / Actividades de la estrategia de filantropía 2026 programadas)*100</t>
  </si>
  <si>
    <t>Implementación de la Estrategia Nacional de Cooperación Internacional ENCI 2023-2026. (1)</t>
  </si>
  <si>
    <t>Implementación de la Estrategia Nacional de Cooperación Internacional ENCI 2023-2026. (3)</t>
  </si>
  <si>
    <t>Implementación de la Estrategia Nacional de Cooperación Internacional ENCI 2023-2026.  (3)</t>
  </si>
  <si>
    <t>Posicionamiento de Colombia en la gestión de cooperación internacional a través de las diferentes modalidades. (2)</t>
  </si>
  <si>
    <t>Posicionamiento de Colombia en la gestión de cooperación internacional a través de las diferentes modalidades. (3)</t>
  </si>
  <si>
    <t xml:space="preserve">(Ejecución financiera de los recursos administrados en la vigencia / Total de la apropiacion de la vigencia)*100
</t>
  </si>
  <si>
    <t>Posicionamiento de Colombia en la gestión de cooperación internacional a través de las diferentes modalidades. (4)</t>
  </si>
  <si>
    <t>Posicionamiento de Colombia en la gestión de cooperación internacional a través de las diferentes modalidades. (5)</t>
  </si>
  <si>
    <t>S26</t>
  </si>
  <si>
    <t>S27</t>
  </si>
  <si>
    <t>S28</t>
  </si>
  <si>
    <t>Implementar el Plan de trabajo  establecido para 2026 para la actualización de la operación estadística de la entidad</t>
  </si>
  <si>
    <t>Incorporar nuevas capacidades de servicios tecnológicos para la trasformación digital TIC</t>
  </si>
  <si>
    <t>Fortalecer y mantener las capacidades de servicios tecnológicos para la transformación digital TIC</t>
  </si>
  <si>
    <t>Gestionar y atender oportunamente los requerimientos, problemas e incidentes de servicios TIC.</t>
  </si>
  <si>
    <t>Mantener el Sistema de Gestión de Seguridad y Privacidad de la Información</t>
  </si>
  <si>
    <t>Reporte de avance de las iniciativas contratadas para incorporar nuevas capacidades TICS</t>
  </si>
  <si>
    <t>Willy Alexander Vijalba Caballero</t>
  </si>
  <si>
    <t>Personal del Grupo de Tecnologías, Director DAF, Hardware, Software, Servicios Tecnologicos, Sistemas de Información</t>
  </si>
  <si>
    <t>Reporte de avance de las iniciativas contratadas para fortalecer o sostener la operación TICS</t>
  </si>
  <si>
    <t xml:space="preserve">$ -   </t>
  </si>
  <si>
    <t xml:space="preserve">Informe de gestión de casos </t>
  </si>
  <si>
    <t>Erika Marcela Quiñones</t>
  </si>
  <si>
    <t>Informe de seguimiento Plan del Sistema de Gestión de Seguridad y Privacidad de la Información</t>
  </si>
  <si>
    <t>Inversión (Transformación digital)</t>
  </si>
  <si>
    <t>(Número de casos solucionados en el sistema de mesa de ayuda) / (Número de casos registrados en el sistema de mesa de ayuda) x 100</t>
  </si>
  <si>
    <t>(Número de actividades ejecutadas)/ (número de actividades planeadas) x 100</t>
  </si>
  <si>
    <t>Porcentaje de Ejecución de las iniciativas implementadas durante la vigencia, conforme a la hoja de ruta del PETI.</t>
  </si>
  <si>
    <t xml:space="preserve">Porcentaje de casos (Requerimientos, problemas o incidentes) solucionados </t>
  </si>
  <si>
    <t>Porcentaje de cumplimiento de las actividades ejecutadas del plan de seguridad de la información.</t>
  </si>
  <si>
    <t>Construcción del sistema de información para la entidad</t>
  </si>
  <si>
    <t>P20</t>
  </si>
  <si>
    <t>S29</t>
  </si>
  <si>
    <t xml:space="preserve">
Gestión de Tecnologías de la información</t>
  </si>
  <si>
    <t xml:space="preserve">APC-Colombia, Agencias de Cooperación, Entidades Territoriales, Gobierno, Actores Bilaterales, Organismos Multilaterales, Sector Privado, Organizaciones de la sociedad civil, ciudadanía en general.
</t>
  </si>
  <si>
    <t xml:space="preserve">((Iniciativas comprometidas / Iniciativas propuestas PETI 2026) x100 +(Recursos ejecutados / Recursos comprometidos PETI 2026) x 100+(Avance técnico ejecutado / Avance técnico total) × 100)  /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</si>
</sst>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8" formatCode="&quot;$&quot;\ #,##0.00;[Red]\-&quot;$&quot;\ #,##0.00"/>
    <numFmt numFmtId="44" formatCode="_-&quot;$&quot;\ * #,##0.00_-;\-&quot;$&quot;\ * #,##0.00_-;_-&quot;$&quot;\ * &quot;-&quot;??_-;_-@_-"/>
    <numFmt numFmtId="164" formatCode="_-&quot;$&quot;\ * #,##0_-;\-&quot;$&quot;\ * #,##0_-;_-&quot;$&quot;\ * &quot;-&quot;??_-;_-@_-"/>
  </numFmts>
  <fonts count="29">
    <font>
      <sz val="11"/>
      <color theme="1"/>
      <name val="Aptos Narrow"/>
      <family val="2"/>
      <scheme val="minor"/>
    </font>
    <font>
      <sz val="11"/>
      <color theme="1"/>
      <name val="Aptos Narrow"/>
      <family val="2"/>
      <scheme val="minor"/>
    </font>
    <font>
      <b/>
      <sz val="12"/>
      <name val="Arial"/>
      <family val="2"/>
    </font>
    <font>
      <b/>
      <sz val="9"/>
      <color indexed="81"/>
      <name val="Tahoma"/>
      <family val="2"/>
    </font>
    <font>
      <sz val="9"/>
      <color indexed="81"/>
      <name val="Tahoma"/>
      <family val="2"/>
    </font>
    <font>
      <b/>
      <sz val="12"/>
      <color theme="1"/>
      <name val="Arial"/>
      <family val="2"/>
    </font>
    <font>
      <sz val="12"/>
      <color theme="1"/>
      <name val="Arial"/>
      <family val="2"/>
    </font>
    <font>
      <b/>
      <sz val="12"/>
      <color theme="0"/>
      <name val="Arial"/>
      <family val="2"/>
    </font>
    <font>
      <sz val="12"/>
      <name val="Arial"/>
      <family val="2"/>
    </font>
    <font>
      <b/>
      <sz val="12"/>
      <color indexed="81"/>
      <name val="Arial"/>
      <family val="2"/>
    </font>
    <font>
      <sz val="12"/>
      <color indexed="81"/>
      <name val="Arial"/>
      <family val="2"/>
    </font>
    <font>
      <b/>
      <sz val="10"/>
      <name val="Arial"/>
      <family val="2"/>
    </font>
    <font>
      <sz val="10"/>
      <color theme="1"/>
      <name val="Arial"/>
      <family val="2"/>
    </font>
    <font>
      <sz val="10"/>
      <color theme="1"/>
      <name val="Aptos Narrow"/>
      <family val="2"/>
      <scheme val="minor"/>
    </font>
    <font>
      <sz val="10"/>
      <color theme="1"/>
      <name val="Segoe UI"/>
      <family val="2"/>
    </font>
    <font>
      <b/>
      <sz val="10"/>
      <color theme="1"/>
      <name val="Arial"/>
      <family val="2"/>
    </font>
    <font>
      <sz val="10"/>
      <color rgb="FF000000"/>
      <name val="Arial"/>
      <family val="2"/>
    </font>
    <font>
      <sz val="10"/>
      <name val="Arial"/>
      <family val="2"/>
    </font>
    <font>
      <b/>
      <sz val="10"/>
      <color rgb="FF000000"/>
      <name val="Arial"/>
      <family val="2"/>
    </font>
    <font>
      <sz val="11"/>
      <name val="Aptos Narrow"/>
      <family val="2"/>
      <scheme val="minor"/>
    </font>
    <font>
      <sz val="10"/>
      <name val="Aptos Narrow (Cuerpo)"/>
    </font>
    <font>
      <sz val="10"/>
      <name val="Aptos Narrow"/>
      <family val="2"/>
    </font>
    <font>
      <sz val="10"/>
      <name val="Aptos Narrow"/>
      <family val="2"/>
      <scheme val="minor"/>
    </font>
    <font>
      <b/>
      <sz val="10"/>
      <color rgb="FF000000"/>
      <name val="Arial"/>
      <family val="2"/>
    </font>
    <font>
      <sz val="10"/>
      <color rgb="FF000000"/>
      <name val="Arial"/>
      <family val="2"/>
    </font>
    <font>
      <sz val="12"/>
      <color rgb="FF000000"/>
      <name val="Arial"/>
      <family val="2"/>
    </font>
    <font>
      <sz val="12"/>
      <color theme="0"/>
      <name val="Arial"/>
      <family val="2"/>
    </font>
    <font>
      <sz val="8"/>
      <name val="Aptos Narrow"/>
      <family val="2"/>
      <scheme val="minor"/>
    </font>
    <font>
      <sz val="10"/>
      <color rgb="FF000000"/>
      <name val="Arial"/>
    </font>
  </fonts>
  <fills count="15">
    <fill>
      <patternFill patternType="none"/>
    </fill>
    <fill>
      <patternFill patternType="gray125"/>
    </fill>
    <fill>
      <patternFill patternType="solid">
        <fgColor theme="8"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CC66"/>
        <bgColor indexed="64"/>
      </patternFill>
    </fill>
    <fill>
      <patternFill patternType="solid">
        <fgColor theme="3" tint="0.749992370372631"/>
        <bgColor rgb="FF000000"/>
      </patternFill>
    </fill>
    <fill>
      <patternFill patternType="solid">
        <fgColor rgb="FFFFCC66"/>
        <bgColor rgb="FF000000"/>
      </patternFill>
    </fill>
    <fill>
      <patternFill patternType="solid">
        <fgColor rgb="FFFFCC9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3" tint="0.749992370372631"/>
        <bgColor indexed="64"/>
      </patternFill>
    </fill>
    <fill>
      <patternFill patternType="solid">
        <fgColor rgb="FFFFCC99"/>
        <bgColor rgb="FF000000"/>
      </patternFill>
    </fill>
    <fill>
      <patternFill patternType="solid">
        <fgColor rgb="FFDAF2D0"/>
        <bgColor rgb="FF000000"/>
      </patternFill>
    </fill>
  </fills>
  <borders count="2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rgb="FF000000"/>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0">
    <xf numFmtId="0" fontId="0" fillId="0" borderId="0" xfId="0"/>
    <xf numFmtId="0" fontId="5" fillId="5" borderId="2" xfId="0" applyFont="1" applyFill="1" applyBorder="1" applyAlignment="1">
      <alignment horizontal="left" vertical="top"/>
    </xf>
    <xf numFmtId="0" fontId="2" fillId="5" borderId="2" xfId="0" applyFont="1" applyFill="1" applyBorder="1" applyAlignment="1">
      <alignment horizontal="left" vertical="top"/>
    </xf>
    <xf numFmtId="0" fontId="6" fillId="0" borderId="0" xfId="0" applyFont="1" applyAlignment="1">
      <alignment horizontal="left" vertical="top"/>
    </xf>
    <xf numFmtId="0" fontId="5" fillId="0" borderId="2" xfId="0" applyFont="1" applyBorder="1" applyAlignment="1">
      <alignment horizontal="left" vertical="top"/>
    </xf>
    <xf numFmtId="0" fontId="6" fillId="0" borderId="2" xfId="0" applyFont="1" applyBorder="1" applyAlignment="1">
      <alignment horizontal="left" vertical="top"/>
    </xf>
    <xf numFmtId="0" fontId="7"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0" borderId="0" xfId="0" applyFont="1" applyAlignment="1">
      <alignment horizontal="left"/>
    </xf>
    <xf numFmtId="0" fontId="8" fillId="4" borderId="1" xfId="0" applyFont="1" applyFill="1" applyBorder="1" applyAlignment="1">
      <alignment horizontal="left" textRotation="90" wrapText="1"/>
    </xf>
    <xf numFmtId="0" fontId="8" fillId="5" borderId="1" xfId="0" applyFont="1" applyFill="1" applyBorder="1" applyAlignment="1">
      <alignment horizontal="left" textRotation="90" wrapText="1"/>
    </xf>
    <xf numFmtId="0" fontId="26" fillId="2" borderId="1" xfId="0" applyFont="1" applyFill="1" applyBorder="1" applyAlignment="1">
      <alignment horizontal="left" vertical="top" wrapText="1"/>
    </xf>
    <xf numFmtId="0" fontId="25" fillId="0" borderId="12" xfId="0" applyFont="1" applyBorder="1"/>
    <xf numFmtId="0" fontId="16" fillId="13" borderId="2" xfId="0" applyFont="1" applyFill="1" applyBorder="1" applyAlignment="1">
      <alignment horizontal="center" vertical="center" wrapText="1"/>
    </xf>
    <xf numFmtId="0" fontId="18" fillId="7" borderId="1" xfId="0" applyFont="1" applyFill="1" applyBorder="1" applyAlignment="1">
      <alignment vertical="top" wrapText="1"/>
    </xf>
    <xf numFmtId="0" fontId="11" fillId="7" borderId="1" xfId="0" applyFont="1" applyFill="1" applyBorder="1" applyAlignment="1">
      <alignment vertical="top" wrapText="1"/>
    </xf>
    <xf numFmtId="9" fontId="18" fillId="7" borderId="1" xfId="0" applyNumberFormat="1" applyFont="1" applyFill="1" applyBorder="1" applyAlignment="1">
      <alignment vertical="top" wrapText="1"/>
    </xf>
    <xf numFmtId="0" fontId="16" fillId="7" borderId="1" xfId="0" applyFont="1" applyFill="1" applyBorder="1" applyAlignment="1">
      <alignment vertical="top" wrapText="1"/>
    </xf>
    <xf numFmtId="0" fontId="17" fillId="7" borderId="1" xfId="0" applyFont="1" applyFill="1" applyBorder="1" applyAlignment="1">
      <alignment vertical="top" wrapText="1"/>
    </xf>
    <xf numFmtId="9" fontId="17" fillId="7" borderId="1" xfId="2" applyFont="1" applyFill="1" applyBorder="1" applyAlignment="1">
      <alignment vertical="top" wrapText="1"/>
    </xf>
    <xf numFmtId="6" fontId="19" fillId="7" borderId="1" xfId="0" applyNumberFormat="1" applyFont="1" applyFill="1" applyBorder="1" applyAlignment="1">
      <alignment vertical="top"/>
    </xf>
    <xf numFmtId="0" fontId="16" fillId="9" borderId="1" xfId="0" applyFont="1" applyFill="1" applyBorder="1" applyAlignment="1">
      <alignment vertical="top" wrapText="1"/>
    </xf>
    <xf numFmtId="0" fontId="16" fillId="14" borderId="1" xfId="0" applyFont="1" applyFill="1" applyBorder="1" applyAlignment="1">
      <alignment vertical="top" wrapText="1"/>
    </xf>
    <xf numFmtId="0" fontId="16" fillId="14" borderId="2" xfId="0" applyFont="1" applyFill="1" applyBorder="1" applyAlignment="1">
      <alignment vertical="top" wrapText="1"/>
    </xf>
    <xf numFmtId="0" fontId="16" fillId="9" borderId="2" xfId="0" applyFont="1" applyFill="1" applyBorder="1" applyAlignment="1">
      <alignment vertical="top" wrapText="1"/>
    </xf>
    <xf numFmtId="0" fontId="18" fillId="9" borderId="1" xfId="0" applyFont="1" applyFill="1" applyBorder="1" applyAlignment="1">
      <alignment vertical="top" wrapText="1"/>
    </xf>
    <xf numFmtId="0" fontId="16" fillId="10" borderId="1" xfId="0" applyFont="1" applyFill="1" applyBorder="1" applyAlignment="1">
      <alignment vertical="top" wrapText="1"/>
    </xf>
    <xf numFmtId="9" fontId="16" fillId="14" borderId="1" xfId="0" applyNumberFormat="1" applyFont="1" applyFill="1" applyBorder="1" applyAlignment="1">
      <alignment vertical="top" wrapText="1"/>
    </xf>
    <xf numFmtId="0" fontId="18" fillId="14" borderId="1" xfId="0" applyFont="1" applyFill="1" applyBorder="1" applyAlignment="1">
      <alignment vertical="top" wrapText="1"/>
    </xf>
    <xf numFmtId="1" fontId="18" fillId="10" borderId="2" xfId="2" applyNumberFormat="1" applyFont="1" applyFill="1" applyBorder="1" applyAlignment="1">
      <alignment vertical="top" wrapText="1"/>
    </xf>
    <xf numFmtId="0" fontId="18" fillId="14" borderId="2" xfId="0" applyFont="1" applyFill="1" applyBorder="1" applyAlignment="1">
      <alignment vertical="top" wrapText="1"/>
    </xf>
    <xf numFmtId="9" fontId="16" fillId="6" borderId="16" xfId="2" applyFont="1" applyFill="1" applyBorder="1" applyAlignment="1">
      <alignment vertical="top" wrapText="1"/>
    </xf>
    <xf numFmtId="0" fontId="17" fillId="8" borderId="1" xfId="0" applyFont="1" applyFill="1" applyBorder="1" applyAlignment="1">
      <alignment vertical="top" wrapText="1"/>
    </xf>
    <xf numFmtId="2" fontId="16" fillId="6" borderId="16" xfId="2" applyNumberFormat="1" applyFont="1" applyFill="1" applyBorder="1" applyAlignment="1">
      <alignment vertical="top" wrapText="1"/>
    </xf>
    <xf numFmtId="1" fontId="18" fillId="6" borderId="1" xfId="2" applyNumberFormat="1" applyFont="1" applyFill="1" applyBorder="1" applyAlignment="1">
      <alignment vertical="top" wrapText="1"/>
    </xf>
    <xf numFmtId="9" fontId="23" fillId="6" borderId="1" xfId="2" applyFont="1" applyFill="1" applyBorder="1" applyAlignment="1">
      <alignment vertical="top" wrapText="1"/>
    </xf>
    <xf numFmtId="1" fontId="16" fillId="6" borderId="1" xfId="2" applyNumberFormat="1" applyFont="1" applyFill="1" applyBorder="1" applyAlignment="1">
      <alignment vertical="top" wrapText="1"/>
    </xf>
    <xf numFmtId="9" fontId="16" fillId="6" borderId="1" xfId="0" applyNumberFormat="1" applyFont="1" applyFill="1" applyBorder="1" applyAlignment="1">
      <alignment vertical="top" wrapText="1"/>
    </xf>
    <xf numFmtId="0" fontId="16" fillId="6" borderId="1" xfId="0" applyFont="1" applyFill="1" applyBorder="1" applyAlignment="1">
      <alignment vertical="top" wrapText="1"/>
    </xf>
    <xf numFmtId="0" fontId="11" fillId="6" borderId="1" xfId="0" applyFont="1" applyFill="1" applyBorder="1" applyAlignment="1">
      <alignment vertical="top" wrapText="1"/>
    </xf>
    <xf numFmtId="0" fontId="18" fillId="6" borderId="1" xfId="0" applyFont="1" applyFill="1" applyBorder="1" applyAlignment="1">
      <alignment vertical="top" wrapText="1"/>
    </xf>
    <xf numFmtId="0" fontId="17" fillId="6" borderId="1" xfId="0" applyFont="1" applyFill="1" applyBorder="1" applyAlignment="1">
      <alignment vertical="top" wrapText="1"/>
    </xf>
    <xf numFmtId="9" fontId="16" fillId="8" borderId="1" xfId="0" applyNumberFormat="1" applyFont="1" applyFill="1" applyBorder="1" applyAlignment="1">
      <alignment vertical="top" wrapText="1"/>
    </xf>
    <xf numFmtId="0" fontId="16" fillId="8" borderId="1" xfId="0" applyFont="1" applyFill="1" applyBorder="1" applyAlignment="1">
      <alignment vertical="top" wrapText="1"/>
    </xf>
    <xf numFmtId="0" fontId="18" fillId="8" borderId="1" xfId="0" applyFont="1" applyFill="1" applyBorder="1" applyAlignment="1">
      <alignment vertical="top" wrapText="1"/>
    </xf>
    <xf numFmtId="9" fontId="12" fillId="6" borderId="1" xfId="2" applyFont="1" applyFill="1" applyBorder="1" applyAlignment="1">
      <alignment vertical="top" wrapText="1"/>
    </xf>
    <xf numFmtId="0" fontId="12" fillId="6" borderId="1" xfId="0" applyFont="1" applyFill="1" applyBorder="1" applyAlignment="1">
      <alignment vertical="top" wrapText="1"/>
    </xf>
    <xf numFmtId="1" fontId="11" fillId="6" borderId="1" xfId="2" applyNumberFormat="1" applyFont="1" applyFill="1" applyBorder="1" applyAlignment="1">
      <alignment vertical="top" wrapText="1"/>
    </xf>
    <xf numFmtId="0" fontId="15" fillId="6" borderId="1" xfId="0" applyFont="1" applyFill="1" applyBorder="1" applyAlignment="1">
      <alignment vertical="top" wrapText="1"/>
    </xf>
    <xf numFmtId="1" fontId="17" fillId="6" borderId="1" xfId="2" applyNumberFormat="1" applyFont="1" applyFill="1" applyBorder="1" applyAlignment="1">
      <alignment vertical="top" wrapText="1"/>
    </xf>
    <xf numFmtId="0" fontId="13" fillId="6" borderId="1" xfId="0" applyFont="1" applyFill="1" applyBorder="1" applyAlignment="1">
      <alignment vertical="top" wrapText="1"/>
    </xf>
    <xf numFmtId="9" fontId="24" fillId="8" borderId="1" xfId="0" applyNumberFormat="1" applyFont="1" applyFill="1" applyBorder="1" applyAlignment="1">
      <alignment vertical="top" wrapText="1"/>
    </xf>
    <xf numFmtId="6" fontId="24" fillId="8" borderId="1" xfId="0" applyNumberFormat="1" applyFont="1" applyFill="1" applyBorder="1" applyAlignment="1">
      <alignment vertical="top" wrapText="1"/>
    </xf>
    <xf numFmtId="0" fontId="24" fillId="8" borderId="1" xfId="0" applyFont="1" applyFill="1" applyBorder="1" applyAlignment="1">
      <alignment vertical="top" wrapText="1"/>
    </xf>
    <xf numFmtId="1" fontId="18" fillId="8" borderId="1" xfId="0" applyNumberFormat="1" applyFont="1" applyFill="1" applyBorder="1" applyAlignment="1">
      <alignment vertical="top" wrapText="1"/>
    </xf>
    <xf numFmtId="0" fontId="23" fillId="8" borderId="1" xfId="0" applyFont="1" applyFill="1" applyBorder="1" applyAlignment="1">
      <alignment vertical="top" wrapText="1"/>
    </xf>
    <xf numFmtId="1" fontId="16" fillId="8" borderId="1" xfId="0" applyNumberFormat="1" applyFont="1" applyFill="1" applyBorder="1" applyAlignment="1">
      <alignment vertical="top" wrapText="1"/>
    </xf>
    <xf numFmtId="6" fontId="22" fillId="8" borderId="2" xfId="0" applyNumberFormat="1" applyFont="1" applyFill="1" applyBorder="1" applyAlignment="1">
      <alignment vertical="top"/>
    </xf>
    <xf numFmtId="8" fontId="22" fillId="8" borderId="2" xfId="0" applyNumberFormat="1" applyFont="1" applyFill="1" applyBorder="1" applyAlignment="1">
      <alignment vertical="top"/>
    </xf>
    <xf numFmtId="9" fontId="18" fillId="10" borderId="1" xfId="2" applyFont="1" applyFill="1" applyBorder="1" applyAlignment="1">
      <alignment vertical="top" wrapText="1"/>
    </xf>
    <xf numFmtId="0" fontId="18" fillId="10" borderId="1" xfId="0" applyFont="1" applyFill="1" applyBorder="1" applyAlignment="1">
      <alignment vertical="top" wrapText="1"/>
    </xf>
    <xf numFmtId="9" fontId="18" fillId="9" borderId="1" xfId="0" applyNumberFormat="1" applyFont="1" applyFill="1" applyBorder="1" applyAlignment="1">
      <alignment vertical="top" wrapText="1"/>
    </xf>
    <xf numFmtId="0" fontId="11" fillId="7" borderId="2" xfId="0" applyFont="1" applyFill="1" applyBorder="1" applyAlignment="1">
      <alignment vertical="top" wrapText="1"/>
    </xf>
    <xf numFmtId="0" fontId="18" fillId="9" borderId="2" xfId="0" applyFont="1" applyFill="1" applyBorder="1" applyAlignment="1">
      <alignment vertical="top" wrapText="1"/>
    </xf>
    <xf numFmtId="9" fontId="15" fillId="6" borderId="1" xfId="2" applyFont="1" applyFill="1" applyBorder="1" applyAlignment="1">
      <alignment vertical="top" wrapText="1"/>
    </xf>
    <xf numFmtId="0" fontId="23" fillId="6" borderId="1" xfId="0" applyFont="1" applyFill="1" applyBorder="1" applyAlignment="1">
      <alignment vertical="top" wrapText="1"/>
    </xf>
    <xf numFmtId="9" fontId="16" fillId="7" borderId="1" xfId="0" applyNumberFormat="1" applyFont="1" applyFill="1" applyBorder="1" applyAlignment="1">
      <alignment vertical="top" wrapText="1"/>
    </xf>
    <xf numFmtId="6" fontId="16" fillId="7" borderId="1" xfId="0" applyNumberFormat="1" applyFont="1" applyFill="1" applyBorder="1" applyAlignment="1">
      <alignment vertical="top" wrapText="1"/>
    </xf>
    <xf numFmtId="14" fontId="16" fillId="7" borderId="1" xfId="0" applyNumberFormat="1" applyFont="1" applyFill="1" applyBorder="1" applyAlignment="1">
      <alignment vertical="top" wrapText="1"/>
    </xf>
    <xf numFmtId="9" fontId="17" fillId="7" borderId="1" xfId="0" applyNumberFormat="1" applyFont="1" applyFill="1" applyBorder="1" applyAlignment="1">
      <alignment vertical="top" wrapText="1"/>
    </xf>
    <xf numFmtId="8" fontId="17" fillId="7" borderId="1" xfId="0" applyNumberFormat="1" applyFont="1" applyFill="1" applyBorder="1" applyAlignment="1">
      <alignment vertical="top" wrapText="1"/>
    </xf>
    <xf numFmtId="6" fontId="17" fillId="7" borderId="1" xfId="0" applyNumberFormat="1" applyFont="1" applyFill="1" applyBorder="1" applyAlignment="1">
      <alignment vertical="top" wrapText="1"/>
    </xf>
    <xf numFmtId="14" fontId="17" fillId="7" borderId="1" xfId="0" applyNumberFormat="1" applyFont="1" applyFill="1" applyBorder="1" applyAlignment="1">
      <alignment vertical="top" wrapText="1"/>
    </xf>
    <xf numFmtId="0" fontId="17" fillId="7" borderId="1" xfId="0" applyFont="1" applyFill="1" applyBorder="1" applyAlignment="1">
      <alignment vertical="top" textRotation="90" wrapText="1"/>
    </xf>
    <xf numFmtId="0" fontId="17" fillId="7" borderId="2" xfId="0" applyFont="1" applyFill="1" applyBorder="1" applyAlignment="1">
      <alignment vertical="top" wrapText="1"/>
    </xf>
    <xf numFmtId="8" fontId="19" fillId="7" borderId="2" xfId="0" applyNumberFormat="1" applyFont="1" applyFill="1" applyBorder="1" applyAlignment="1">
      <alignment vertical="top"/>
    </xf>
    <xf numFmtId="0" fontId="25" fillId="12" borderId="1" xfId="0" applyFont="1" applyFill="1" applyBorder="1" applyAlignment="1">
      <alignment vertical="top" wrapText="1"/>
    </xf>
    <xf numFmtId="0" fontId="16" fillId="7" borderId="2" xfId="0" applyFont="1" applyFill="1" applyBorder="1" applyAlignment="1">
      <alignment vertical="top" wrapText="1"/>
    </xf>
    <xf numFmtId="9" fontId="16" fillId="7" borderId="2" xfId="0" applyNumberFormat="1" applyFont="1" applyFill="1" applyBorder="1" applyAlignment="1">
      <alignment vertical="top" wrapText="1"/>
    </xf>
    <xf numFmtId="14" fontId="16" fillId="7" borderId="2" xfId="0" applyNumberFormat="1" applyFont="1" applyFill="1" applyBorder="1" applyAlignment="1">
      <alignment vertical="top" wrapText="1"/>
    </xf>
    <xf numFmtId="0" fontId="25" fillId="12" borderId="2" xfId="0" applyFont="1" applyFill="1" applyBorder="1" applyAlignment="1">
      <alignment vertical="top" wrapText="1"/>
    </xf>
    <xf numFmtId="9" fontId="19" fillId="7" borderId="1" xfId="0" applyNumberFormat="1" applyFont="1" applyFill="1" applyBorder="1" applyAlignment="1">
      <alignment vertical="top"/>
    </xf>
    <xf numFmtId="14" fontId="19" fillId="7" borderId="1" xfId="0" applyNumberFormat="1" applyFont="1" applyFill="1" applyBorder="1" applyAlignment="1">
      <alignment vertical="top"/>
    </xf>
    <xf numFmtId="6" fontId="19" fillId="7" borderId="2" xfId="0" applyNumberFormat="1" applyFont="1" applyFill="1" applyBorder="1" applyAlignment="1">
      <alignment vertical="top"/>
    </xf>
    <xf numFmtId="9" fontId="19" fillId="7" borderId="2" xfId="0" applyNumberFormat="1" applyFont="1" applyFill="1" applyBorder="1" applyAlignment="1">
      <alignment vertical="top"/>
    </xf>
    <xf numFmtId="14" fontId="19" fillId="7" borderId="2" xfId="0" applyNumberFormat="1" applyFont="1" applyFill="1" applyBorder="1" applyAlignment="1">
      <alignment vertical="top"/>
    </xf>
    <xf numFmtId="6" fontId="17" fillId="7" borderId="2" xfId="0" applyNumberFormat="1" applyFont="1" applyFill="1" applyBorder="1" applyAlignment="1">
      <alignment vertical="top"/>
    </xf>
    <xf numFmtId="9" fontId="17" fillId="7" borderId="2" xfId="0" applyNumberFormat="1" applyFont="1" applyFill="1" applyBorder="1" applyAlignment="1">
      <alignment vertical="top" wrapText="1"/>
    </xf>
    <xf numFmtId="14" fontId="17" fillId="7" borderId="2" xfId="0" applyNumberFormat="1" applyFont="1" applyFill="1" applyBorder="1" applyAlignment="1">
      <alignment vertical="top"/>
    </xf>
    <xf numFmtId="8" fontId="17" fillId="7" borderId="2" xfId="0" applyNumberFormat="1" applyFont="1" applyFill="1" applyBorder="1" applyAlignment="1">
      <alignment vertical="top"/>
    </xf>
    <xf numFmtId="9" fontId="17" fillId="7" borderId="2" xfId="0" applyNumberFormat="1" applyFont="1" applyFill="1" applyBorder="1" applyAlignment="1">
      <alignment vertical="top"/>
    </xf>
    <xf numFmtId="164" fontId="16" fillId="7" borderId="2" xfId="1" applyNumberFormat="1" applyFont="1" applyFill="1" applyBorder="1" applyAlignment="1">
      <alignment vertical="top" wrapText="1"/>
    </xf>
    <xf numFmtId="9" fontId="17" fillId="7" borderId="9" xfId="0" applyNumberFormat="1" applyFont="1" applyFill="1" applyBorder="1" applyAlignment="1">
      <alignment vertical="top" wrapText="1"/>
    </xf>
    <xf numFmtId="14" fontId="16" fillId="7" borderId="10" xfId="0" applyNumberFormat="1" applyFont="1" applyFill="1" applyBorder="1" applyAlignment="1">
      <alignment vertical="top" wrapText="1"/>
    </xf>
    <xf numFmtId="0" fontId="17" fillId="7" borderId="7" xfId="0" applyFont="1" applyFill="1" applyBorder="1" applyAlignment="1">
      <alignment vertical="top" wrapText="1"/>
    </xf>
    <xf numFmtId="3" fontId="16" fillId="7" borderId="7" xfId="0" applyNumberFormat="1" applyFont="1" applyFill="1" applyBorder="1" applyAlignment="1">
      <alignment vertical="top" wrapText="1"/>
    </xf>
    <xf numFmtId="9" fontId="17" fillId="7" borderId="11" xfId="0" applyNumberFormat="1" applyFont="1" applyFill="1" applyBorder="1" applyAlignment="1">
      <alignment vertical="top" wrapText="1"/>
    </xf>
    <xf numFmtId="0" fontId="16" fillId="7" borderId="7" xfId="0" applyFont="1" applyFill="1" applyBorder="1" applyAlignment="1">
      <alignment vertical="top" wrapText="1"/>
    </xf>
    <xf numFmtId="6" fontId="19" fillId="7" borderId="7" xfId="0" applyNumberFormat="1" applyFont="1" applyFill="1" applyBorder="1" applyAlignment="1">
      <alignment vertical="top"/>
    </xf>
    <xf numFmtId="9" fontId="19" fillId="7" borderId="7" xfId="0" applyNumberFormat="1" applyFont="1" applyFill="1" applyBorder="1" applyAlignment="1">
      <alignment vertical="top"/>
    </xf>
    <xf numFmtId="0" fontId="16" fillId="10" borderId="2" xfId="0" applyFont="1" applyFill="1" applyBorder="1" applyAlignment="1">
      <alignment vertical="top" wrapText="1"/>
    </xf>
    <xf numFmtId="164" fontId="16" fillId="10" borderId="2" xfId="1" applyNumberFormat="1" applyFont="1" applyFill="1" applyBorder="1" applyAlignment="1">
      <alignment vertical="top" wrapText="1"/>
    </xf>
    <xf numFmtId="9" fontId="16" fillId="10" borderId="2" xfId="2" applyFont="1" applyFill="1" applyBorder="1" applyAlignment="1">
      <alignment vertical="top" wrapText="1"/>
    </xf>
    <xf numFmtId="14" fontId="16" fillId="10" borderId="2" xfId="0" applyNumberFormat="1" applyFont="1" applyFill="1" applyBorder="1" applyAlignment="1">
      <alignment vertical="top" wrapText="1"/>
    </xf>
    <xf numFmtId="0" fontId="18" fillId="10" borderId="7" xfId="0" applyFont="1" applyFill="1" applyBorder="1" applyAlignment="1">
      <alignment vertical="top" wrapText="1"/>
    </xf>
    <xf numFmtId="1" fontId="16" fillId="10" borderId="2" xfId="2" applyNumberFormat="1" applyFont="1" applyFill="1" applyBorder="1" applyAlignment="1">
      <alignment vertical="top" wrapText="1"/>
    </xf>
    <xf numFmtId="0" fontId="17" fillId="11" borderId="2" xfId="0" applyFont="1" applyFill="1" applyBorder="1" applyAlignment="1">
      <alignment vertical="top" wrapText="1"/>
    </xf>
    <xf numFmtId="6" fontId="16" fillId="10" borderId="2" xfId="0" applyNumberFormat="1" applyFont="1" applyFill="1" applyBorder="1" applyAlignment="1">
      <alignment vertical="top" wrapText="1"/>
    </xf>
    <xf numFmtId="9" fontId="16" fillId="10" borderId="2" xfId="0" applyNumberFormat="1" applyFont="1" applyFill="1" applyBorder="1" applyAlignment="1">
      <alignment vertical="top" wrapText="1"/>
    </xf>
    <xf numFmtId="1" fontId="16" fillId="14" borderId="2" xfId="0" applyNumberFormat="1" applyFont="1" applyFill="1" applyBorder="1" applyAlignment="1">
      <alignment vertical="top" wrapText="1"/>
    </xf>
    <xf numFmtId="44" fontId="16" fillId="14" borderId="2" xfId="1" applyFont="1" applyFill="1" applyBorder="1" applyAlignment="1">
      <alignment vertical="top" wrapText="1"/>
    </xf>
    <xf numFmtId="0" fontId="16" fillId="13" borderId="2" xfId="0" applyFont="1" applyFill="1" applyBorder="1" applyAlignment="1">
      <alignment vertical="top" wrapText="1"/>
    </xf>
    <xf numFmtId="9" fontId="16" fillId="9" borderId="2" xfId="0" applyNumberFormat="1" applyFont="1" applyFill="1" applyBorder="1" applyAlignment="1">
      <alignment vertical="top" wrapText="1"/>
    </xf>
    <xf numFmtId="9" fontId="16" fillId="13" borderId="2" xfId="0" applyNumberFormat="1" applyFont="1" applyFill="1" applyBorder="1" applyAlignment="1">
      <alignment vertical="top" wrapText="1"/>
    </xf>
    <xf numFmtId="9" fontId="16" fillId="13" borderId="15" xfId="0" applyNumberFormat="1" applyFont="1" applyFill="1" applyBorder="1" applyAlignment="1">
      <alignment vertical="top" wrapText="1"/>
    </xf>
    <xf numFmtId="6" fontId="16" fillId="9" borderId="2" xfId="1" applyNumberFormat="1" applyFont="1" applyFill="1" applyBorder="1" applyAlignment="1">
      <alignment vertical="top" wrapText="1"/>
    </xf>
    <xf numFmtId="44" fontId="16" fillId="9" borderId="2" xfId="1" applyFont="1" applyFill="1" applyBorder="1" applyAlignment="1">
      <alignment vertical="top" wrapText="1"/>
    </xf>
    <xf numFmtId="14" fontId="16" fillId="9" borderId="2" xfId="0" applyNumberFormat="1" applyFont="1" applyFill="1" applyBorder="1" applyAlignment="1">
      <alignment vertical="top" wrapText="1"/>
    </xf>
    <xf numFmtId="0" fontId="16" fillId="9" borderId="7" xfId="0" applyFont="1" applyFill="1" applyBorder="1" applyAlignment="1">
      <alignment vertical="top" wrapText="1"/>
    </xf>
    <xf numFmtId="9" fontId="16" fillId="9" borderId="2" xfId="2" applyFont="1" applyFill="1" applyBorder="1" applyAlignment="1">
      <alignment vertical="top" wrapText="1"/>
    </xf>
    <xf numFmtId="9" fontId="16" fillId="13" borderId="8" xfId="0" applyNumberFormat="1" applyFont="1" applyFill="1" applyBorder="1" applyAlignment="1">
      <alignment vertical="top" wrapText="1"/>
    </xf>
    <xf numFmtId="164" fontId="16" fillId="9" borderId="7" xfId="1" applyNumberFormat="1" applyFont="1" applyFill="1" applyBorder="1" applyAlignment="1">
      <alignment vertical="top" wrapText="1"/>
    </xf>
    <xf numFmtId="14" fontId="16" fillId="9" borderId="7" xfId="0" applyNumberFormat="1" applyFont="1" applyFill="1" applyBorder="1" applyAlignment="1">
      <alignment vertical="top" wrapText="1"/>
    </xf>
    <xf numFmtId="0" fontId="25" fillId="9" borderId="2" xfId="0" applyFont="1" applyFill="1" applyBorder="1" applyAlignment="1">
      <alignment vertical="top" wrapText="1"/>
    </xf>
    <xf numFmtId="6" fontId="16" fillId="9" borderId="2" xfId="0" applyNumberFormat="1" applyFont="1" applyFill="1" applyBorder="1" applyAlignment="1">
      <alignment vertical="top" wrapText="1"/>
    </xf>
    <xf numFmtId="164" fontId="16" fillId="9" borderId="7" xfId="0" applyNumberFormat="1" applyFont="1" applyFill="1" applyBorder="1" applyAlignment="1">
      <alignment vertical="top" wrapText="1"/>
    </xf>
    <xf numFmtId="0" fontId="16" fillId="13" borderId="15" xfId="0" applyFont="1" applyFill="1" applyBorder="1" applyAlignment="1">
      <alignment vertical="top" wrapText="1"/>
    </xf>
    <xf numFmtId="0" fontId="16" fillId="13" borderId="8" xfId="0" applyFont="1" applyFill="1" applyBorder="1" applyAlignment="1">
      <alignment vertical="top" wrapText="1"/>
    </xf>
    <xf numFmtId="0" fontId="17" fillId="13" borderId="8" xfId="0" applyFont="1" applyFill="1" applyBorder="1" applyAlignment="1">
      <alignment vertical="top" wrapText="1"/>
    </xf>
    <xf numFmtId="0" fontId="16" fillId="13" borderId="14" xfId="0" applyFont="1" applyFill="1" applyBorder="1" applyAlignment="1">
      <alignment vertical="top" wrapText="1"/>
    </xf>
    <xf numFmtId="9" fontId="16" fillId="13" borderId="1" xfId="0" applyNumberFormat="1" applyFont="1" applyFill="1" applyBorder="1" applyAlignment="1">
      <alignment vertical="top" wrapText="1"/>
    </xf>
    <xf numFmtId="9" fontId="16" fillId="13" borderId="6" xfId="0" applyNumberFormat="1" applyFont="1" applyFill="1" applyBorder="1" applyAlignment="1">
      <alignment vertical="top" wrapText="1"/>
    </xf>
    <xf numFmtId="9" fontId="16" fillId="9" borderId="7" xfId="0" applyNumberFormat="1" applyFont="1" applyFill="1" applyBorder="1" applyAlignment="1">
      <alignment vertical="top" wrapText="1"/>
    </xf>
    <xf numFmtId="9" fontId="16" fillId="13" borderId="13" xfId="0" applyNumberFormat="1" applyFont="1" applyFill="1" applyBorder="1" applyAlignment="1">
      <alignment vertical="top" wrapText="1"/>
    </xf>
    <xf numFmtId="3" fontId="16" fillId="9" borderId="7" xfId="0" applyNumberFormat="1" applyFont="1" applyFill="1" applyBorder="1" applyAlignment="1">
      <alignment vertical="top" wrapText="1"/>
    </xf>
    <xf numFmtId="0" fontId="25" fillId="9" borderId="8" xfId="0" applyFont="1" applyFill="1" applyBorder="1" applyAlignment="1">
      <alignment vertical="top" wrapText="1"/>
    </xf>
    <xf numFmtId="0" fontId="24" fillId="6" borderId="3" xfId="0" applyFont="1" applyFill="1" applyBorder="1" applyAlignment="1">
      <alignment vertical="top" wrapText="1"/>
    </xf>
    <xf numFmtId="164" fontId="24" fillId="6" borderId="8" xfId="1" applyNumberFormat="1" applyFont="1" applyFill="1" applyBorder="1" applyAlignment="1">
      <alignment vertical="top" wrapText="1"/>
    </xf>
    <xf numFmtId="9" fontId="24" fillId="6" borderId="5" xfId="2" applyFont="1" applyFill="1" applyBorder="1" applyAlignment="1">
      <alignment vertical="top" wrapText="1"/>
    </xf>
    <xf numFmtId="0" fontId="24" fillId="6" borderId="2" xfId="0" applyFont="1" applyFill="1" applyBorder="1" applyAlignment="1">
      <alignment vertical="top" wrapText="1"/>
    </xf>
    <xf numFmtId="14" fontId="24" fillId="6" borderId="2" xfId="0" applyNumberFormat="1" applyFont="1" applyFill="1" applyBorder="1" applyAlignment="1">
      <alignment vertical="top" wrapText="1"/>
    </xf>
    <xf numFmtId="0" fontId="24" fillId="6" borderId="9" xfId="0" applyFont="1" applyFill="1" applyBorder="1" applyAlignment="1">
      <alignment vertical="top" wrapText="1"/>
    </xf>
    <xf numFmtId="9" fontId="24" fillId="6" borderId="10" xfId="2" applyFont="1" applyFill="1" applyBorder="1" applyAlignment="1">
      <alignment vertical="top" wrapText="1"/>
    </xf>
    <xf numFmtId="0" fontId="24" fillId="6" borderId="1" xfId="0" applyFont="1" applyFill="1" applyBorder="1" applyAlignment="1">
      <alignment vertical="top" wrapText="1"/>
    </xf>
    <xf numFmtId="14" fontId="24" fillId="6" borderId="1" xfId="0" applyNumberFormat="1" applyFont="1" applyFill="1" applyBorder="1" applyAlignment="1">
      <alignment vertical="top" wrapText="1"/>
    </xf>
    <xf numFmtId="0" fontId="16" fillId="6" borderId="2" xfId="0" applyFont="1" applyFill="1" applyBorder="1" applyAlignment="1">
      <alignment vertical="top" wrapText="1"/>
    </xf>
    <xf numFmtId="9" fontId="16" fillId="6" borderId="2" xfId="0" applyNumberFormat="1" applyFont="1" applyFill="1" applyBorder="1" applyAlignment="1">
      <alignment vertical="top" wrapText="1"/>
    </xf>
    <xf numFmtId="14" fontId="16" fillId="6" borderId="2" xfId="0" applyNumberFormat="1" applyFont="1" applyFill="1" applyBorder="1" applyAlignment="1">
      <alignment vertical="top" wrapText="1"/>
    </xf>
    <xf numFmtId="0" fontId="16" fillId="8" borderId="2" xfId="0" applyFont="1" applyFill="1" applyBorder="1" applyAlignment="1">
      <alignment vertical="top" wrapText="1"/>
    </xf>
    <xf numFmtId="9" fontId="16" fillId="8" borderId="2" xfId="0" applyNumberFormat="1" applyFont="1" applyFill="1" applyBorder="1" applyAlignment="1">
      <alignment vertical="top" wrapText="1"/>
    </xf>
    <xf numFmtId="14" fontId="16" fillId="8" borderId="2" xfId="0" applyNumberFormat="1" applyFont="1" applyFill="1" applyBorder="1" applyAlignment="1">
      <alignment vertical="top" wrapText="1"/>
    </xf>
    <xf numFmtId="164" fontId="16" fillId="8" borderId="2" xfId="1" applyNumberFormat="1" applyFont="1" applyFill="1" applyBorder="1" applyAlignment="1">
      <alignment vertical="top" wrapText="1"/>
    </xf>
    <xf numFmtId="0" fontId="12" fillId="6" borderId="2" xfId="0" applyFont="1" applyFill="1" applyBorder="1" applyAlignment="1">
      <alignment vertical="top" wrapText="1"/>
    </xf>
    <xf numFmtId="9" fontId="12" fillId="6" borderId="2" xfId="0" applyNumberFormat="1" applyFont="1" applyFill="1" applyBorder="1" applyAlignment="1">
      <alignment vertical="top" wrapText="1"/>
    </xf>
    <xf numFmtId="164" fontId="12" fillId="6" borderId="2" xfId="1" applyNumberFormat="1" applyFont="1" applyFill="1" applyBorder="1" applyAlignment="1">
      <alignment vertical="top" wrapText="1"/>
    </xf>
    <xf numFmtId="9" fontId="12" fillId="6" borderId="2" xfId="2" applyFont="1" applyFill="1" applyBorder="1" applyAlignment="1">
      <alignment vertical="top" wrapText="1"/>
    </xf>
    <xf numFmtId="14" fontId="12" fillId="6" borderId="2" xfId="0" applyNumberFormat="1" applyFont="1" applyFill="1" applyBorder="1" applyAlignment="1">
      <alignment vertical="top" wrapText="1"/>
    </xf>
    <xf numFmtId="0" fontId="14" fillId="6" borderId="2" xfId="0" applyFont="1" applyFill="1" applyBorder="1" applyAlignment="1">
      <alignment vertical="top"/>
    </xf>
    <xf numFmtId="44" fontId="12" fillId="6" borderId="2" xfId="1" applyFont="1" applyFill="1" applyBorder="1" applyAlignment="1">
      <alignment vertical="top" wrapText="1"/>
    </xf>
    <xf numFmtId="0" fontId="13" fillId="6" borderId="2" xfId="0" applyFont="1" applyFill="1" applyBorder="1" applyAlignment="1">
      <alignment vertical="top" wrapText="1"/>
    </xf>
    <xf numFmtId="0" fontId="14" fillId="6" borderId="2" xfId="0" applyFont="1" applyFill="1" applyBorder="1" applyAlignment="1">
      <alignment vertical="top" wrapText="1"/>
    </xf>
    <xf numFmtId="14" fontId="24" fillId="8" borderId="1" xfId="0" applyNumberFormat="1" applyFont="1" applyFill="1" applyBorder="1" applyAlignment="1">
      <alignment vertical="top" wrapText="1"/>
    </xf>
    <xf numFmtId="0" fontId="24" fillId="8" borderId="2" xfId="0" applyFont="1" applyFill="1" applyBorder="1" applyAlignment="1">
      <alignment vertical="top" wrapText="1"/>
    </xf>
    <xf numFmtId="9" fontId="24" fillId="8" borderId="2" xfId="0" applyNumberFormat="1" applyFont="1" applyFill="1" applyBorder="1" applyAlignment="1">
      <alignment vertical="top" wrapText="1"/>
    </xf>
    <xf numFmtId="14" fontId="24" fillId="8" borderId="2" xfId="0" applyNumberFormat="1" applyFont="1" applyFill="1" applyBorder="1" applyAlignment="1">
      <alignmen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wrapText="1"/>
    </xf>
    <xf numFmtId="6" fontId="19" fillId="7" borderId="1" xfId="0" applyNumberFormat="1" applyFont="1" applyFill="1" applyBorder="1" applyAlignment="1">
      <alignment horizontal="center" vertical="center"/>
    </xf>
    <xf numFmtId="6" fontId="19" fillId="7" borderId="7" xfId="0" applyNumberFormat="1" applyFont="1" applyFill="1" applyBorder="1" applyAlignment="1">
      <alignment horizontal="center" vertical="center"/>
    </xf>
    <xf numFmtId="6" fontId="17" fillId="7" borderId="1" xfId="0" applyNumberFormat="1" applyFont="1" applyFill="1" applyBorder="1" applyAlignment="1">
      <alignment horizontal="center" vertical="center" wrapText="1"/>
    </xf>
    <xf numFmtId="6" fontId="17" fillId="7" borderId="6" xfId="0" applyNumberFormat="1" applyFont="1" applyFill="1" applyBorder="1" applyAlignment="1">
      <alignment horizontal="center" vertical="center" wrapText="1"/>
    </xf>
    <xf numFmtId="6" fontId="17" fillId="7" borderId="7" xfId="0" applyNumberFormat="1" applyFont="1" applyFill="1" applyBorder="1" applyAlignment="1">
      <alignment horizontal="center" vertical="center" wrapText="1"/>
    </xf>
    <xf numFmtId="6" fontId="24" fillId="8" borderId="1" xfId="0" applyNumberFormat="1" applyFont="1" applyFill="1" applyBorder="1" applyAlignment="1">
      <alignment horizontal="center" vertical="center" wrapText="1"/>
    </xf>
    <xf numFmtId="6" fontId="24" fillId="8" borderId="7" xfId="0" applyNumberFormat="1" applyFont="1" applyFill="1" applyBorder="1" applyAlignment="1">
      <alignment horizontal="center" vertical="center" wrapText="1"/>
    </xf>
    <xf numFmtId="8" fontId="16" fillId="7" borderId="1" xfId="0" applyNumberFormat="1" applyFont="1" applyFill="1" applyBorder="1" applyAlignment="1">
      <alignment horizontal="center" vertical="center" wrapText="1"/>
    </xf>
    <xf numFmtId="8" fontId="16" fillId="7" borderId="6" xfId="0" applyNumberFormat="1" applyFont="1" applyFill="1" applyBorder="1" applyAlignment="1">
      <alignment horizontal="center" vertical="center" wrapText="1"/>
    </xf>
    <xf numFmtId="8" fontId="16" fillId="7" borderId="7" xfId="0" applyNumberFormat="1" applyFont="1" applyFill="1" applyBorder="1" applyAlignment="1">
      <alignment horizontal="center" vertical="center" wrapText="1"/>
    </xf>
    <xf numFmtId="6" fontId="19" fillId="7" borderId="6" xfId="0" applyNumberFormat="1" applyFont="1" applyFill="1" applyBorder="1" applyAlignment="1">
      <alignment horizontal="center" vertical="center"/>
    </xf>
    <xf numFmtId="0" fontId="16" fillId="13" borderId="17" xfId="0" applyFont="1" applyFill="1" applyBorder="1" applyAlignment="1">
      <alignment vertical="top" wrapText="1"/>
    </xf>
    <xf numFmtId="0" fontId="16" fillId="13" borderId="18" xfId="0" applyFont="1" applyFill="1" applyBorder="1" applyAlignment="1">
      <alignment vertical="top" wrapText="1"/>
    </xf>
    <xf numFmtId="9" fontId="16" fillId="13" borderId="19" xfId="0" applyNumberFormat="1" applyFont="1" applyFill="1" applyBorder="1" applyAlignment="1">
      <alignment vertical="top" wrapText="1"/>
    </xf>
    <xf numFmtId="9" fontId="16" fillId="13" borderId="17" xfId="0" applyNumberFormat="1" applyFont="1" applyFill="1" applyBorder="1" applyAlignment="1">
      <alignment vertical="top" wrapText="1"/>
    </xf>
    <xf numFmtId="9" fontId="16" fillId="13" borderId="2" xfId="0" applyNumberFormat="1" applyFont="1" applyFill="1" applyBorder="1" applyAlignment="1">
      <alignment horizontal="right" vertical="top" wrapText="1"/>
    </xf>
    <xf numFmtId="0" fontId="28" fillId="13" borderId="2" xfId="0" applyFont="1" applyFill="1" applyBorder="1" applyAlignment="1">
      <alignment horizontal="center" vertical="center" wrapText="1"/>
    </xf>
    <xf numFmtId="0" fontId="28" fillId="13" borderId="2" xfId="0" applyFont="1" applyFill="1" applyBorder="1" applyAlignment="1">
      <alignment horizontal="left" vertical="center" wrapText="1"/>
    </xf>
    <xf numFmtId="9" fontId="28" fillId="13" borderId="2" xfId="0" applyNumberFormat="1" applyFont="1" applyFill="1" applyBorder="1" applyAlignment="1">
      <alignment horizontal="center" vertical="center" wrapText="1"/>
    </xf>
    <xf numFmtId="14" fontId="28" fillId="13" borderId="2" xfId="0" applyNumberFormat="1" applyFont="1" applyFill="1" applyBorder="1" applyAlignment="1">
      <alignment horizontal="center" vertical="center" wrapText="1"/>
    </xf>
    <xf numFmtId="8" fontId="16" fillId="13" borderId="2" xfId="0" applyNumberFormat="1" applyFont="1" applyFill="1" applyBorder="1" applyAlignment="1">
      <alignment vertical="center" wrapText="1"/>
    </xf>
    <xf numFmtId="2" fontId="16" fillId="6" borderId="6" xfId="2" applyNumberFormat="1" applyFont="1" applyFill="1" applyBorder="1" applyAlignment="1">
      <alignment vertical="top" wrapText="1"/>
    </xf>
    <xf numFmtId="6" fontId="16" fillId="9" borderId="1" xfId="0" applyNumberFormat="1" applyFont="1" applyFill="1" applyBorder="1" applyAlignment="1">
      <alignment horizontal="center" vertical="center" wrapText="1"/>
    </xf>
    <xf numFmtId="6" fontId="16" fillId="9" borderId="6" xfId="0" applyNumberFormat="1" applyFont="1" applyFill="1" applyBorder="1" applyAlignment="1">
      <alignment horizontal="center" vertical="center" wrapText="1"/>
    </xf>
    <xf numFmtId="6" fontId="16" fillId="9" borderId="7" xfId="0" applyNumberFormat="1" applyFont="1" applyFill="1" applyBorder="1" applyAlignment="1">
      <alignment horizontal="center" vertical="center" wrapText="1"/>
    </xf>
    <xf numFmtId="164" fontId="16" fillId="14" borderId="1" xfId="0" applyNumberFormat="1" applyFont="1" applyFill="1" applyBorder="1" applyAlignment="1">
      <alignment vertical="center" wrapText="1"/>
    </xf>
    <xf numFmtId="164" fontId="16" fillId="14" borderId="7" xfId="0" applyNumberFormat="1" applyFont="1" applyFill="1" applyBorder="1" applyAlignment="1">
      <alignment vertical="center" wrapText="1"/>
    </xf>
    <xf numFmtId="44" fontId="16" fillId="14" borderId="1" xfId="1" applyNumberFormat="1" applyFont="1" applyFill="1" applyBorder="1" applyAlignment="1">
      <alignment horizontal="center" vertical="center" wrapText="1"/>
    </xf>
    <xf numFmtId="44" fontId="16" fillId="14" borderId="6" xfId="1" applyNumberFormat="1" applyFont="1" applyFill="1" applyBorder="1" applyAlignment="1">
      <alignment horizontal="center" vertical="center" wrapText="1"/>
    </xf>
    <xf numFmtId="44" fontId="16" fillId="14" borderId="7" xfId="1" applyNumberFormat="1" applyFont="1" applyFill="1" applyBorder="1" applyAlignment="1">
      <alignment horizontal="center" vertical="center" wrapText="1"/>
    </xf>
    <xf numFmtId="164" fontId="16" fillId="9" borderId="20" xfId="1" applyNumberFormat="1" applyFont="1" applyFill="1" applyBorder="1" applyAlignment="1">
      <alignment horizontal="center" vertical="center" wrapText="1"/>
    </xf>
    <xf numFmtId="164" fontId="16" fillId="9" borderId="21" xfId="1"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xf>
    <xf numFmtId="164" fontId="19" fillId="8" borderId="6" xfId="0" applyNumberFormat="1" applyFont="1" applyFill="1" applyBorder="1" applyAlignment="1">
      <alignment horizontal="center" vertical="center"/>
    </xf>
    <xf numFmtId="164" fontId="19" fillId="8" borderId="7" xfId="0" applyNumberFormat="1" applyFont="1" applyFill="1" applyBorder="1" applyAlignment="1">
      <alignment horizontal="center" vertical="center"/>
    </xf>
    <xf numFmtId="164" fontId="16" fillId="8" borderId="1" xfId="0" applyNumberFormat="1" applyFont="1" applyFill="1" applyBorder="1" applyAlignment="1">
      <alignment horizontal="center" vertical="center" wrapText="1"/>
    </xf>
    <xf numFmtId="164" fontId="16" fillId="8" borderId="6" xfId="0" applyNumberFormat="1" applyFont="1" applyFill="1" applyBorder="1" applyAlignment="1">
      <alignment horizontal="center" vertical="center" wrapText="1"/>
    </xf>
    <xf numFmtId="164" fontId="16" fillId="8" borderId="7" xfId="0" applyNumberFormat="1" applyFont="1" applyFill="1" applyBorder="1" applyAlignment="1">
      <alignment horizontal="center" vertical="center" wrapText="1"/>
    </xf>
    <xf numFmtId="164" fontId="12" fillId="6" borderId="1" xfId="0" applyNumberFormat="1" applyFont="1" applyFill="1" applyBorder="1" applyAlignment="1">
      <alignment horizontal="center" vertical="center" wrapText="1"/>
    </xf>
    <xf numFmtId="164" fontId="12" fillId="6" borderId="6" xfId="0" applyNumberFormat="1" applyFont="1" applyFill="1" applyBorder="1" applyAlignment="1">
      <alignment horizontal="center" vertical="center" wrapText="1"/>
    </xf>
    <xf numFmtId="164" fontId="12" fillId="6" borderId="7" xfId="0" applyNumberFormat="1" applyFont="1" applyFill="1" applyBorder="1" applyAlignment="1">
      <alignment horizontal="center" vertical="center" wrapText="1"/>
    </xf>
    <xf numFmtId="44" fontId="24" fillId="8" borderId="1" xfId="0" applyNumberFormat="1" applyFont="1" applyFill="1" applyBorder="1" applyAlignment="1">
      <alignment vertical="top" wrapText="1"/>
    </xf>
    <xf numFmtId="9" fontId="11" fillId="7" borderId="1" xfId="0" applyNumberFormat="1" applyFont="1" applyFill="1" applyBorder="1" applyAlignment="1">
      <alignment vertical="top" wrapText="1"/>
    </xf>
    <xf numFmtId="164" fontId="17" fillId="7" borderId="1" xfId="1" applyNumberFormat="1" applyFont="1" applyFill="1" applyBorder="1" applyAlignment="1">
      <alignment horizontal="center" vertical="center" wrapText="1"/>
    </xf>
    <xf numFmtId="164" fontId="17" fillId="7" borderId="6" xfId="1" applyNumberFormat="1" applyFont="1" applyFill="1" applyBorder="1" applyAlignment="1">
      <alignment horizontal="center" vertical="center" wrapText="1"/>
    </xf>
    <xf numFmtId="164" fontId="17" fillId="7" borderId="7" xfId="1" applyNumberFormat="1" applyFont="1" applyFill="1" applyBorder="1" applyAlignment="1">
      <alignment horizontal="center" vertical="center" wrapText="1"/>
    </xf>
    <xf numFmtId="8" fontId="16" fillId="7" borderId="1" xfId="0" applyNumberFormat="1" applyFont="1" applyFill="1" applyBorder="1" applyAlignment="1">
      <alignment vertical="center" wrapText="1"/>
    </xf>
    <xf numFmtId="6" fontId="17" fillId="7" borderId="1" xfId="0" applyNumberFormat="1" applyFont="1" applyFill="1" applyBorder="1" applyAlignment="1">
      <alignment vertical="center" wrapText="1"/>
    </xf>
    <xf numFmtId="6" fontId="19" fillId="7" borderId="1" xfId="0" applyNumberFormat="1" applyFont="1" applyFill="1" applyBorder="1" applyAlignment="1">
      <alignment vertical="center"/>
    </xf>
    <xf numFmtId="6" fontId="19" fillId="7" borderId="2" xfId="0" applyNumberFormat="1" applyFont="1" applyFill="1" applyBorder="1" applyAlignment="1">
      <alignment vertical="center"/>
    </xf>
    <xf numFmtId="164" fontId="17" fillId="7" borderId="2" xfId="1" applyNumberFormat="1" applyFont="1" applyFill="1" applyBorder="1" applyAlignment="1">
      <alignment vertical="center" wrapText="1"/>
    </xf>
    <xf numFmtId="164" fontId="16" fillId="14" borderId="2" xfId="0" applyNumberFormat="1" applyFont="1" applyFill="1" applyBorder="1" applyAlignment="1">
      <alignment vertical="center" wrapText="1"/>
    </xf>
    <xf numFmtId="44" fontId="16" fillId="14" borderId="2" xfId="1" applyNumberFormat="1" applyFont="1" applyFill="1" applyBorder="1" applyAlignment="1">
      <alignment vertical="center" wrapText="1"/>
    </xf>
    <xf numFmtId="164" fontId="16" fillId="9" borderId="2" xfId="1" applyNumberFormat="1" applyFont="1" applyFill="1" applyBorder="1" applyAlignment="1">
      <alignment vertical="center" wrapText="1"/>
    </xf>
    <xf numFmtId="6" fontId="16" fillId="9" borderId="2" xfId="0" applyNumberFormat="1" applyFont="1" applyFill="1" applyBorder="1" applyAlignment="1">
      <alignment vertical="center" wrapText="1"/>
    </xf>
    <xf numFmtId="164" fontId="19" fillId="8" borderId="2" xfId="0" applyNumberFormat="1" applyFont="1" applyFill="1" applyBorder="1" applyAlignment="1">
      <alignment vertical="center"/>
    </xf>
    <xf numFmtId="164" fontId="16" fillId="8" borderId="2" xfId="0" applyNumberFormat="1" applyFont="1" applyFill="1" applyBorder="1" applyAlignment="1">
      <alignment vertical="center" wrapText="1"/>
    </xf>
    <xf numFmtId="164" fontId="12" fillId="6" borderId="2" xfId="0" applyNumberFormat="1" applyFont="1" applyFill="1" applyBorder="1" applyAlignment="1">
      <alignment vertical="center" wrapText="1"/>
    </xf>
    <xf numFmtId="6" fontId="24" fillId="8" borderId="2" xfId="0" applyNumberFormat="1" applyFont="1" applyFill="1" applyBorder="1" applyAlignment="1">
      <alignment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CC99"/>
      <color rgb="FFFFCC66"/>
      <color rgb="FF66CC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1571429</xdr:colOff>
      <xdr:row>0</xdr:row>
      <xdr:rowOff>600000</xdr:rowOff>
    </xdr:to>
    <xdr:pic>
      <xdr:nvPicPr>
        <xdr:cNvPr id="2" name="Imagen 1">
          <a:extLst>
            <a:ext uri="{FF2B5EF4-FFF2-40B4-BE49-F238E27FC236}">
              <a16:creationId xmlns:a16="http://schemas.microsoft.com/office/drawing/2014/main" id="{B1D4F70C-9E14-43B4-AE19-F01D4EDA8677}"/>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1571429</xdr:colOff>
      <xdr:row>0</xdr:row>
      <xdr:rowOff>600000</xdr:rowOff>
    </xdr:to>
    <xdr:pic>
      <xdr:nvPicPr>
        <xdr:cNvPr id="2" name="Imagen 1">
          <a:extLst>
            <a:ext uri="{FF2B5EF4-FFF2-40B4-BE49-F238E27FC236}">
              <a16:creationId xmlns:a16="http://schemas.microsoft.com/office/drawing/2014/main" id="{88E620A6-6453-4087-86D2-64ED7ED44E93}"/>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twoCellAnchor editAs="oneCell">
    <xdr:from>
      <xdr:col>0</xdr:col>
      <xdr:colOff>0</xdr:colOff>
      <xdr:row>0</xdr:row>
      <xdr:rowOff>0</xdr:rowOff>
    </xdr:from>
    <xdr:to>
      <xdr:col>0</xdr:col>
      <xdr:colOff>1571429</xdr:colOff>
      <xdr:row>0</xdr:row>
      <xdr:rowOff>600000</xdr:rowOff>
    </xdr:to>
    <xdr:pic>
      <xdr:nvPicPr>
        <xdr:cNvPr id="3" name="Imagen 2">
          <a:extLst>
            <a:ext uri="{FF2B5EF4-FFF2-40B4-BE49-F238E27FC236}">
              <a16:creationId xmlns:a16="http://schemas.microsoft.com/office/drawing/2014/main" id="{B1D4F70C-9E14-43B4-AE19-F01D4EDA8677}"/>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67"/>
  <sheetViews>
    <sheetView tabSelected="1" topLeftCell="A2" zoomScaleNormal="100" zoomScaleSheetLayoutView="100" workbookViewId="0">
      <pane ySplit="1" topLeftCell="A49" activePane="bottomLeft" state="frozen"/>
      <selection activeCell="A2" sqref="A2"/>
      <selection pane="bottomLeft" activeCell="B54" sqref="B54"/>
    </sheetView>
  </sheetViews>
  <sheetFormatPr baseColWidth="10" defaultRowHeight="15"/>
  <cols>
    <col min="1" max="1" width="21.875" style="8" customWidth="1"/>
    <col min="2" max="2" width="30.75" style="8" customWidth="1"/>
    <col min="3" max="4" width="15.75" style="8" customWidth="1"/>
    <col min="5" max="5" width="16" style="8" customWidth="1"/>
    <col min="6" max="7" width="15.75" style="8" customWidth="1"/>
    <col min="8" max="8" width="30.75" style="8" customWidth="1"/>
    <col min="9" max="9" width="30.875" style="8" customWidth="1"/>
    <col min="10" max="11" width="19.875" style="8" customWidth="1"/>
    <col min="12" max="12" width="27.625" style="8" customWidth="1"/>
    <col min="13" max="14" width="19.875" style="8" customWidth="1"/>
    <col min="15" max="15" width="26.875" style="8" customWidth="1"/>
    <col min="16" max="16" width="28.375" style="8" customWidth="1"/>
    <col min="17" max="17" width="43.875" style="8" customWidth="1"/>
    <col min="18" max="24" width="15.75" style="8" customWidth="1"/>
    <col min="25" max="25" width="24" style="8" customWidth="1"/>
    <col min="26" max="26" width="24.875" style="8" customWidth="1"/>
    <col min="27" max="27" width="44.125" style="8" customWidth="1"/>
    <col min="28" max="28" width="17.5" style="8" bestFit="1" customWidth="1"/>
    <col min="29" max="29" width="15.75" style="8" customWidth="1"/>
    <col min="30" max="30" width="39.375" style="8" customWidth="1"/>
    <col min="31" max="33" width="15.75" style="8" customWidth="1"/>
    <col min="34" max="34" width="23.375" style="8" customWidth="1"/>
    <col min="35" max="35" width="8" style="8" bestFit="1" customWidth="1"/>
    <col min="36" max="37" width="5.625" style="8" customWidth="1"/>
    <col min="38" max="39" width="3.625" style="8" customWidth="1"/>
    <col min="40" max="42" width="5.625" style="8" customWidth="1"/>
    <col min="43" max="45" width="3.625" style="8" customWidth="1"/>
    <col min="46" max="46" width="5.625" style="8" customWidth="1"/>
    <col min="47" max="47" width="8.625" style="8" customWidth="1"/>
    <col min="48" max="48" width="5.625" style="8" customWidth="1"/>
    <col min="49" max="49" width="3.625" style="8" customWidth="1"/>
    <col min="50" max="50" width="10.625" style="8" customWidth="1"/>
    <col min="51" max="51" width="3.625" style="8" customWidth="1"/>
    <col min="52" max="52" width="13.125" style="8" bestFit="1" customWidth="1"/>
    <col min="53" max="54" width="8.625" style="8" customWidth="1"/>
    <col min="55" max="58" width="3.625" style="8" customWidth="1"/>
    <col min="59" max="60" width="5.625" style="8" customWidth="1"/>
    <col min="61" max="61" width="10.625" style="8" customWidth="1"/>
    <col min="62" max="62" width="8.625" style="8" customWidth="1"/>
    <col min="63" max="63" width="10.625" style="8" customWidth="1"/>
    <col min="64" max="64" width="8.625" style="8" customWidth="1"/>
    <col min="65" max="71" width="5.625" style="8" customWidth="1"/>
    <col min="72" max="72" width="8.625" style="8" customWidth="1"/>
    <col min="73" max="73" width="3.625" style="8" customWidth="1"/>
    <col min="74" max="74" width="10.625" style="8" customWidth="1"/>
    <col min="75" max="76" width="8.625" style="8" customWidth="1"/>
    <col min="77" max="16384" width="11" style="8"/>
  </cols>
  <sheetData>
    <row r="1" spans="1:76" ht="117.75" customHeight="1">
      <c r="A1" s="170" t="s">
        <v>77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row>
    <row r="2" spans="1:76" ht="113.1" customHeight="1">
      <c r="A2" s="6" t="s">
        <v>0</v>
      </c>
      <c r="B2" s="11" t="s">
        <v>1</v>
      </c>
      <c r="C2" s="6" t="s">
        <v>2</v>
      </c>
      <c r="D2" s="6" t="s">
        <v>3</v>
      </c>
      <c r="E2" s="6" t="s">
        <v>4</v>
      </c>
      <c r="F2" s="6" t="s">
        <v>5</v>
      </c>
      <c r="G2" s="7" t="s">
        <v>73</v>
      </c>
      <c r="H2" s="6" t="s">
        <v>72</v>
      </c>
      <c r="I2" s="6" t="s">
        <v>67</v>
      </c>
      <c r="J2" s="6" t="s">
        <v>75</v>
      </c>
      <c r="K2" s="7" t="s">
        <v>74</v>
      </c>
      <c r="L2" s="6" t="s">
        <v>6</v>
      </c>
      <c r="M2" s="6" t="s">
        <v>68</v>
      </c>
      <c r="N2" s="7" t="s">
        <v>69</v>
      </c>
      <c r="O2" s="6" t="s">
        <v>7</v>
      </c>
      <c r="P2" s="6" t="s">
        <v>8</v>
      </c>
      <c r="Q2" s="6" t="s">
        <v>9</v>
      </c>
      <c r="R2" s="6" t="s">
        <v>10</v>
      </c>
      <c r="S2" s="6" t="s">
        <v>11</v>
      </c>
      <c r="T2" s="6" t="s">
        <v>12</v>
      </c>
      <c r="U2" s="6" t="s">
        <v>70</v>
      </c>
      <c r="V2" s="6" t="s">
        <v>71</v>
      </c>
      <c r="W2" s="6" t="s">
        <v>13</v>
      </c>
      <c r="X2" s="6" t="s">
        <v>14</v>
      </c>
      <c r="Y2" s="6" t="s">
        <v>15</v>
      </c>
      <c r="Z2" s="6" t="s">
        <v>16</v>
      </c>
      <c r="AA2" s="6" t="s">
        <v>17</v>
      </c>
      <c r="AB2" s="6" t="s">
        <v>18</v>
      </c>
      <c r="AC2" s="6" t="s">
        <v>19</v>
      </c>
      <c r="AD2" s="6" t="s">
        <v>20</v>
      </c>
      <c r="AE2" s="6" t="s">
        <v>21</v>
      </c>
      <c r="AF2" s="6" t="s">
        <v>22</v>
      </c>
      <c r="AG2" s="6" t="s">
        <v>23</v>
      </c>
      <c r="AH2" s="6" t="s">
        <v>24</v>
      </c>
      <c r="AI2" s="9" t="s">
        <v>25</v>
      </c>
      <c r="AJ2" s="9" t="s">
        <v>26</v>
      </c>
      <c r="AK2" s="9" t="s">
        <v>27</v>
      </c>
      <c r="AL2" s="9" t="s">
        <v>28</v>
      </c>
      <c r="AM2" s="9" t="s">
        <v>29</v>
      </c>
      <c r="AN2" s="9" t="s">
        <v>26</v>
      </c>
      <c r="AO2" s="9" t="s">
        <v>30</v>
      </c>
      <c r="AP2" s="9" t="s">
        <v>31</v>
      </c>
      <c r="AQ2" s="9" t="s">
        <v>32</v>
      </c>
      <c r="AR2" s="9" t="s">
        <v>33</v>
      </c>
      <c r="AS2" s="9" t="s">
        <v>34</v>
      </c>
      <c r="AT2" s="9" t="s">
        <v>35</v>
      </c>
      <c r="AU2" s="9" t="s">
        <v>36</v>
      </c>
      <c r="AV2" s="9" t="s">
        <v>37</v>
      </c>
      <c r="AW2" s="9" t="s">
        <v>29</v>
      </c>
      <c r="AX2" s="9" t="s">
        <v>38</v>
      </c>
      <c r="AY2" s="9" t="s">
        <v>39</v>
      </c>
      <c r="AZ2" s="9" t="s">
        <v>40</v>
      </c>
      <c r="BA2" s="9" t="s">
        <v>41</v>
      </c>
      <c r="BB2" s="9" t="s">
        <v>42</v>
      </c>
      <c r="BC2" s="9" t="s">
        <v>43</v>
      </c>
      <c r="BD2" s="10" t="s">
        <v>44</v>
      </c>
      <c r="BE2" s="10" t="s">
        <v>45</v>
      </c>
      <c r="BF2" s="10" t="s">
        <v>46</v>
      </c>
      <c r="BG2" s="10" t="s">
        <v>47</v>
      </c>
      <c r="BH2" s="10" t="s">
        <v>48</v>
      </c>
      <c r="BI2" s="10" t="s">
        <v>49</v>
      </c>
      <c r="BJ2" s="10" t="s">
        <v>50</v>
      </c>
      <c r="BK2" s="10" t="s">
        <v>51</v>
      </c>
      <c r="BL2" s="10" t="s">
        <v>52</v>
      </c>
      <c r="BM2" s="10" t="s">
        <v>53</v>
      </c>
      <c r="BN2" s="10" t="s">
        <v>54</v>
      </c>
      <c r="BO2" s="10" t="s">
        <v>55</v>
      </c>
      <c r="BP2" s="10" t="s">
        <v>56</v>
      </c>
      <c r="BQ2" s="10" t="s">
        <v>57</v>
      </c>
      <c r="BR2" s="10" t="s">
        <v>58</v>
      </c>
      <c r="BS2" s="10" t="s">
        <v>59</v>
      </c>
      <c r="BT2" s="10" t="s">
        <v>60</v>
      </c>
      <c r="BU2" s="10" t="s">
        <v>61</v>
      </c>
      <c r="BV2" s="10" t="s">
        <v>62</v>
      </c>
      <c r="BW2" s="10" t="s">
        <v>63</v>
      </c>
      <c r="BX2" s="10" t="s">
        <v>63</v>
      </c>
    </row>
    <row r="3" spans="1:76" ht="115.5" customHeight="1">
      <c r="A3" s="14" t="s">
        <v>128</v>
      </c>
      <c r="B3" s="15" t="s">
        <v>176</v>
      </c>
      <c r="C3" s="16">
        <v>0.3</v>
      </c>
      <c r="D3" s="16" t="s">
        <v>121</v>
      </c>
      <c r="E3" s="16">
        <v>1</v>
      </c>
      <c r="F3" s="16">
        <v>1</v>
      </c>
      <c r="G3" s="14" t="s">
        <v>332</v>
      </c>
      <c r="H3" s="14" t="s">
        <v>407</v>
      </c>
      <c r="I3" s="17" t="s">
        <v>116</v>
      </c>
      <c r="J3" s="17" t="s">
        <v>117</v>
      </c>
      <c r="K3" s="17" t="s">
        <v>349</v>
      </c>
      <c r="L3" s="17" t="s">
        <v>408</v>
      </c>
      <c r="M3" s="17" t="s">
        <v>118</v>
      </c>
      <c r="N3" s="17" t="s">
        <v>117</v>
      </c>
      <c r="O3" s="17" t="s">
        <v>118</v>
      </c>
      <c r="P3" s="17" t="s">
        <v>416</v>
      </c>
      <c r="Q3" s="18" t="s">
        <v>409</v>
      </c>
      <c r="R3" s="17" t="s">
        <v>82</v>
      </c>
      <c r="S3" s="66">
        <v>1</v>
      </c>
      <c r="T3" s="66">
        <v>0.25</v>
      </c>
      <c r="U3" s="66">
        <v>0.5</v>
      </c>
      <c r="V3" s="66">
        <v>0.75</v>
      </c>
      <c r="W3" s="66">
        <v>1</v>
      </c>
      <c r="X3" s="66">
        <v>1</v>
      </c>
      <c r="Y3" s="217">
        <v>966900000</v>
      </c>
      <c r="Z3" s="17" t="s">
        <v>402</v>
      </c>
      <c r="AA3" s="18" t="s">
        <v>410</v>
      </c>
      <c r="AB3" s="67">
        <v>643600000</v>
      </c>
      <c r="AC3" s="66">
        <v>0.5</v>
      </c>
      <c r="AD3" s="17" t="s">
        <v>413</v>
      </c>
      <c r="AE3" s="68">
        <v>46054</v>
      </c>
      <c r="AF3" s="68">
        <v>46387</v>
      </c>
      <c r="AG3" s="17" t="s">
        <v>119</v>
      </c>
      <c r="AH3" s="17" t="s">
        <v>120</v>
      </c>
      <c r="AI3" s="17" t="s">
        <v>92</v>
      </c>
      <c r="AJ3" s="17" t="s">
        <v>92</v>
      </c>
      <c r="AK3" s="17" t="s">
        <v>92</v>
      </c>
      <c r="AL3" s="17"/>
      <c r="AM3" s="17"/>
      <c r="AN3" s="17" t="s">
        <v>92</v>
      </c>
      <c r="AO3" s="17"/>
      <c r="AP3" s="17"/>
      <c r="AQ3" s="17"/>
      <c r="AR3" s="17"/>
      <c r="AS3" s="17"/>
      <c r="AT3" s="17" t="s">
        <v>92</v>
      </c>
      <c r="AU3" s="17" t="s">
        <v>92</v>
      </c>
      <c r="AV3" s="17"/>
      <c r="AW3" s="17"/>
      <c r="AX3" s="17"/>
      <c r="AY3" s="17"/>
      <c r="AZ3" s="17"/>
      <c r="BA3" s="17"/>
      <c r="BB3" s="17"/>
      <c r="BC3" s="17"/>
      <c r="BD3" s="17" t="s">
        <v>92</v>
      </c>
      <c r="BE3" s="17"/>
      <c r="BF3" s="17" t="s">
        <v>92</v>
      </c>
      <c r="BG3" s="17"/>
      <c r="BH3" s="17"/>
      <c r="BI3" s="17"/>
      <c r="BJ3" s="17"/>
      <c r="BK3" s="17"/>
      <c r="BL3" s="17"/>
      <c r="BM3" s="17"/>
      <c r="BN3" s="17"/>
      <c r="BO3" s="17" t="s">
        <v>92</v>
      </c>
      <c r="BP3" s="17"/>
      <c r="BQ3" s="17"/>
      <c r="BR3" s="17"/>
      <c r="BS3" s="17"/>
      <c r="BT3" s="17"/>
      <c r="BU3" s="17"/>
      <c r="BV3" s="17"/>
      <c r="BW3" s="17"/>
      <c r="BX3" s="17"/>
    </row>
    <row r="4" spans="1:76" ht="113.25" customHeight="1">
      <c r="A4" s="14" t="s">
        <v>128</v>
      </c>
      <c r="B4" s="15" t="s">
        <v>176</v>
      </c>
      <c r="C4" s="16">
        <v>0.3</v>
      </c>
      <c r="D4" s="16" t="s">
        <v>121</v>
      </c>
      <c r="E4" s="16">
        <v>1</v>
      </c>
      <c r="F4" s="16">
        <v>1</v>
      </c>
      <c r="G4" s="14" t="s">
        <v>332</v>
      </c>
      <c r="H4" s="14" t="s">
        <v>407</v>
      </c>
      <c r="I4" s="17" t="s">
        <v>116</v>
      </c>
      <c r="J4" s="17" t="s">
        <v>117</v>
      </c>
      <c r="K4" s="17" t="s">
        <v>349</v>
      </c>
      <c r="L4" s="17" t="s">
        <v>408</v>
      </c>
      <c r="M4" s="17" t="s">
        <v>118</v>
      </c>
      <c r="N4" s="17" t="s">
        <v>117</v>
      </c>
      <c r="O4" s="17" t="s">
        <v>118</v>
      </c>
      <c r="P4" s="17" t="s">
        <v>416</v>
      </c>
      <c r="Q4" s="18" t="s">
        <v>409</v>
      </c>
      <c r="R4" s="17" t="s">
        <v>82</v>
      </c>
      <c r="S4" s="66">
        <v>1</v>
      </c>
      <c r="T4" s="66">
        <v>0.25</v>
      </c>
      <c r="U4" s="66">
        <v>0.5</v>
      </c>
      <c r="V4" s="66">
        <v>0.75</v>
      </c>
      <c r="W4" s="66">
        <v>1</v>
      </c>
      <c r="X4" s="66">
        <v>1</v>
      </c>
      <c r="Y4" s="217">
        <v>966900000</v>
      </c>
      <c r="Z4" s="17" t="s">
        <v>402</v>
      </c>
      <c r="AA4" s="17" t="s">
        <v>411</v>
      </c>
      <c r="AB4" s="67">
        <v>190200000</v>
      </c>
      <c r="AC4" s="66">
        <v>0.25</v>
      </c>
      <c r="AD4" s="17" t="s">
        <v>404</v>
      </c>
      <c r="AE4" s="68">
        <v>46054</v>
      </c>
      <c r="AF4" s="68">
        <v>46387</v>
      </c>
      <c r="AG4" s="17" t="s">
        <v>119</v>
      </c>
      <c r="AH4" s="17" t="s">
        <v>91</v>
      </c>
      <c r="AI4" s="17"/>
      <c r="AJ4" s="17" t="s">
        <v>92</v>
      </c>
      <c r="AK4" s="17" t="s">
        <v>92</v>
      </c>
      <c r="AL4" s="17"/>
      <c r="AM4" s="17"/>
      <c r="AN4" s="17" t="s">
        <v>92</v>
      </c>
      <c r="AO4" s="17"/>
      <c r="AP4" s="17"/>
      <c r="AQ4" s="17"/>
      <c r="AR4" s="17"/>
      <c r="AS4" s="17"/>
      <c r="AT4" s="17" t="s">
        <v>92</v>
      </c>
      <c r="AU4" s="17" t="s">
        <v>92</v>
      </c>
      <c r="AV4" s="17"/>
      <c r="AW4" s="17"/>
      <c r="AX4" s="17"/>
      <c r="AY4" s="17"/>
      <c r="AZ4" s="17"/>
      <c r="BA4" s="17"/>
      <c r="BB4" s="17"/>
      <c r="BC4" s="17"/>
      <c r="BD4" s="17" t="s">
        <v>92</v>
      </c>
      <c r="BE4" s="17"/>
      <c r="BF4" s="17" t="s">
        <v>92</v>
      </c>
      <c r="BG4" s="17"/>
      <c r="BH4" s="17"/>
      <c r="BI4" s="17"/>
      <c r="BJ4" s="17"/>
      <c r="BK4" s="17"/>
      <c r="BL4" s="17"/>
      <c r="BM4" s="17"/>
      <c r="BN4" s="17"/>
      <c r="BO4" s="17" t="s">
        <v>92</v>
      </c>
      <c r="BP4" s="17"/>
      <c r="BQ4" s="17"/>
      <c r="BR4" s="17"/>
      <c r="BS4" s="17"/>
      <c r="BT4" s="17"/>
      <c r="BU4" s="17"/>
      <c r="BV4" s="17"/>
      <c r="BW4" s="17"/>
      <c r="BX4" s="17"/>
    </row>
    <row r="5" spans="1:76" ht="104.25" customHeight="1">
      <c r="A5" s="14" t="s">
        <v>128</v>
      </c>
      <c r="B5" s="15" t="s">
        <v>176</v>
      </c>
      <c r="C5" s="16">
        <v>0.3</v>
      </c>
      <c r="D5" s="16" t="s">
        <v>121</v>
      </c>
      <c r="E5" s="16">
        <v>1</v>
      </c>
      <c r="F5" s="16">
        <v>1</v>
      </c>
      <c r="G5" s="14" t="s">
        <v>332</v>
      </c>
      <c r="H5" s="14" t="s">
        <v>407</v>
      </c>
      <c r="I5" s="17" t="s">
        <v>116</v>
      </c>
      <c r="J5" s="17" t="s">
        <v>117</v>
      </c>
      <c r="K5" s="17" t="s">
        <v>349</v>
      </c>
      <c r="L5" s="17" t="s">
        <v>408</v>
      </c>
      <c r="M5" s="17" t="s">
        <v>118</v>
      </c>
      <c r="N5" s="17" t="s">
        <v>117</v>
      </c>
      <c r="O5" s="17" t="s">
        <v>118</v>
      </c>
      <c r="P5" s="17" t="s">
        <v>416</v>
      </c>
      <c r="Q5" s="18" t="s">
        <v>409</v>
      </c>
      <c r="R5" s="17" t="s">
        <v>82</v>
      </c>
      <c r="S5" s="66">
        <v>1</v>
      </c>
      <c r="T5" s="66">
        <v>0.25</v>
      </c>
      <c r="U5" s="66">
        <v>0.5</v>
      </c>
      <c r="V5" s="66">
        <v>0.75</v>
      </c>
      <c r="W5" s="66">
        <v>1</v>
      </c>
      <c r="X5" s="66">
        <v>1</v>
      </c>
      <c r="Y5" s="217">
        <v>966900000</v>
      </c>
      <c r="Z5" s="17" t="s">
        <v>402</v>
      </c>
      <c r="AA5" s="17" t="s">
        <v>412</v>
      </c>
      <c r="AB5" s="67">
        <v>133100000</v>
      </c>
      <c r="AC5" s="66">
        <v>0.25</v>
      </c>
      <c r="AD5" s="17" t="s">
        <v>414</v>
      </c>
      <c r="AE5" s="68">
        <v>46054</v>
      </c>
      <c r="AF5" s="68">
        <v>46387</v>
      </c>
      <c r="AG5" s="17" t="s">
        <v>119</v>
      </c>
      <c r="AH5" s="17" t="s">
        <v>91</v>
      </c>
      <c r="AI5" s="17"/>
      <c r="AJ5" s="17" t="s">
        <v>92</v>
      </c>
      <c r="AK5" s="17" t="s">
        <v>92</v>
      </c>
      <c r="AL5" s="17"/>
      <c r="AM5" s="17"/>
      <c r="AN5" s="17" t="s">
        <v>92</v>
      </c>
      <c r="AO5" s="17"/>
      <c r="AP5" s="17"/>
      <c r="AQ5" s="17"/>
      <c r="AR5" s="17"/>
      <c r="AS5" s="17"/>
      <c r="AT5" s="17" t="s">
        <v>92</v>
      </c>
      <c r="AU5" s="17" t="s">
        <v>92</v>
      </c>
      <c r="AV5" s="17"/>
      <c r="AW5" s="17"/>
      <c r="AX5" s="17"/>
      <c r="AY5" s="17"/>
      <c r="AZ5" s="17"/>
      <c r="BA5" s="17"/>
      <c r="BB5" s="17"/>
      <c r="BC5" s="17"/>
      <c r="BD5" s="17" t="s">
        <v>92</v>
      </c>
      <c r="BE5" s="17"/>
      <c r="BF5" s="17" t="s">
        <v>92</v>
      </c>
      <c r="BG5" s="17"/>
      <c r="BH5" s="17"/>
      <c r="BI5" s="17"/>
      <c r="BJ5" s="17"/>
      <c r="BK5" s="17"/>
      <c r="BL5" s="17"/>
      <c r="BM5" s="17"/>
      <c r="BN5" s="17"/>
      <c r="BO5" s="17" t="s">
        <v>92</v>
      </c>
      <c r="BP5" s="17"/>
      <c r="BQ5" s="17"/>
      <c r="BR5" s="17"/>
      <c r="BS5" s="17"/>
      <c r="BT5" s="17"/>
      <c r="BU5" s="17"/>
      <c r="BV5" s="17"/>
      <c r="BW5" s="17"/>
      <c r="BX5" s="17"/>
    </row>
    <row r="6" spans="1:76" ht="114.75">
      <c r="A6" s="14" t="s">
        <v>128</v>
      </c>
      <c r="B6" s="15" t="s">
        <v>176</v>
      </c>
      <c r="C6" s="16">
        <v>0.3</v>
      </c>
      <c r="D6" s="16" t="s">
        <v>121</v>
      </c>
      <c r="E6" s="16">
        <v>1</v>
      </c>
      <c r="F6" s="16">
        <v>1</v>
      </c>
      <c r="G6" s="15" t="s">
        <v>333</v>
      </c>
      <c r="H6" s="15" t="s">
        <v>447</v>
      </c>
      <c r="I6" s="18" t="s">
        <v>116</v>
      </c>
      <c r="J6" s="17" t="s">
        <v>117</v>
      </c>
      <c r="K6" s="18" t="s">
        <v>350</v>
      </c>
      <c r="L6" s="18" t="s">
        <v>415</v>
      </c>
      <c r="M6" s="18" t="s">
        <v>118</v>
      </c>
      <c r="N6" s="18" t="s">
        <v>117</v>
      </c>
      <c r="O6" s="18" t="s">
        <v>122</v>
      </c>
      <c r="P6" s="18" t="s">
        <v>416</v>
      </c>
      <c r="Q6" s="18" t="s">
        <v>123</v>
      </c>
      <c r="R6" s="18" t="s">
        <v>82</v>
      </c>
      <c r="S6" s="69">
        <v>0</v>
      </c>
      <c r="T6" s="69">
        <v>0.25</v>
      </c>
      <c r="U6" s="69">
        <v>0.5</v>
      </c>
      <c r="V6" s="69">
        <v>0.75</v>
      </c>
      <c r="W6" s="69">
        <v>1</v>
      </c>
      <c r="X6" s="69">
        <v>1</v>
      </c>
      <c r="Y6" s="70">
        <v>88000000</v>
      </c>
      <c r="Z6" s="18" t="s">
        <v>402</v>
      </c>
      <c r="AA6" s="18" t="s">
        <v>124</v>
      </c>
      <c r="AB6" s="71">
        <v>88000000</v>
      </c>
      <c r="AC6" s="69">
        <v>1</v>
      </c>
      <c r="AD6" s="18" t="s">
        <v>125</v>
      </c>
      <c r="AE6" s="72">
        <v>46038</v>
      </c>
      <c r="AF6" s="72">
        <v>46387</v>
      </c>
      <c r="AG6" s="18" t="s">
        <v>126</v>
      </c>
      <c r="AH6" s="18" t="s">
        <v>127</v>
      </c>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row>
    <row r="7" spans="1:76" ht="89.25">
      <c r="A7" s="14" t="s">
        <v>128</v>
      </c>
      <c r="B7" s="15" t="s">
        <v>176</v>
      </c>
      <c r="C7" s="16">
        <v>0.3</v>
      </c>
      <c r="D7" s="16" t="s">
        <v>121</v>
      </c>
      <c r="E7" s="16">
        <v>1</v>
      </c>
      <c r="F7" s="16">
        <v>1</v>
      </c>
      <c r="G7" s="15" t="s">
        <v>333</v>
      </c>
      <c r="H7" s="15" t="s">
        <v>198</v>
      </c>
      <c r="I7" s="74" t="s">
        <v>171</v>
      </c>
      <c r="J7" s="74" t="s">
        <v>154</v>
      </c>
      <c r="K7" s="74" t="s">
        <v>248</v>
      </c>
      <c r="L7" s="74" t="s">
        <v>417</v>
      </c>
      <c r="M7" s="74" t="s">
        <v>155</v>
      </c>
      <c r="N7" s="74" t="s">
        <v>154</v>
      </c>
      <c r="O7" s="74" t="s">
        <v>172</v>
      </c>
      <c r="P7" s="74" t="s">
        <v>419</v>
      </c>
      <c r="Q7" s="74" t="s">
        <v>418</v>
      </c>
      <c r="R7" s="74" t="s">
        <v>433</v>
      </c>
      <c r="S7" s="74">
        <v>6</v>
      </c>
      <c r="T7" s="74">
        <v>6</v>
      </c>
      <c r="U7" s="74">
        <v>12</v>
      </c>
      <c r="V7" s="74">
        <v>25</v>
      </c>
      <c r="W7" s="74">
        <v>38</v>
      </c>
      <c r="X7" s="74">
        <v>38</v>
      </c>
      <c r="Y7" s="75">
        <v>99200000</v>
      </c>
      <c r="Z7" s="74" t="s">
        <v>156</v>
      </c>
      <c r="AA7" s="74" t="s">
        <v>420</v>
      </c>
      <c r="AB7" s="71">
        <v>99200000</v>
      </c>
      <c r="AC7" s="69">
        <v>1</v>
      </c>
      <c r="AD7" s="18" t="s">
        <v>173</v>
      </c>
      <c r="AE7" s="72">
        <v>46023</v>
      </c>
      <c r="AF7" s="72">
        <v>46387</v>
      </c>
      <c r="AG7" s="74" t="s">
        <v>174</v>
      </c>
      <c r="AH7" s="74" t="s">
        <v>157</v>
      </c>
      <c r="AI7" s="74"/>
      <c r="AJ7" s="74"/>
      <c r="AK7" s="74"/>
      <c r="AL7" s="74"/>
      <c r="AM7" s="74"/>
      <c r="AN7" s="74"/>
      <c r="AO7" s="74"/>
      <c r="AP7" s="74"/>
      <c r="AQ7" s="74"/>
      <c r="AR7" s="74"/>
      <c r="AS7" s="74"/>
      <c r="AT7" s="74"/>
      <c r="AU7" s="74" t="s">
        <v>99</v>
      </c>
      <c r="AV7" s="74" t="s">
        <v>99</v>
      </c>
      <c r="AW7" s="74" t="s">
        <v>99</v>
      </c>
      <c r="AX7" s="74"/>
      <c r="AY7" s="74"/>
      <c r="AZ7" s="74"/>
      <c r="BA7" s="74"/>
      <c r="BB7" s="74"/>
      <c r="BC7" s="74"/>
      <c r="BD7" s="74" t="s">
        <v>99</v>
      </c>
      <c r="BE7" s="74"/>
      <c r="BF7" s="74" t="s">
        <v>99</v>
      </c>
      <c r="BG7" s="74" t="s">
        <v>99</v>
      </c>
      <c r="BH7" s="74"/>
      <c r="BI7" s="74" t="s">
        <v>99</v>
      </c>
      <c r="BJ7" s="74"/>
      <c r="BK7" s="74"/>
      <c r="BL7" s="74"/>
      <c r="BM7" s="74"/>
      <c r="BN7" s="74"/>
      <c r="BO7" s="74"/>
      <c r="BP7" s="74"/>
      <c r="BQ7" s="74"/>
      <c r="BR7" s="74"/>
      <c r="BS7" s="74"/>
      <c r="BT7" s="74"/>
      <c r="BU7" s="74"/>
      <c r="BV7" s="74"/>
      <c r="BW7" s="74"/>
      <c r="BX7" s="74"/>
    </row>
    <row r="8" spans="1:76" ht="63.75" customHeight="1">
      <c r="A8" s="14" t="s">
        <v>128</v>
      </c>
      <c r="B8" s="15" t="s">
        <v>176</v>
      </c>
      <c r="C8" s="16">
        <v>0.3</v>
      </c>
      <c r="D8" s="16" t="s">
        <v>121</v>
      </c>
      <c r="E8" s="16">
        <v>1</v>
      </c>
      <c r="F8" s="16">
        <v>1</v>
      </c>
      <c r="G8" s="15" t="s">
        <v>333</v>
      </c>
      <c r="H8" s="15" t="s">
        <v>448</v>
      </c>
      <c r="I8" s="17" t="s">
        <v>264</v>
      </c>
      <c r="J8" s="17" t="s">
        <v>386</v>
      </c>
      <c r="K8" s="17" t="s">
        <v>261</v>
      </c>
      <c r="L8" s="17" t="s">
        <v>249</v>
      </c>
      <c r="M8" s="17" t="s">
        <v>250</v>
      </c>
      <c r="N8" s="17" t="s">
        <v>251</v>
      </c>
      <c r="O8" s="17" t="s">
        <v>252</v>
      </c>
      <c r="P8" s="17" t="s">
        <v>253</v>
      </c>
      <c r="Q8" s="17" t="s">
        <v>254</v>
      </c>
      <c r="R8" s="17" t="s">
        <v>82</v>
      </c>
      <c r="S8" s="66">
        <v>0.9</v>
      </c>
      <c r="T8" s="66">
        <v>0.9</v>
      </c>
      <c r="U8" s="66">
        <v>0.9</v>
      </c>
      <c r="V8" s="66">
        <v>0.9</v>
      </c>
      <c r="W8" s="66">
        <v>0.9</v>
      </c>
      <c r="X8" s="66">
        <v>0.9</v>
      </c>
      <c r="Y8" s="17"/>
      <c r="Z8" s="18" t="s">
        <v>153</v>
      </c>
      <c r="AA8" s="17" t="s">
        <v>255</v>
      </c>
      <c r="AB8" s="17"/>
      <c r="AC8" s="66">
        <v>0.5</v>
      </c>
      <c r="AD8" s="17" t="s">
        <v>259</v>
      </c>
      <c r="AE8" s="68">
        <v>46037</v>
      </c>
      <c r="AF8" s="68">
        <v>46387</v>
      </c>
      <c r="AG8" s="17" t="s">
        <v>256</v>
      </c>
      <c r="AH8" s="17" t="s">
        <v>91</v>
      </c>
      <c r="AI8" s="76" t="s">
        <v>99</v>
      </c>
      <c r="AJ8" s="76"/>
      <c r="AK8" s="76"/>
      <c r="AL8" s="76"/>
      <c r="AM8" s="76"/>
      <c r="AN8" s="76"/>
      <c r="AO8" s="76"/>
      <c r="AP8" s="76"/>
      <c r="AQ8" s="76"/>
      <c r="AR8" s="76"/>
      <c r="AS8" s="76"/>
      <c r="AT8" s="76" t="s">
        <v>99</v>
      </c>
      <c r="AU8" s="76" t="s">
        <v>99</v>
      </c>
      <c r="AV8" s="76"/>
      <c r="AW8" s="76" t="s">
        <v>99</v>
      </c>
      <c r="AX8" s="76"/>
      <c r="AY8" s="76"/>
      <c r="AZ8" s="76"/>
      <c r="BA8" s="76"/>
      <c r="BB8" s="76"/>
      <c r="BC8" s="76"/>
      <c r="BD8" s="76" t="s">
        <v>99</v>
      </c>
      <c r="BE8" s="76"/>
      <c r="BF8" s="76" t="s">
        <v>99</v>
      </c>
      <c r="BG8" s="76"/>
      <c r="BH8" s="76"/>
      <c r="BI8" s="76"/>
      <c r="BJ8" s="76"/>
      <c r="BK8" s="76"/>
      <c r="BL8" s="76"/>
      <c r="BM8" s="76"/>
      <c r="BN8" s="76"/>
      <c r="BO8" s="76"/>
      <c r="BP8" s="76"/>
      <c r="BQ8" s="76"/>
      <c r="BR8" s="76"/>
      <c r="BS8" s="76"/>
      <c r="BT8" s="76"/>
      <c r="BU8" s="76"/>
      <c r="BV8" s="76"/>
      <c r="BW8" s="76"/>
      <c r="BX8" s="76"/>
    </row>
    <row r="9" spans="1:76" ht="76.5">
      <c r="A9" s="14" t="s">
        <v>128</v>
      </c>
      <c r="B9" s="15" t="s">
        <v>176</v>
      </c>
      <c r="C9" s="16">
        <v>0.3</v>
      </c>
      <c r="D9" s="16" t="s">
        <v>121</v>
      </c>
      <c r="E9" s="16">
        <v>1</v>
      </c>
      <c r="F9" s="16">
        <v>1</v>
      </c>
      <c r="G9" s="15" t="s">
        <v>333</v>
      </c>
      <c r="H9" s="15" t="s">
        <v>449</v>
      </c>
      <c r="I9" s="17" t="s">
        <v>264</v>
      </c>
      <c r="J9" s="17" t="s">
        <v>386</v>
      </c>
      <c r="K9" s="17" t="s">
        <v>261</v>
      </c>
      <c r="L9" s="17" t="s">
        <v>249</v>
      </c>
      <c r="M9" s="17" t="s">
        <v>250</v>
      </c>
      <c r="N9" s="17" t="s">
        <v>251</v>
      </c>
      <c r="O9" s="17" t="s">
        <v>252</v>
      </c>
      <c r="P9" s="17" t="s">
        <v>253</v>
      </c>
      <c r="Q9" s="17" t="s">
        <v>254</v>
      </c>
      <c r="R9" s="17" t="s">
        <v>82</v>
      </c>
      <c r="S9" s="66">
        <v>0.9</v>
      </c>
      <c r="T9" s="66">
        <v>0.9</v>
      </c>
      <c r="U9" s="66">
        <v>0.9</v>
      </c>
      <c r="V9" s="66">
        <v>0.9</v>
      </c>
      <c r="W9" s="66">
        <v>0.9</v>
      </c>
      <c r="X9" s="66">
        <v>0.9</v>
      </c>
      <c r="Y9" s="17"/>
      <c r="Z9" s="18" t="s">
        <v>153</v>
      </c>
      <c r="AA9" s="77" t="s">
        <v>260</v>
      </c>
      <c r="AB9" s="77"/>
      <c r="AC9" s="78">
        <v>0.5</v>
      </c>
      <c r="AD9" s="77" t="s">
        <v>257</v>
      </c>
      <c r="AE9" s="79">
        <v>45672</v>
      </c>
      <c r="AF9" s="79">
        <v>46387</v>
      </c>
      <c r="AG9" s="77" t="s">
        <v>258</v>
      </c>
      <c r="AH9" s="77" t="s">
        <v>91</v>
      </c>
      <c r="AI9" s="80"/>
      <c r="AJ9" s="80"/>
      <c r="AK9" s="80"/>
      <c r="AL9" s="80"/>
      <c r="AM9" s="80"/>
      <c r="AN9" s="80"/>
      <c r="AO9" s="80"/>
      <c r="AP9" s="80"/>
      <c r="AQ9" s="80"/>
      <c r="AR9" s="80"/>
      <c r="AS9" s="80"/>
      <c r="AT9" s="80" t="s">
        <v>99</v>
      </c>
      <c r="AU9" s="80" t="s">
        <v>99</v>
      </c>
      <c r="AV9" s="80"/>
      <c r="AW9" s="80"/>
      <c r="AX9" s="80"/>
      <c r="AY9" s="80"/>
      <c r="AZ9" s="80"/>
      <c r="BA9" s="80"/>
      <c r="BB9" s="80"/>
      <c r="BC9" s="80"/>
      <c r="BD9" s="80" t="s">
        <v>99</v>
      </c>
      <c r="BE9" s="80"/>
      <c r="BF9" s="80" t="s">
        <v>99</v>
      </c>
      <c r="BG9" s="80"/>
      <c r="BH9" s="80"/>
      <c r="BI9" s="80"/>
      <c r="BJ9" s="80"/>
      <c r="BK9" s="80"/>
      <c r="BL9" s="80"/>
      <c r="BM9" s="80"/>
      <c r="BN9" s="80"/>
      <c r="BO9" s="80"/>
      <c r="BP9" s="80"/>
      <c r="BQ9" s="80"/>
      <c r="BR9" s="80"/>
      <c r="BS9" s="80"/>
      <c r="BT9" s="80"/>
      <c r="BU9" s="80"/>
      <c r="BV9" s="80"/>
      <c r="BW9" s="80"/>
      <c r="BX9" s="80"/>
    </row>
    <row r="10" spans="1:76" ht="69.75" customHeight="1">
      <c r="A10" s="14" t="s">
        <v>128</v>
      </c>
      <c r="B10" s="15" t="s">
        <v>176</v>
      </c>
      <c r="C10" s="16">
        <v>0.3</v>
      </c>
      <c r="D10" s="16" t="s">
        <v>121</v>
      </c>
      <c r="E10" s="16">
        <v>1</v>
      </c>
      <c r="F10" s="16">
        <v>1</v>
      </c>
      <c r="G10" s="15" t="s">
        <v>334</v>
      </c>
      <c r="H10" s="15" t="s">
        <v>175</v>
      </c>
      <c r="I10" s="18" t="s">
        <v>116</v>
      </c>
      <c r="J10" s="18" t="s">
        <v>117</v>
      </c>
      <c r="K10" s="18" t="s">
        <v>351</v>
      </c>
      <c r="L10" s="18" t="s">
        <v>130</v>
      </c>
      <c r="M10" s="18" t="s">
        <v>118</v>
      </c>
      <c r="N10" s="18" t="s">
        <v>117</v>
      </c>
      <c r="O10" s="18" t="s">
        <v>118</v>
      </c>
      <c r="P10" s="18" t="s">
        <v>131</v>
      </c>
      <c r="Q10" s="18" t="s">
        <v>132</v>
      </c>
      <c r="R10" s="18" t="s">
        <v>82</v>
      </c>
      <c r="S10" s="18">
        <v>1</v>
      </c>
      <c r="T10" s="69">
        <v>0.1</v>
      </c>
      <c r="U10" s="69">
        <v>0.3</v>
      </c>
      <c r="V10" s="69">
        <v>0.8</v>
      </c>
      <c r="W10" s="69">
        <v>1</v>
      </c>
      <c r="X10" s="69">
        <v>1</v>
      </c>
      <c r="Y10" s="218">
        <v>1500000000</v>
      </c>
      <c r="Z10" s="18" t="s">
        <v>403</v>
      </c>
      <c r="AA10" s="18" t="s">
        <v>133</v>
      </c>
      <c r="AB10" s="71">
        <v>77000000</v>
      </c>
      <c r="AC10" s="69">
        <v>0.15</v>
      </c>
      <c r="AD10" s="18" t="s">
        <v>421</v>
      </c>
      <c r="AE10" s="72">
        <v>46063</v>
      </c>
      <c r="AF10" s="72">
        <v>46387</v>
      </c>
      <c r="AG10" s="18" t="s">
        <v>134</v>
      </c>
      <c r="AH10" s="18" t="s">
        <v>91</v>
      </c>
      <c r="AI10" s="18" t="s">
        <v>92</v>
      </c>
      <c r="AJ10" s="18" t="s">
        <v>92</v>
      </c>
      <c r="AK10" s="18" t="s">
        <v>92</v>
      </c>
      <c r="AL10" s="18"/>
      <c r="AM10" s="18"/>
      <c r="AN10" s="18" t="s">
        <v>92</v>
      </c>
      <c r="AO10" s="18"/>
      <c r="AP10" s="18"/>
      <c r="AQ10" s="18"/>
      <c r="AR10" s="18"/>
      <c r="AS10" s="18"/>
      <c r="AT10" s="18" t="s">
        <v>92</v>
      </c>
      <c r="AU10" s="18"/>
      <c r="AV10" s="18"/>
      <c r="AW10" s="18" t="s">
        <v>92</v>
      </c>
      <c r="AX10" s="18"/>
      <c r="AY10" s="18"/>
      <c r="AZ10" s="18" t="s">
        <v>92</v>
      </c>
      <c r="BA10" s="18"/>
      <c r="BB10" s="18"/>
      <c r="BC10" s="18"/>
      <c r="BD10" s="18" t="s">
        <v>92</v>
      </c>
      <c r="BE10" s="18"/>
      <c r="BF10" s="18" t="s">
        <v>92</v>
      </c>
      <c r="BG10" s="18"/>
      <c r="BH10" s="18"/>
      <c r="BI10" s="18"/>
      <c r="BJ10" s="18"/>
      <c r="BK10" s="18"/>
      <c r="BL10" s="18"/>
      <c r="BM10" s="18"/>
      <c r="BN10" s="18"/>
      <c r="BO10" s="18" t="s">
        <v>92</v>
      </c>
      <c r="BP10" s="18"/>
      <c r="BQ10" s="18"/>
      <c r="BR10" s="18"/>
      <c r="BS10" s="18"/>
      <c r="BT10" s="18"/>
      <c r="BU10" s="18"/>
      <c r="BV10" s="18"/>
      <c r="BW10" s="18"/>
      <c r="BX10" s="18"/>
    </row>
    <row r="11" spans="1:76" ht="64.5" customHeight="1">
      <c r="A11" s="14" t="s">
        <v>128</v>
      </c>
      <c r="B11" s="15" t="s">
        <v>176</v>
      </c>
      <c r="C11" s="16">
        <v>0.3</v>
      </c>
      <c r="D11" s="16" t="s">
        <v>121</v>
      </c>
      <c r="E11" s="16">
        <v>1</v>
      </c>
      <c r="F11" s="16">
        <v>1</v>
      </c>
      <c r="G11" s="15" t="s">
        <v>334</v>
      </c>
      <c r="H11" s="15" t="s">
        <v>175</v>
      </c>
      <c r="I11" s="18" t="s">
        <v>116</v>
      </c>
      <c r="J11" s="18" t="s">
        <v>117</v>
      </c>
      <c r="K11" s="18" t="s">
        <v>351</v>
      </c>
      <c r="L11" s="18" t="s">
        <v>130</v>
      </c>
      <c r="M11" s="18" t="s">
        <v>118</v>
      </c>
      <c r="N11" s="18" t="s">
        <v>117</v>
      </c>
      <c r="O11" s="18" t="s">
        <v>118</v>
      </c>
      <c r="P11" s="18" t="s">
        <v>131</v>
      </c>
      <c r="Q11" s="18" t="s">
        <v>132</v>
      </c>
      <c r="R11" s="18" t="s">
        <v>82</v>
      </c>
      <c r="S11" s="18">
        <v>1</v>
      </c>
      <c r="T11" s="69">
        <v>0.1</v>
      </c>
      <c r="U11" s="69">
        <v>0.3</v>
      </c>
      <c r="V11" s="69">
        <v>0.8</v>
      </c>
      <c r="W11" s="69">
        <v>1</v>
      </c>
      <c r="X11" s="69">
        <v>1</v>
      </c>
      <c r="Y11" s="218">
        <v>1500000000</v>
      </c>
      <c r="Z11" s="18" t="s">
        <v>403</v>
      </c>
      <c r="AA11" s="18" t="s">
        <v>135</v>
      </c>
      <c r="AB11" s="71">
        <v>1173000000</v>
      </c>
      <c r="AC11" s="69">
        <v>0.5</v>
      </c>
      <c r="AD11" s="18" t="s">
        <v>136</v>
      </c>
      <c r="AE11" s="72">
        <v>46024</v>
      </c>
      <c r="AF11" s="72">
        <v>46264</v>
      </c>
      <c r="AG11" s="18" t="s">
        <v>134</v>
      </c>
      <c r="AH11" s="18" t="s">
        <v>91</v>
      </c>
      <c r="AI11" s="18"/>
      <c r="AJ11" s="18" t="s">
        <v>92</v>
      </c>
      <c r="AK11" s="18" t="s">
        <v>92</v>
      </c>
      <c r="AL11" s="18"/>
      <c r="AM11" s="18"/>
      <c r="AN11" s="18" t="s">
        <v>92</v>
      </c>
      <c r="AO11" s="18"/>
      <c r="AP11" s="18"/>
      <c r="AQ11" s="18"/>
      <c r="AR11" s="18"/>
      <c r="AS11" s="18"/>
      <c r="AT11" s="18" t="s">
        <v>92</v>
      </c>
      <c r="AU11" s="18"/>
      <c r="AV11" s="18"/>
      <c r="AW11" s="18" t="s">
        <v>92</v>
      </c>
      <c r="AX11" s="18" t="s">
        <v>92</v>
      </c>
      <c r="AY11" s="18" t="s">
        <v>92</v>
      </c>
      <c r="AZ11" s="18" t="s">
        <v>92</v>
      </c>
      <c r="BA11" s="18"/>
      <c r="BB11" s="18"/>
      <c r="BC11" s="18"/>
      <c r="BD11" s="18" t="s">
        <v>92</v>
      </c>
      <c r="BE11" s="18"/>
      <c r="BF11" s="18" t="s">
        <v>92</v>
      </c>
      <c r="BG11" s="18"/>
      <c r="BH11" s="18"/>
      <c r="BI11" s="18"/>
      <c r="BJ11" s="18"/>
      <c r="BK11" s="18"/>
      <c r="BL11" s="18"/>
      <c r="BM11" s="18"/>
      <c r="BN11" s="18"/>
      <c r="BO11" s="18" t="s">
        <v>92</v>
      </c>
      <c r="BP11" s="18"/>
      <c r="BQ11" s="18"/>
      <c r="BR11" s="18"/>
      <c r="BS11" s="18"/>
      <c r="BT11" s="18"/>
      <c r="BU11" s="18"/>
      <c r="BV11" s="18"/>
      <c r="BW11" s="18"/>
      <c r="BX11" s="18"/>
    </row>
    <row r="12" spans="1:76" ht="69.75" customHeight="1">
      <c r="A12" s="14" t="s">
        <v>128</v>
      </c>
      <c r="B12" s="15" t="s">
        <v>176</v>
      </c>
      <c r="C12" s="16">
        <v>0.3</v>
      </c>
      <c r="D12" s="16" t="s">
        <v>121</v>
      </c>
      <c r="E12" s="16">
        <v>1</v>
      </c>
      <c r="F12" s="16">
        <v>1</v>
      </c>
      <c r="G12" s="15" t="s">
        <v>334</v>
      </c>
      <c r="H12" s="15" t="s">
        <v>175</v>
      </c>
      <c r="I12" s="18" t="s">
        <v>116</v>
      </c>
      <c r="J12" s="18" t="s">
        <v>117</v>
      </c>
      <c r="K12" s="18" t="s">
        <v>351</v>
      </c>
      <c r="L12" s="18" t="s">
        <v>130</v>
      </c>
      <c r="M12" s="18" t="s">
        <v>118</v>
      </c>
      <c r="N12" s="18" t="s">
        <v>117</v>
      </c>
      <c r="O12" s="18" t="s">
        <v>118</v>
      </c>
      <c r="P12" s="18" t="s">
        <v>131</v>
      </c>
      <c r="Q12" s="18" t="s">
        <v>132</v>
      </c>
      <c r="R12" s="18" t="s">
        <v>82</v>
      </c>
      <c r="S12" s="18">
        <v>1</v>
      </c>
      <c r="T12" s="69">
        <v>0.1</v>
      </c>
      <c r="U12" s="69">
        <v>0.3</v>
      </c>
      <c r="V12" s="69">
        <v>0.8</v>
      </c>
      <c r="W12" s="69">
        <v>1</v>
      </c>
      <c r="X12" s="69">
        <v>1</v>
      </c>
      <c r="Y12" s="218">
        <v>1500000000</v>
      </c>
      <c r="Z12" s="18" t="s">
        <v>403</v>
      </c>
      <c r="AA12" s="18" t="s">
        <v>137</v>
      </c>
      <c r="AB12" s="20">
        <v>40000000</v>
      </c>
      <c r="AC12" s="81">
        <v>0.15</v>
      </c>
      <c r="AD12" s="18" t="s">
        <v>138</v>
      </c>
      <c r="AE12" s="82">
        <v>46024</v>
      </c>
      <c r="AF12" s="82">
        <v>46111</v>
      </c>
      <c r="AG12" s="18" t="s">
        <v>134</v>
      </c>
      <c r="AH12" s="18" t="s">
        <v>91</v>
      </c>
      <c r="AI12" s="18"/>
      <c r="AJ12" s="18" t="s">
        <v>92</v>
      </c>
      <c r="AK12" s="18" t="s">
        <v>92</v>
      </c>
      <c r="AL12" s="18"/>
      <c r="AM12" s="18"/>
      <c r="AN12" s="18" t="s">
        <v>92</v>
      </c>
      <c r="AO12" s="18"/>
      <c r="AP12" s="18"/>
      <c r="AQ12" s="18"/>
      <c r="AR12" s="18"/>
      <c r="AS12" s="18"/>
      <c r="AT12" s="18" t="s">
        <v>92</v>
      </c>
      <c r="AU12" s="18"/>
      <c r="AV12" s="18"/>
      <c r="AW12" s="18" t="s">
        <v>92</v>
      </c>
      <c r="AX12" s="18" t="s">
        <v>92</v>
      </c>
      <c r="AY12" s="18" t="s">
        <v>92</v>
      </c>
      <c r="AZ12" s="18" t="s">
        <v>92</v>
      </c>
      <c r="BA12" s="18"/>
      <c r="BB12" s="18"/>
      <c r="BC12" s="18"/>
      <c r="BD12" s="18" t="s">
        <v>92</v>
      </c>
      <c r="BE12" s="18"/>
      <c r="BF12" s="18" t="s">
        <v>92</v>
      </c>
      <c r="BG12" s="18"/>
      <c r="BH12" s="18"/>
      <c r="BI12" s="18"/>
      <c r="BJ12" s="18"/>
      <c r="BK12" s="18"/>
      <c r="BL12" s="18"/>
      <c r="BM12" s="18"/>
      <c r="BN12" s="18"/>
      <c r="BO12" s="18" t="s">
        <v>92</v>
      </c>
      <c r="BP12" s="18"/>
      <c r="BQ12" s="18"/>
      <c r="BR12" s="18"/>
      <c r="BS12" s="18"/>
      <c r="BT12" s="18"/>
      <c r="BU12" s="18"/>
      <c r="BV12" s="18"/>
      <c r="BW12" s="18"/>
      <c r="BX12" s="18"/>
    </row>
    <row r="13" spans="1:76" ht="66.75" customHeight="1">
      <c r="A13" s="14" t="s">
        <v>128</v>
      </c>
      <c r="B13" s="15" t="s">
        <v>176</v>
      </c>
      <c r="C13" s="16">
        <v>0.3</v>
      </c>
      <c r="D13" s="16" t="s">
        <v>121</v>
      </c>
      <c r="E13" s="16">
        <v>1</v>
      </c>
      <c r="F13" s="16">
        <v>1</v>
      </c>
      <c r="G13" s="15" t="s">
        <v>334</v>
      </c>
      <c r="H13" s="15" t="s">
        <v>175</v>
      </c>
      <c r="I13" s="18" t="s">
        <v>116</v>
      </c>
      <c r="J13" s="18" t="s">
        <v>117</v>
      </c>
      <c r="K13" s="18" t="s">
        <v>351</v>
      </c>
      <c r="L13" s="18" t="s">
        <v>130</v>
      </c>
      <c r="M13" s="18" t="s">
        <v>118</v>
      </c>
      <c r="N13" s="18" t="s">
        <v>117</v>
      </c>
      <c r="O13" s="18" t="s">
        <v>118</v>
      </c>
      <c r="P13" s="18" t="s">
        <v>131</v>
      </c>
      <c r="Q13" s="18" t="s">
        <v>132</v>
      </c>
      <c r="R13" s="18" t="s">
        <v>82</v>
      </c>
      <c r="S13" s="18">
        <v>1</v>
      </c>
      <c r="T13" s="69">
        <v>0.1</v>
      </c>
      <c r="U13" s="69">
        <v>0.3</v>
      </c>
      <c r="V13" s="69">
        <v>0.8</v>
      </c>
      <c r="W13" s="69">
        <v>1</v>
      </c>
      <c r="X13" s="69">
        <v>1</v>
      </c>
      <c r="Y13" s="218">
        <v>1500000000</v>
      </c>
      <c r="Z13" s="18" t="s">
        <v>403</v>
      </c>
      <c r="AA13" s="74" t="s">
        <v>139</v>
      </c>
      <c r="AB13" s="83">
        <v>210000000</v>
      </c>
      <c r="AC13" s="84">
        <v>0.2</v>
      </c>
      <c r="AD13" s="18" t="s">
        <v>422</v>
      </c>
      <c r="AE13" s="85">
        <v>46113</v>
      </c>
      <c r="AF13" s="85">
        <v>46386</v>
      </c>
      <c r="AG13" s="74" t="s">
        <v>134</v>
      </c>
      <c r="AH13" s="74" t="s">
        <v>91</v>
      </c>
      <c r="AI13" s="74"/>
      <c r="AJ13" s="74" t="s">
        <v>92</v>
      </c>
      <c r="AK13" s="74" t="s">
        <v>92</v>
      </c>
      <c r="AL13" s="74"/>
      <c r="AM13" s="74"/>
      <c r="AN13" s="74" t="s">
        <v>92</v>
      </c>
      <c r="AO13" s="74"/>
      <c r="AP13" s="74"/>
      <c r="AQ13" s="74"/>
      <c r="AR13" s="74"/>
      <c r="AS13" s="74"/>
      <c r="AT13" s="74" t="s">
        <v>92</v>
      </c>
      <c r="AU13" s="74"/>
      <c r="AV13" s="74"/>
      <c r="AW13" s="74" t="s">
        <v>92</v>
      </c>
      <c r="AX13" s="74" t="s">
        <v>92</v>
      </c>
      <c r="AY13" s="74" t="s">
        <v>92</v>
      </c>
      <c r="AZ13" s="74" t="s">
        <v>92</v>
      </c>
      <c r="BA13" s="74"/>
      <c r="BB13" s="74"/>
      <c r="BC13" s="74"/>
      <c r="BD13" s="74" t="s">
        <v>92</v>
      </c>
      <c r="BE13" s="74"/>
      <c r="BF13" s="74" t="s">
        <v>92</v>
      </c>
      <c r="BG13" s="74"/>
      <c r="BH13" s="74"/>
      <c r="BI13" s="74"/>
      <c r="BJ13" s="74"/>
      <c r="BK13" s="74"/>
      <c r="BL13" s="74"/>
      <c r="BM13" s="74"/>
      <c r="BN13" s="74"/>
      <c r="BO13" s="74" t="s">
        <v>92</v>
      </c>
      <c r="BP13" s="74"/>
      <c r="BQ13" s="74"/>
      <c r="BR13" s="74"/>
      <c r="BS13" s="74"/>
      <c r="BT13" s="74"/>
      <c r="BU13" s="74"/>
      <c r="BV13" s="74"/>
      <c r="BW13" s="74"/>
      <c r="BX13" s="74"/>
    </row>
    <row r="14" spans="1:76" ht="87" customHeight="1">
      <c r="A14" s="14" t="s">
        <v>128</v>
      </c>
      <c r="B14" s="15" t="s">
        <v>176</v>
      </c>
      <c r="C14" s="16">
        <v>0.3</v>
      </c>
      <c r="D14" s="16" t="s">
        <v>121</v>
      </c>
      <c r="E14" s="16">
        <v>1</v>
      </c>
      <c r="F14" s="16">
        <v>1</v>
      </c>
      <c r="G14" s="15" t="s">
        <v>334</v>
      </c>
      <c r="H14" s="15" t="s">
        <v>450</v>
      </c>
      <c r="I14" s="74" t="s">
        <v>171</v>
      </c>
      <c r="J14" s="74" t="s">
        <v>154</v>
      </c>
      <c r="K14" s="74" t="s">
        <v>352</v>
      </c>
      <c r="L14" s="74" t="s">
        <v>158</v>
      </c>
      <c r="M14" s="74" t="s">
        <v>155</v>
      </c>
      <c r="N14" s="74" t="s">
        <v>154</v>
      </c>
      <c r="O14" s="74" t="s">
        <v>159</v>
      </c>
      <c r="P14" s="74" t="s">
        <v>160</v>
      </c>
      <c r="Q14" s="74" t="s">
        <v>158</v>
      </c>
      <c r="R14" s="74" t="s">
        <v>433</v>
      </c>
      <c r="S14" s="74">
        <v>8</v>
      </c>
      <c r="T14" s="74">
        <v>4</v>
      </c>
      <c r="U14" s="74">
        <v>7</v>
      </c>
      <c r="V14" s="74">
        <v>8</v>
      </c>
      <c r="W14" s="74">
        <v>8</v>
      </c>
      <c r="X14" s="74">
        <v>8</v>
      </c>
      <c r="Y14" s="83">
        <v>11828899990</v>
      </c>
      <c r="Z14" s="74" t="s">
        <v>156</v>
      </c>
      <c r="AA14" s="74" t="s">
        <v>423</v>
      </c>
      <c r="AB14" s="83">
        <v>11828899990</v>
      </c>
      <c r="AC14" s="84">
        <v>1</v>
      </c>
      <c r="AD14" s="18" t="s">
        <v>161</v>
      </c>
      <c r="AE14" s="85">
        <v>46023</v>
      </c>
      <c r="AF14" s="85">
        <v>46387</v>
      </c>
      <c r="AG14" s="74" t="s">
        <v>162</v>
      </c>
      <c r="AH14" s="74" t="s">
        <v>157</v>
      </c>
      <c r="AI14" s="74"/>
      <c r="AJ14" s="74"/>
      <c r="AK14" s="74"/>
      <c r="AL14" s="74"/>
      <c r="AM14" s="74"/>
      <c r="AN14" s="74"/>
      <c r="AO14" s="74"/>
      <c r="AP14" s="74"/>
      <c r="AQ14" s="74"/>
      <c r="AR14" s="74"/>
      <c r="AS14" s="74"/>
      <c r="AT14" s="74"/>
      <c r="AU14" s="74" t="s">
        <v>99</v>
      </c>
      <c r="AV14" s="74" t="s">
        <v>99</v>
      </c>
      <c r="AW14" s="74" t="s">
        <v>99</v>
      </c>
      <c r="AX14" s="74"/>
      <c r="AY14" s="74"/>
      <c r="AZ14" s="74"/>
      <c r="BA14" s="74"/>
      <c r="BB14" s="74"/>
      <c r="BC14" s="74"/>
      <c r="BD14" s="74" t="s">
        <v>99</v>
      </c>
      <c r="BE14" s="74"/>
      <c r="BF14" s="74" t="s">
        <v>99</v>
      </c>
      <c r="BG14" s="74" t="s">
        <v>99</v>
      </c>
      <c r="BH14" s="74"/>
      <c r="BI14" s="74" t="s">
        <v>99</v>
      </c>
      <c r="BJ14" s="74"/>
      <c r="BK14" s="74"/>
      <c r="BL14" s="74"/>
      <c r="BM14" s="74"/>
      <c r="BN14" s="74"/>
      <c r="BO14" s="74"/>
      <c r="BP14" s="74"/>
      <c r="BQ14" s="74"/>
      <c r="BR14" s="74"/>
      <c r="BS14" s="74"/>
      <c r="BT14" s="74"/>
      <c r="BU14" s="74"/>
      <c r="BV14" s="74"/>
      <c r="BW14" s="74"/>
      <c r="BX14" s="74"/>
    </row>
    <row r="15" spans="1:76" ht="66.75" customHeight="1">
      <c r="A15" s="14" t="s">
        <v>128</v>
      </c>
      <c r="B15" s="15" t="s">
        <v>176</v>
      </c>
      <c r="C15" s="16">
        <v>0.3</v>
      </c>
      <c r="D15" s="16" t="s">
        <v>121</v>
      </c>
      <c r="E15" s="16">
        <v>1</v>
      </c>
      <c r="F15" s="16">
        <v>1</v>
      </c>
      <c r="G15" s="15" t="s">
        <v>334</v>
      </c>
      <c r="H15" s="15" t="s">
        <v>451</v>
      </c>
      <c r="I15" s="18" t="s">
        <v>178</v>
      </c>
      <c r="J15" s="18" t="s">
        <v>96</v>
      </c>
      <c r="K15" s="18" t="s">
        <v>353</v>
      </c>
      <c r="L15" s="18" t="s">
        <v>179</v>
      </c>
      <c r="M15" s="18" t="s">
        <v>180</v>
      </c>
      <c r="N15" s="18" t="s">
        <v>96</v>
      </c>
      <c r="O15" s="18" t="s">
        <v>181</v>
      </c>
      <c r="P15" s="18" t="s">
        <v>182</v>
      </c>
      <c r="Q15" s="18" t="s">
        <v>452</v>
      </c>
      <c r="R15" s="18" t="s">
        <v>82</v>
      </c>
      <c r="S15" s="19">
        <v>0.5</v>
      </c>
      <c r="T15" s="19">
        <v>0</v>
      </c>
      <c r="U15" s="19">
        <v>0.1</v>
      </c>
      <c r="V15" s="19">
        <v>0.3</v>
      </c>
      <c r="W15" s="19">
        <v>1</v>
      </c>
      <c r="X15" s="19">
        <v>1</v>
      </c>
      <c r="Y15" s="220">
        <v>12530000000</v>
      </c>
      <c r="Z15" s="18" t="s">
        <v>183</v>
      </c>
      <c r="AA15" s="74" t="s">
        <v>436</v>
      </c>
      <c r="AB15" s="86">
        <v>12530000000</v>
      </c>
      <c r="AC15" s="87">
        <v>0.4</v>
      </c>
      <c r="AD15" s="74" t="s">
        <v>184</v>
      </c>
      <c r="AE15" s="88">
        <v>46023</v>
      </c>
      <c r="AF15" s="85">
        <v>46387</v>
      </c>
      <c r="AG15" s="74" t="s">
        <v>185</v>
      </c>
      <c r="AH15" s="74" t="s">
        <v>91</v>
      </c>
      <c r="AI15" s="74" t="s">
        <v>186</v>
      </c>
      <c r="AJ15" s="74" t="s">
        <v>92</v>
      </c>
      <c r="AK15" s="74" t="s">
        <v>92</v>
      </c>
      <c r="AL15" s="74" t="s">
        <v>186</v>
      </c>
      <c r="AM15" s="74" t="s">
        <v>186</v>
      </c>
      <c r="AN15" s="74" t="s">
        <v>92</v>
      </c>
      <c r="AO15" s="74" t="s">
        <v>186</v>
      </c>
      <c r="AP15" s="74" t="s">
        <v>186</v>
      </c>
      <c r="AQ15" s="74" t="s">
        <v>186</v>
      </c>
      <c r="AR15" s="74" t="s">
        <v>186</v>
      </c>
      <c r="AS15" s="74" t="s">
        <v>186</v>
      </c>
      <c r="AT15" s="74" t="s">
        <v>92</v>
      </c>
      <c r="AU15" s="74" t="s">
        <v>92</v>
      </c>
      <c r="AV15" s="74" t="s">
        <v>186</v>
      </c>
      <c r="AW15" s="74" t="s">
        <v>92</v>
      </c>
      <c r="AX15" s="74" t="s">
        <v>92</v>
      </c>
      <c r="AY15" s="74" t="s">
        <v>186</v>
      </c>
      <c r="AZ15" s="74" t="s">
        <v>92</v>
      </c>
      <c r="BA15" s="74" t="s">
        <v>186</v>
      </c>
      <c r="BB15" s="74" t="s">
        <v>186</v>
      </c>
      <c r="BC15" s="74" t="s">
        <v>186</v>
      </c>
      <c r="BD15" s="74" t="s">
        <v>92</v>
      </c>
      <c r="BE15" s="74" t="s">
        <v>186</v>
      </c>
      <c r="BF15" s="74" t="s">
        <v>92</v>
      </c>
      <c r="BG15" s="74" t="s">
        <v>92</v>
      </c>
      <c r="BH15" s="74" t="s">
        <v>186</v>
      </c>
      <c r="BI15" s="74" t="s">
        <v>186</v>
      </c>
      <c r="BJ15" s="74" t="s">
        <v>186</v>
      </c>
      <c r="BK15" s="74" t="s">
        <v>186</v>
      </c>
      <c r="BL15" s="74" t="s">
        <v>186</v>
      </c>
      <c r="BM15" s="74" t="s">
        <v>186</v>
      </c>
      <c r="BN15" s="74" t="s">
        <v>186</v>
      </c>
      <c r="BO15" s="74" t="s">
        <v>92</v>
      </c>
      <c r="BP15" s="74" t="s">
        <v>186</v>
      </c>
      <c r="BQ15" s="74" t="s">
        <v>186</v>
      </c>
      <c r="BR15" s="74" t="s">
        <v>186</v>
      </c>
      <c r="BS15" s="74" t="s">
        <v>186</v>
      </c>
      <c r="BT15" s="74" t="s">
        <v>186</v>
      </c>
      <c r="BU15" s="74" t="s">
        <v>186</v>
      </c>
      <c r="BV15" s="74" t="s">
        <v>186</v>
      </c>
      <c r="BW15" s="74" t="s">
        <v>186</v>
      </c>
      <c r="BX15" s="74"/>
    </row>
    <row r="16" spans="1:76" ht="90.75" customHeight="1">
      <c r="A16" s="14" t="s">
        <v>128</v>
      </c>
      <c r="B16" s="15" t="s">
        <v>176</v>
      </c>
      <c r="C16" s="16">
        <v>0.3</v>
      </c>
      <c r="D16" s="16" t="s">
        <v>121</v>
      </c>
      <c r="E16" s="16">
        <v>1</v>
      </c>
      <c r="F16" s="16">
        <v>1</v>
      </c>
      <c r="G16" s="15" t="s">
        <v>334</v>
      </c>
      <c r="H16" s="15" t="s">
        <v>451</v>
      </c>
      <c r="I16" s="18" t="s">
        <v>178</v>
      </c>
      <c r="J16" s="18" t="s">
        <v>96</v>
      </c>
      <c r="K16" s="18" t="s">
        <v>353</v>
      </c>
      <c r="L16" s="18" t="s">
        <v>179</v>
      </c>
      <c r="M16" s="18" t="s">
        <v>180</v>
      </c>
      <c r="N16" s="18" t="s">
        <v>96</v>
      </c>
      <c r="O16" s="18" t="s">
        <v>181</v>
      </c>
      <c r="P16" s="18" t="s">
        <v>182</v>
      </c>
      <c r="Q16" s="18" t="s">
        <v>452</v>
      </c>
      <c r="R16" s="18" t="s">
        <v>82</v>
      </c>
      <c r="S16" s="19">
        <v>0.5</v>
      </c>
      <c r="T16" s="19">
        <v>0</v>
      </c>
      <c r="U16" s="19">
        <v>0.1</v>
      </c>
      <c r="V16" s="19">
        <v>0.3</v>
      </c>
      <c r="W16" s="19">
        <v>1</v>
      </c>
      <c r="X16" s="19">
        <v>1</v>
      </c>
      <c r="Y16" s="220">
        <v>12530000000</v>
      </c>
      <c r="Z16" s="18" t="s">
        <v>183</v>
      </c>
      <c r="AA16" s="74" t="s">
        <v>440</v>
      </c>
      <c r="AB16" s="89"/>
      <c r="AC16" s="87">
        <v>0.3</v>
      </c>
      <c r="AD16" s="74" t="s">
        <v>439</v>
      </c>
      <c r="AE16" s="88">
        <v>46023</v>
      </c>
      <c r="AF16" s="85">
        <v>46387</v>
      </c>
      <c r="AG16" s="74" t="s">
        <v>185</v>
      </c>
      <c r="AH16" s="74" t="s">
        <v>91</v>
      </c>
      <c r="AI16" s="74" t="s">
        <v>186</v>
      </c>
      <c r="AJ16" s="74" t="s">
        <v>186</v>
      </c>
      <c r="AK16" s="74" t="s">
        <v>186</v>
      </c>
      <c r="AL16" s="74" t="s">
        <v>186</v>
      </c>
      <c r="AM16" s="74" t="s">
        <v>186</v>
      </c>
      <c r="AN16" s="74" t="s">
        <v>186</v>
      </c>
      <c r="AO16" s="74" t="s">
        <v>186</v>
      </c>
      <c r="AP16" s="74" t="s">
        <v>186</v>
      </c>
      <c r="AQ16" s="74" t="s">
        <v>186</v>
      </c>
      <c r="AR16" s="74" t="s">
        <v>186</v>
      </c>
      <c r="AS16" s="74" t="s">
        <v>186</v>
      </c>
      <c r="AT16" s="74" t="s">
        <v>186</v>
      </c>
      <c r="AU16" s="74" t="s">
        <v>186</v>
      </c>
      <c r="AV16" s="74" t="s">
        <v>186</v>
      </c>
      <c r="AW16" s="74" t="s">
        <v>186</v>
      </c>
      <c r="AX16" s="74" t="s">
        <v>186</v>
      </c>
      <c r="AY16" s="74" t="s">
        <v>186</v>
      </c>
      <c r="AZ16" s="74" t="s">
        <v>186</v>
      </c>
      <c r="BA16" s="74" t="s">
        <v>186</v>
      </c>
      <c r="BB16" s="74" t="s">
        <v>186</v>
      </c>
      <c r="BC16" s="74" t="s">
        <v>186</v>
      </c>
      <c r="BD16" s="74" t="s">
        <v>186</v>
      </c>
      <c r="BE16" s="74" t="s">
        <v>186</v>
      </c>
      <c r="BF16" s="74" t="s">
        <v>186</v>
      </c>
      <c r="BG16" s="74" t="s">
        <v>186</v>
      </c>
      <c r="BH16" s="74" t="s">
        <v>186</v>
      </c>
      <c r="BI16" s="74" t="s">
        <v>186</v>
      </c>
      <c r="BJ16" s="74" t="s">
        <v>186</v>
      </c>
      <c r="BK16" s="74" t="s">
        <v>186</v>
      </c>
      <c r="BL16" s="74" t="s">
        <v>186</v>
      </c>
      <c r="BM16" s="74" t="s">
        <v>186</v>
      </c>
      <c r="BN16" s="74" t="s">
        <v>186</v>
      </c>
      <c r="BO16" s="74" t="s">
        <v>186</v>
      </c>
      <c r="BP16" s="74" t="s">
        <v>186</v>
      </c>
      <c r="BQ16" s="74" t="s">
        <v>186</v>
      </c>
      <c r="BR16" s="74" t="s">
        <v>186</v>
      </c>
      <c r="BS16" s="74" t="s">
        <v>186</v>
      </c>
      <c r="BT16" s="74" t="s">
        <v>186</v>
      </c>
      <c r="BU16" s="74" t="s">
        <v>186</v>
      </c>
      <c r="BV16" s="74" t="s">
        <v>186</v>
      </c>
      <c r="BW16" s="74" t="s">
        <v>186</v>
      </c>
      <c r="BX16" s="74"/>
    </row>
    <row r="17" spans="1:77" ht="66.75" customHeight="1">
      <c r="A17" s="14" t="s">
        <v>128</v>
      </c>
      <c r="B17" s="15" t="s">
        <v>176</v>
      </c>
      <c r="C17" s="16">
        <v>0.3</v>
      </c>
      <c r="D17" s="16" t="s">
        <v>121</v>
      </c>
      <c r="E17" s="16">
        <v>1</v>
      </c>
      <c r="F17" s="16">
        <v>1</v>
      </c>
      <c r="G17" s="15" t="s">
        <v>334</v>
      </c>
      <c r="H17" s="15" t="s">
        <v>451</v>
      </c>
      <c r="I17" s="18" t="s">
        <v>178</v>
      </c>
      <c r="J17" s="18" t="s">
        <v>96</v>
      </c>
      <c r="K17" s="18" t="s">
        <v>353</v>
      </c>
      <c r="L17" s="18" t="s">
        <v>179</v>
      </c>
      <c r="M17" s="18" t="s">
        <v>180</v>
      </c>
      <c r="N17" s="18" t="s">
        <v>96</v>
      </c>
      <c r="O17" s="18" t="s">
        <v>181</v>
      </c>
      <c r="P17" s="18" t="s">
        <v>182</v>
      </c>
      <c r="Q17" s="18" t="s">
        <v>452</v>
      </c>
      <c r="R17" s="18" t="s">
        <v>82</v>
      </c>
      <c r="S17" s="19">
        <v>0.5</v>
      </c>
      <c r="T17" s="19">
        <v>0</v>
      </c>
      <c r="U17" s="19">
        <v>0.1</v>
      </c>
      <c r="V17" s="19">
        <v>0.3</v>
      </c>
      <c r="W17" s="19">
        <v>1</v>
      </c>
      <c r="X17" s="19">
        <v>1</v>
      </c>
      <c r="Y17" s="220">
        <v>12530000000</v>
      </c>
      <c r="Z17" s="18" t="s">
        <v>183</v>
      </c>
      <c r="AA17" s="74" t="s">
        <v>437</v>
      </c>
      <c r="AB17" s="90"/>
      <c r="AC17" s="87">
        <v>0.3</v>
      </c>
      <c r="AD17" s="74" t="s">
        <v>438</v>
      </c>
      <c r="AE17" s="88">
        <v>46054</v>
      </c>
      <c r="AF17" s="85">
        <v>46387</v>
      </c>
      <c r="AG17" s="74" t="s">
        <v>185</v>
      </c>
      <c r="AH17" s="74" t="s">
        <v>91</v>
      </c>
      <c r="AI17" s="74" t="s">
        <v>186</v>
      </c>
      <c r="AJ17" s="74" t="s">
        <v>186</v>
      </c>
      <c r="AK17" s="74" t="s">
        <v>186</v>
      </c>
      <c r="AL17" s="74" t="s">
        <v>186</v>
      </c>
      <c r="AM17" s="74" t="s">
        <v>186</v>
      </c>
      <c r="AN17" s="74" t="s">
        <v>186</v>
      </c>
      <c r="AO17" s="74" t="s">
        <v>186</v>
      </c>
      <c r="AP17" s="74" t="s">
        <v>186</v>
      </c>
      <c r="AQ17" s="74" t="s">
        <v>186</v>
      </c>
      <c r="AR17" s="74" t="s">
        <v>186</v>
      </c>
      <c r="AS17" s="74" t="s">
        <v>186</v>
      </c>
      <c r="AT17" s="74" t="s">
        <v>186</v>
      </c>
      <c r="AU17" s="74" t="s">
        <v>186</v>
      </c>
      <c r="AV17" s="74" t="s">
        <v>186</v>
      </c>
      <c r="AW17" s="74" t="s">
        <v>92</v>
      </c>
      <c r="AX17" s="74" t="s">
        <v>92</v>
      </c>
      <c r="AY17" s="74" t="s">
        <v>92</v>
      </c>
      <c r="AZ17" s="74" t="s">
        <v>186</v>
      </c>
      <c r="BA17" s="74" t="s">
        <v>186</v>
      </c>
      <c r="BB17" s="74" t="s">
        <v>186</v>
      </c>
      <c r="BC17" s="74" t="s">
        <v>186</v>
      </c>
      <c r="BD17" s="74" t="s">
        <v>186</v>
      </c>
      <c r="BE17" s="74" t="s">
        <v>186</v>
      </c>
      <c r="BF17" s="74" t="s">
        <v>186</v>
      </c>
      <c r="BG17" s="74" t="s">
        <v>186</v>
      </c>
      <c r="BH17" s="74" t="s">
        <v>186</v>
      </c>
      <c r="BI17" s="74" t="s">
        <v>186</v>
      </c>
      <c r="BJ17" s="74" t="s">
        <v>186</v>
      </c>
      <c r="BK17" s="74" t="s">
        <v>186</v>
      </c>
      <c r="BL17" s="74" t="s">
        <v>186</v>
      </c>
      <c r="BM17" s="74" t="s">
        <v>186</v>
      </c>
      <c r="BN17" s="74" t="s">
        <v>186</v>
      </c>
      <c r="BO17" s="74" t="s">
        <v>186</v>
      </c>
      <c r="BP17" s="74" t="s">
        <v>186</v>
      </c>
      <c r="BQ17" s="74" t="s">
        <v>186</v>
      </c>
      <c r="BR17" s="74" t="s">
        <v>186</v>
      </c>
      <c r="BS17" s="74" t="s">
        <v>186</v>
      </c>
      <c r="BT17" s="74" t="s">
        <v>186</v>
      </c>
      <c r="BU17" s="74" t="s">
        <v>186</v>
      </c>
      <c r="BV17" s="74" t="s">
        <v>186</v>
      </c>
      <c r="BW17" s="74" t="s">
        <v>186</v>
      </c>
      <c r="BX17" s="74"/>
    </row>
    <row r="18" spans="1:77" ht="66.75" customHeight="1">
      <c r="A18" s="14" t="s">
        <v>128</v>
      </c>
      <c r="B18" s="15" t="s">
        <v>176</v>
      </c>
      <c r="C18" s="16">
        <v>0.3</v>
      </c>
      <c r="D18" s="16" t="s">
        <v>121</v>
      </c>
      <c r="E18" s="16">
        <v>1</v>
      </c>
      <c r="F18" s="16">
        <v>1</v>
      </c>
      <c r="G18" s="15" t="s">
        <v>334</v>
      </c>
      <c r="H18" s="15" t="s">
        <v>453</v>
      </c>
      <c r="I18" s="18" t="s">
        <v>178</v>
      </c>
      <c r="J18" s="18" t="s">
        <v>96</v>
      </c>
      <c r="K18" s="18" t="s">
        <v>354</v>
      </c>
      <c r="L18" s="18" t="s">
        <v>187</v>
      </c>
      <c r="M18" s="18" t="s">
        <v>180</v>
      </c>
      <c r="N18" s="18" t="s">
        <v>96</v>
      </c>
      <c r="O18" s="18" t="s">
        <v>188</v>
      </c>
      <c r="P18" s="18" t="s">
        <v>189</v>
      </c>
      <c r="Q18" s="18" t="s">
        <v>190</v>
      </c>
      <c r="R18" s="18" t="s">
        <v>82</v>
      </c>
      <c r="S18" s="19">
        <v>0.5</v>
      </c>
      <c r="T18" s="19">
        <v>0.1</v>
      </c>
      <c r="U18" s="19">
        <v>0.4</v>
      </c>
      <c r="V18" s="19">
        <v>0.5</v>
      </c>
      <c r="W18" s="19">
        <v>0.7</v>
      </c>
      <c r="X18" s="19">
        <v>0.7</v>
      </c>
      <c r="Y18" s="71">
        <v>0</v>
      </c>
      <c r="Z18" s="18"/>
      <c r="AA18" s="74" t="s">
        <v>191</v>
      </c>
      <c r="AB18" s="90"/>
      <c r="AC18" s="87">
        <v>0.25</v>
      </c>
      <c r="AD18" s="74" t="s">
        <v>192</v>
      </c>
      <c r="AE18" s="85">
        <v>46023</v>
      </c>
      <c r="AF18" s="85">
        <v>46387</v>
      </c>
      <c r="AG18" s="74" t="s">
        <v>185</v>
      </c>
      <c r="AH18" s="74" t="s">
        <v>91</v>
      </c>
      <c r="AI18" s="74" t="s">
        <v>186</v>
      </c>
      <c r="AJ18" s="74" t="s">
        <v>186</v>
      </c>
      <c r="AK18" s="74" t="s">
        <v>186</v>
      </c>
      <c r="AL18" s="74" t="s">
        <v>186</v>
      </c>
      <c r="AM18" s="74" t="s">
        <v>186</v>
      </c>
      <c r="AN18" s="74" t="s">
        <v>186</v>
      </c>
      <c r="AO18" s="74" t="s">
        <v>186</v>
      </c>
      <c r="AP18" s="74" t="s">
        <v>186</v>
      </c>
      <c r="AQ18" s="74" t="s">
        <v>186</v>
      </c>
      <c r="AR18" s="74" t="s">
        <v>186</v>
      </c>
      <c r="AS18" s="74" t="s">
        <v>186</v>
      </c>
      <c r="AT18" s="74" t="s">
        <v>92</v>
      </c>
      <c r="AU18" s="74" t="s">
        <v>92</v>
      </c>
      <c r="AV18" s="74" t="s">
        <v>186</v>
      </c>
      <c r="AW18" s="74" t="s">
        <v>186</v>
      </c>
      <c r="AX18" s="74" t="s">
        <v>186</v>
      </c>
      <c r="AY18" s="74" t="s">
        <v>186</v>
      </c>
      <c r="AZ18" s="74" t="s">
        <v>186</v>
      </c>
      <c r="BA18" s="74" t="s">
        <v>186</v>
      </c>
      <c r="BB18" s="74" t="s">
        <v>186</v>
      </c>
      <c r="BC18" s="74" t="s">
        <v>186</v>
      </c>
      <c r="BD18" s="74" t="s">
        <v>186</v>
      </c>
      <c r="BE18" s="74" t="s">
        <v>186</v>
      </c>
      <c r="BF18" s="74" t="s">
        <v>186</v>
      </c>
      <c r="BG18" s="74" t="s">
        <v>186</v>
      </c>
      <c r="BH18" s="74" t="s">
        <v>186</v>
      </c>
      <c r="BI18" s="74" t="s">
        <v>186</v>
      </c>
      <c r="BJ18" s="74" t="s">
        <v>186</v>
      </c>
      <c r="BK18" s="74" t="s">
        <v>186</v>
      </c>
      <c r="BL18" s="74" t="s">
        <v>186</v>
      </c>
      <c r="BM18" s="74" t="s">
        <v>186</v>
      </c>
      <c r="BN18" s="74" t="s">
        <v>186</v>
      </c>
      <c r="BO18" s="74" t="s">
        <v>186</v>
      </c>
      <c r="BP18" s="74" t="s">
        <v>186</v>
      </c>
      <c r="BQ18" s="74" t="s">
        <v>186</v>
      </c>
      <c r="BR18" s="74" t="s">
        <v>186</v>
      </c>
      <c r="BS18" s="74" t="s">
        <v>186</v>
      </c>
      <c r="BT18" s="74" t="s">
        <v>186</v>
      </c>
      <c r="BU18" s="74" t="s">
        <v>186</v>
      </c>
      <c r="BV18" s="74" t="s">
        <v>186</v>
      </c>
      <c r="BW18" s="74" t="s">
        <v>186</v>
      </c>
      <c r="BX18" s="74"/>
    </row>
    <row r="19" spans="1:77" ht="66.75" customHeight="1">
      <c r="A19" s="14" t="s">
        <v>128</v>
      </c>
      <c r="B19" s="15" t="s">
        <v>176</v>
      </c>
      <c r="C19" s="16">
        <v>0.3</v>
      </c>
      <c r="D19" s="16" t="s">
        <v>121</v>
      </c>
      <c r="E19" s="16">
        <v>1</v>
      </c>
      <c r="F19" s="16">
        <v>1</v>
      </c>
      <c r="G19" s="15" t="s">
        <v>334</v>
      </c>
      <c r="H19" s="15" t="s">
        <v>453</v>
      </c>
      <c r="I19" s="18" t="s">
        <v>178</v>
      </c>
      <c r="J19" s="18" t="s">
        <v>96</v>
      </c>
      <c r="K19" s="18" t="s">
        <v>354</v>
      </c>
      <c r="L19" s="18" t="s">
        <v>187</v>
      </c>
      <c r="M19" s="18" t="s">
        <v>180</v>
      </c>
      <c r="N19" s="18" t="s">
        <v>96</v>
      </c>
      <c r="O19" s="18" t="s">
        <v>188</v>
      </c>
      <c r="P19" s="18" t="s">
        <v>189</v>
      </c>
      <c r="Q19" s="18" t="s">
        <v>190</v>
      </c>
      <c r="R19" s="18" t="s">
        <v>82</v>
      </c>
      <c r="S19" s="19">
        <v>0.5</v>
      </c>
      <c r="T19" s="19">
        <v>0.1</v>
      </c>
      <c r="U19" s="19">
        <v>0.4</v>
      </c>
      <c r="V19" s="19">
        <v>0.5</v>
      </c>
      <c r="W19" s="19">
        <v>0.7</v>
      </c>
      <c r="X19" s="19">
        <v>0.7</v>
      </c>
      <c r="Y19" s="71">
        <v>0</v>
      </c>
      <c r="Z19" s="18"/>
      <c r="AA19" s="74" t="s">
        <v>193</v>
      </c>
      <c r="AB19" s="90"/>
      <c r="AC19" s="87">
        <v>0.5</v>
      </c>
      <c r="AD19" s="74" t="s">
        <v>194</v>
      </c>
      <c r="AE19" s="85">
        <v>46023</v>
      </c>
      <c r="AF19" s="85">
        <v>46387</v>
      </c>
      <c r="AG19" s="74" t="s">
        <v>185</v>
      </c>
      <c r="AH19" s="74" t="s">
        <v>91</v>
      </c>
      <c r="AI19" s="74" t="s">
        <v>186</v>
      </c>
      <c r="AJ19" s="74" t="s">
        <v>186</v>
      </c>
      <c r="AK19" s="74" t="s">
        <v>186</v>
      </c>
      <c r="AL19" s="74" t="s">
        <v>186</v>
      </c>
      <c r="AM19" s="74" t="s">
        <v>186</v>
      </c>
      <c r="AN19" s="74" t="s">
        <v>186</v>
      </c>
      <c r="AO19" s="74" t="s">
        <v>186</v>
      </c>
      <c r="AP19" s="74" t="s">
        <v>186</v>
      </c>
      <c r="AQ19" s="74" t="s">
        <v>186</v>
      </c>
      <c r="AR19" s="74" t="s">
        <v>186</v>
      </c>
      <c r="AS19" s="74" t="s">
        <v>186</v>
      </c>
      <c r="AT19" s="74" t="s">
        <v>186</v>
      </c>
      <c r="AU19" s="74" t="s">
        <v>186</v>
      </c>
      <c r="AV19" s="74" t="s">
        <v>186</v>
      </c>
      <c r="AW19" s="74" t="s">
        <v>92</v>
      </c>
      <c r="AX19" s="74" t="s">
        <v>92</v>
      </c>
      <c r="AY19" s="74" t="s">
        <v>92</v>
      </c>
      <c r="AZ19" s="74" t="s">
        <v>186</v>
      </c>
      <c r="BA19" s="74" t="s">
        <v>186</v>
      </c>
      <c r="BB19" s="74" t="s">
        <v>186</v>
      </c>
      <c r="BC19" s="74" t="s">
        <v>186</v>
      </c>
      <c r="BD19" s="74" t="s">
        <v>92</v>
      </c>
      <c r="BE19" s="74" t="s">
        <v>186</v>
      </c>
      <c r="BF19" s="74" t="s">
        <v>92</v>
      </c>
      <c r="BG19" s="74" t="s">
        <v>186</v>
      </c>
      <c r="BH19" s="74" t="s">
        <v>186</v>
      </c>
      <c r="BI19" s="74" t="s">
        <v>186</v>
      </c>
      <c r="BJ19" s="74" t="s">
        <v>186</v>
      </c>
      <c r="BK19" s="74" t="s">
        <v>186</v>
      </c>
      <c r="BL19" s="74" t="s">
        <v>186</v>
      </c>
      <c r="BM19" s="74" t="s">
        <v>186</v>
      </c>
      <c r="BN19" s="74" t="s">
        <v>186</v>
      </c>
      <c r="BO19" s="74" t="s">
        <v>186</v>
      </c>
      <c r="BP19" s="74" t="s">
        <v>186</v>
      </c>
      <c r="BQ19" s="74" t="s">
        <v>186</v>
      </c>
      <c r="BR19" s="74" t="s">
        <v>186</v>
      </c>
      <c r="BS19" s="74" t="s">
        <v>186</v>
      </c>
      <c r="BT19" s="74" t="s">
        <v>186</v>
      </c>
      <c r="BU19" s="74" t="s">
        <v>186</v>
      </c>
      <c r="BV19" s="74" t="s">
        <v>186</v>
      </c>
      <c r="BW19" s="74" t="s">
        <v>186</v>
      </c>
      <c r="BX19" s="74"/>
    </row>
    <row r="20" spans="1:77" ht="66.75" customHeight="1">
      <c r="A20" s="14" t="s">
        <v>128</v>
      </c>
      <c r="B20" s="15" t="s">
        <v>176</v>
      </c>
      <c r="C20" s="16">
        <v>0.3</v>
      </c>
      <c r="D20" s="16" t="s">
        <v>121</v>
      </c>
      <c r="E20" s="16">
        <v>1</v>
      </c>
      <c r="F20" s="16">
        <v>1</v>
      </c>
      <c r="G20" s="15" t="s">
        <v>334</v>
      </c>
      <c r="H20" s="15" t="s">
        <v>453</v>
      </c>
      <c r="I20" s="18" t="s">
        <v>178</v>
      </c>
      <c r="J20" s="18" t="s">
        <v>96</v>
      </c>
      <c r="K20" s="18" t="s">
        <v>354</v>
      </c>
      <c r="L20" s="18" t="s">
        <v>187</v>
      </c>
      <c r="M20" s="18" t="s">
        <v>180</v>
      </c>
      <c r="N20" s="18" t="s">
        <v>96</v>
      </c>
      <c r="O20" s="18" t="s">
        <v>188</v>
      </c>
      <c r="P20" s="18" t="s">
        <v>189</v>
      </c>
      <c r="Q20" s="18" t="s">
        <v>190</v>
      </c>
      <c r="R20" s="18" t="s">
        <v>82</v>
      </c>
      <c r="S20" s="19">
        <v>0.5</v>
      </c>
      <c r="T20" s="19">
        <v>0.1</v>
      </c>
      <c r="U20" s="19">
        <v>0.4</v>
      </c>
      <c r="V20" s="19">
        <v>0.5</v>
      </c>
      <c r="W20" s="19">
        <v>0.7</v>
      </c>
      <c r="X20" s="19">
        <v>0.7</v>
      </c>
      <c r="Y20" s="71">
        <v>0</v>
      </c>
      <c r="Z20" s="18"/>
      <c r="AA20" s="74" t="s">
        <v>195</v>
      </c>
      <c r="AB20" s="90"/>
      <c r="AC20" s="87">
        <v>0.25</v>
      </c>
      <c r="AD20" s="74" t="s">
        <v>196</v>
      </c>
      <c r="AE20" s="85">
        <v>46023</v>
      </c>
      <c r="AF20" s="85">
        <v>46387</v>
      </c>
      <c r="AG20" s="74" t="s">
        <v>185</v>
      </c>
      <c r="AH20" s="74" t="s">
        <v>91</v>
      </c>
      <c r="AI20" s="74" t="s">
        <v>186</v>
      </c>
      <c r="AJ20" s="74" t="s">
        <v>186</v>
      </c>
      <c r="AK20" s="74" t="s">
        <v>186</v>
      </c>
      <c r="AL20" s="74" t="s">
        <v>186</v>
      </c>
      <c r="AM20" s="74" t="s">
        <v>186</v>
      </c>
      <c r="AN20" s="74" t="s">
        <v>186</v>
      </c>
      <c r="AO20" s="74" t="s">
        <v>186</v>
      </c>
      <c r="AP20" s="74" t="s">
        <v>186</v>
      </c>
      <c r="AQ20" s="74" t="s">
        <v>186</v>
      </c>
      <c r="AR20" s="74" t="s">
        <v>186</v>
      </c>
      <c r="AS20" s="74" t="s">
        <v>186</v>
      </c>
      <c r="AT20" s="74" t="s">
        <v>186</v>
      </c>
      <c r="AU20" s="74" t="s">
        <v>186</v>
      </c>
      <c r="AV20" s="74" t="s">
        <v>186</v>
      </c>
      <c r="AW20" s="74" t="s">
        <v>92</v>
      </c>
      <c r="AX20" s="74" t="s">
        <v>92</v>
      </c>
      <c r="AY20" s="74" t="s">
        <v>92</v>
      </c>
      <c r="AZ20" s="74" t="s">
        <v>99</v>
      </c>
      <c r="BA20" s="74" t="s">
        <v>186</v>
      </c>
      <c r="BB20" s="74" t="s">
        <v>186</v>
      </c>
      <c r="BC20" s="74" t="s">
        <v>186</v>
      </c>
      <c r="BD20" s="74" t="s">
        <v>92</v>
      </c>
      <c r="BE20" s="74" t="s">
        <v>186</v>
      </c>
      <c r="BF20" s="74" t="s">
        <v>92</v>
      </c>
      <c r="BG20" s="74" t="s">
        <v>186</v>
      </c>
      <c r="BH20" s="74" t="s">
        <v>186</v>
      </c>
      <c r="BI20" s="74" t="s">
        <v>186</v>
      </c>
      <c r="BJ20" s="74" t="s">
        <v>186</v>
      </c>
      <c r="BK20" s="74" t="s">
        <v>186</v>
      </c>
      <c r="BL20" s="74" t="s">
        <v>186</v>
      </c>
      <c r="BM20" s="74" t="s">
        <v>186</v>
      </c>
      <c r="BN20" s="74" t="s">
        <v>186</v>
      </c>
      <c r="BO20" s="74" t="s">
        <v>186</v>
      </c>
      <c r="BP20" s="74" t="s">
        <v>186</v>
      </c>
      <c r="BQ20" s="74" t="s">
        <v>186</v>
      </c>
      <c r="BR20" s="74" t="s">
        <v>186</v>
      </c>
      <c r="BS20" s="74" t="s">
        <v>186</v>
      </c>
      <c r="BT20" s="74" t="s">
        <v>186</v>
      </c>
      <c r="BU20" s="74" t="s">
        <v>186</v>
      </c>
      <c r="BV20" s="74" t="s">
        <v>186</v>
      </c>
      <c r="BW20" s="74" t="s">
        <v>186</v>
      </c>
      <c r="BX20" s="74"/>
    </row>
    <row r="21" spans="1:77" ht="66.75" customHeight="1">
      <c r="A21" s="15" t="s">
        <v>128</v>
      </c>
      <c r="B21" s="15" t="s">
        <v>176</v>
      </c>
      <c r="C21" s="213">
        <v>0.3</v>
      </c>
      <c r="D21" s="213" t="s">
        <v>121</v>
      </c>
      <c r="E21" s="213">
        <v>1</v>
      </c>
      <c r="F21" s="213">
        <v>1</v>
      </c>
      <c r="G21" s="15" t="s">
        <v>334</v>
      </c>
      <c r="H21" s="15" t="s">
        <v>454</v>
      </c>
      <c r="I21" s="18" t="s">
        <v>262</v>
      </c>
      <c r="J21" s="18" t="s">
        <v>386</v>
      </c>
      <c r="K21" s="18" t="s">
        <v>129</v>
      </c>
      <c r="L21" s="18" t="s">
        <v>424</v>
      </c>
      <c r="M21" s="18" t="s">
        <v>250</v>
      </c>
      <c r="N21" s="18" t="s">
        <v>251</v>
      </c>
      <c r="O21" s="18" t="s">
        <v>252</v>
      </c>
      <c r="P21" s="18" t="s">
        <v>265</v>
      </c>
      <c r="Q21" s="18" t="s">
        <v>429</v>
      </c>
      <c r="R21" s="18" t="s">
        <v>82</v>
      </c>
      <c r="S21" s="69">
        <v>1</v>
      </c>
      <c r="T21" s="69">
        <v>0.25</v>
      </c>
      <c r="U21" s="69">
        <v>0.5</v>
      </c>
      <c r="V21" s="69">
        <v>0.75</v>
      </c>
      <c r="W21" s="69">
        <v>1</v>
      </c>
      <c r="X21" s="69">
        <v>1</v>
      </c>
      <c r="Y21" s="221">
        <v>230400000</v>
      </c>
      <c r="Z21" s="18" t="s">
        <v>401</v>
      </c>
      <c r="AA21" s="77" t="s">
        <v>406</v>
      </c>
      <c r="AB21" s="77"/>
      <c r="AC21" s="87">
        <v>0.2</v>
      </c>
      <c r="AD21" s="77" t="s">
        <v>405</v>
      </c>
      <c r="AE21" s="79">
        <v>45672</v>
      </c>
      <c r="AF21" s="79">
        <v>46387</v>
      </c>
      <c r="AG21" s="74" t="s">
        <v>266</v>
      </c>
      <c r="AH21" s="77" t="s">
        <v>91</v>
      </c>
      <c r="AI21" s="80"/>
      <c r="AJ21" s="80"/>
      <c r="AK21" s="80"/>
      <c r="AL21" s="80"/>
      <c r="AM21" s="80"/>
      <c r="AN21" s="80"/>
      <c r="AO21" s="80"/>
      <c r="AP21" s="80"/>
      <c r="AQ21" s="80"/>
      <c r="AR21" s="80"/>
      <c r="AS21" s="80" t="s">
        <v>99</v>
      </c>
      <c r="AT21" s="80" t="s">
        <v>99</v>
      </c>
      <c r="AU21" s="80"/>
      <c r="AV21" s="80" t="s">
        <v>99</v>
      </c>
      <c r="AW21" s="80" t="s">
        <v>99</v>
      </c>
      <c r="AX21" s="80"/>
      <c r="AY21" s="80" t="s">
        <v>99</v>
      </c>
      <c r="AZ21" s="80"/>
      <c r="BA21" s="80"/>
      <c r="BB21" s="80"/>
      <c r="BC21" s="80"/>
      <c r="BD21" s="80" t="s">
        <v>99</v>
      </c>
      <c r="BE21" s="80"/>
      <c r="BF21" s="80" t="s">
        <v>99</v>
      </c>
      <c r="BG21" s="80"/>
      <c r="BH21" s="80"/>
      <c r="BI21" s="80"/>
      <c r="BJ21" s="80"/>
      <c r="BK21" s="80"/>
      <c r="BL21" s="80"/>
      <c r="BM21" s="80"/>
      <c r="BN21" s="80"/>
      <c r="BO21" s="80"/>
      <c r="BP21" s="80"/>
      <c r="BQ21" s="80"/>
      <c r="BR21" s="80"/>
      <c r="BS21" s="80"/>
      <c r="BT21" s="80"/>
      <c r="BU21" s="80"/>
      <c r="BV21" s="80"/>
      <c r="BW21" s="80"/>
      <c r="BX21" s="80"/>
    </row>
    <row r="22" spans="1:77" ht="66.75" customHeight="1">
      <c r="A22" s="15" t="s">
        <v>128</v>
      </c>
      <c r="B22" s="15" t="s">
        <v>176</v>
      </c>
      <c r="C22" s="213">
        <v>0.3</v>
      </c>
      <c r="D22" s="213" t="s">
        <v>121</v>
      </c>
      <c r="E22" s="213">
        <v>1</v>
      </c>
      <c r="F22" s="213">
        <v>1</v>
      </c>
      <c r="G22" s="62" t="s">
        <v>334</v>
      </c>
      <c r="H22" s="15" t="s">
        <v>454</v>
      </c>
      <c r="I22" s="18" t="s">
        <v>262</v>
      </c>
      <c r="J22" s="18" t="s">
        <v>386</v>
      </c>
      <c r="K22" s="18" t="s">
        <v>129</v>
      </c>
      <c r="L22" s="18" t="s">
        <v>424</v>
      </c>
      <c r="M22" s="18" t="s">
        <v>250</v>
      </c>
      <c r="N22" s="18" t="s">
        <v>251</v>
      </c>
      <c r="O22" s="18" t="s">
        <v>252</v>
      </c>
      <c r="P22" s="18" t="s">
        <v>265</v>
      </c>
      <c r="Q22" s="18" t="s">
        <v>429</v>
      </c>
      <c r="R22" s="18" t="s">
        <v>82</v>
      </c>
      <c r="S22" s="69">
        <v>1</v>
      </c>
      <c r="T22" s="69">
        <v>0.25</v>
      </c>
      <c r="U22" s="69">
        <v>0.5</v>
      </c>
      <c r="V22" s="69">
        <v>0.75</v>
      </c>
      <c r="W22" s="69">
        <v>1</v>
      </c>
      <c r="X22" s="69">
        <v>1</v>
      </c>
      <c r="Y22" s="221">
        <v>230400000</v>
      </c>
      <c r="Z22" s="18" t="s">
        <v>401</v>
      </c>
      <c r="AA22" s="77" t="s">
        <v>267</v>
      </c>
      <c r="AB22" s="77"/>
      <c r="AC22" s="87">
        <v>0.15</v>
      </c>
      <c r="AD22" s="77" t="s">
        <v>273</v>
      </c>
      <c r="AE22" s="79">
        <v>45672</v>
      </c>
      <c r="AF22" s="79">
        <v>46387</v>
      </c>
      <c r="AG22" s="74" t="s">
        <v>268</v>
      </c>
      <c r="AH22" s="77" t="s">
        <v>91</v>
      </c>
      <c r="AI22" s="80" t="s">
        <v>99</v>
      </c>
      <c r="AJ22" s="80"/>
      <c r="AK22" s="80"/>
      <c r="AL22" s="80"/>
      <c r="AM22" s="80"/>
      <c r="AN22" s="80"/>
      <c r="AO22" s="80"/>
      <c r="AP22" s="80"/>
      <c r="AQ22" s="80"/>
      <c r="AR22" s="80"/>
      <c r="AS22" s="80"/>
      <c r="AT22" s="80"/>
      <c r="AU22" s="80"/>
      <c r="AV22" s="80"/>
      <c r="AW22" s="80" t="s">
        <v>99</v>
      </c>
      <c r="AX22" s="80"/>
      <c r="AY22" s="80"/>
      <c r="AZ22" s="80"/>
      <c r="BA22" s="80"/>
      <c r="BB22" s="80"/>
      <c r="BC22" s="80"/>
      <c r="BD22" s="80" t="s">
        <v>99</v>
      </c>
      <c r="BE22" s="80"/>
      <c r="BF22" s="80" t="s">
        <v>99</v>
      </c>
      <c r="BG22" s="80"/>
      <c r="BH22" s="80"/>
      <c r="BI22" s="80"/>
      <c r="BJ22" s="80"/>
      <c r="BK22" s="80"/>
      <c r="BL22" s="80"/>
      <c r="BM22" s="80"/>
      <c r="BN22" s="80"/>
      <c r="BO22" s="80"/>
      <c r="BP22" s="80"/>
      <c r="BQ22" s="80"/>
      <c r="BR22" s="80"/>
      <c r="BS22" s="80"/>
      <c r="BT22" s="80"/>
      <c r="BU22" s="80"/>
      <c r="BV22" s="80"/>
      <c r="BW22" s="80"/>
      <c r="BX22" s="80"/>
    </row>
    <row r="23" spans="1:77" ht="66.75" customHeight="1">
      <c r="A23" s="15" t="s">
        <v>128</v>
      </c>
      <c r="B23" s="15" t="s">
        <v>176</v>
      </c>
      <c r="C23" s="213">
        <v>0.3</v>
      </c>
      <c r="D23" s="213" t="s">
        <v>121</v>
      </c>
      <c r="E23" s="213">
        <v>1</v>
      </c>
      <c r="F23" s="213">
        <v>1</v>
      </c>
      <c r="G23" s="62" t="s">
        <v>334</v>
      </c>
      <c r="H23" s="15" t="s">
        <v>454</v>
      </c>
      <c r="I23" s="18" t="s">
        <v>262</v>
      </c>
      <c r="J23" s="18" t="s">
        <v>386</v>
      </c>
      <c r="K23" s="18" t="s">
        <v>129</v>
      </c>
      <c r="L23" s="18" t="s">
        <v>424</v>
      </c>
      <c r="M23" s="18" t="s">
        <v>250</v>
      </c>
      <c r="N23" s="18" t="s">
        <v>251</v>
      </c>
      <c r="O23" s="18" t="s">
        <v>252</v>
      </c>
      <c r="P23" s="18" t="s">
        <v>265</v>
      </c>
      <c r="Q23" s="18" t="s">
        <v>429</v>
      </c>
      <c r="R23" s="18" t="s">
        <v>82</v>
      </c>
      <c r="S23" s="69">
        <v>1</v>
      </c>
      <c r="T23" s="69">
        <v>0.25</v>
      </c>
      <c r="U23" s="69">
        <v>0.5</v>
      </c>
      <c r="V23" s="69">
        <v>0.75</v>
      </c>
      <c r="W23" s="69">
        <v>1</v>
      </c>
      <c r="X23" s="69">
        <v>1</v>
      </c>
      <c r="Y23" s="221">
        <v>230400000</v>
      </c>
      <c r="Z23" s="18" t="s">
        <v>401</v>
      </c>
      <c r="AA23" s="77" t="s">
        <v>269</v>
      </c>
      <c r="AB23" s="91">
        <v>180400000</v>
      </c>
      <c r="AC23" s="87">
        <v>0.25</v>
      </c>
      <c r="AD23" s="17" t="s">
        <v>270</v>
      </c>
      <c r="AE23" s="68">
        <v>45672</v>
      </c>
      <c r="AF23" s="79">
        <v>46387</v>
      </c>
      <c r="AG23" s="74" t="s">
        <v>271</v>
      </c>
      <c r="AH23" s="77" t="s">
        <v>91</v>
      </c>
      <c r="AI23" s="80"/>
      <c r="AJ23" s="80" t="s">
        <v>99</v>
      </c>
      <c r="AK23" s="80"/>
      <c r="AL23" s="80"/>
      <c r="AM23" s="80"/>
      <c r="AN23" s="80" t="s">
        <v>99</v>
      </c>
      <c r="AO23" s="80"/>
      <c r="AP23" s="80"/>
      <c r="AQ23" s="80"/>
      <c r="AR23" s="80"/>
      <c r="AS23" s="80" t="s">
        <v>99</v>
      </c>
      <c r="AT23" s="80" t="s">
        <v>99</v>
      </c>
      <c r="AU23" s="80" t="s">
        <v>99</v>
      </c>
      <c r="AV23" s="80" t="s">
        <v>99</v>
      </c>
      <c r="AW23" s="80" t="s">
        <v>99</v>
      </c>
      <c r="AX23" s="80" t="s">
        <v>99</v>
      </c>
      <c r="AY23" s="80" t="s">
        <v>99</v>
      </c>
      <c r="AZ23" s="80" t="s">
        <v>99</v>
      </c>
      <c r="BA23" s="80" t="s">
        <v>99</v>
      </c>
      <c r="BB23" s="80" t="s">
        <v>99</v>
      </c>
      <c r="BC23" s="80"/>
      <c r="BD23" s="80" t="s">
        <v>99</v>
      </c>
      <c r="BE23" s="80"/>
      <c r="BF23" s="80" t="s">
        <v>99</v>
      </c>
      <c r="BG23" s="80"/>
      <c r="BH23" s="80" t="s">
        <v>99</v>
      </c>
      <c r="BI23" s="80"/>
      <c r="BJ23" s="80"/>
      <c r="BK23" s="80"/>
      <c r="BL23" s="80"/>
      <c r="BM23" s="80"/>
      <c r="BN23" s="80"/>
      <c r="BO23" s="80" t="s">
        <v>99</v>
      </c>
      <c r="BP23" s="80"/>
      <c r="BQ23" s="80"/>
      <c r="BR23" s="80"/>
      <c r="BS23" s="80"/>
      <c r="BT23" s="80"/>
      <c r="BU23" s="80"/>
      <c r="BV23" s="80"/>
      <c r="BW23" s="80"/>
      <c r="BX23" s="80"/>
    </row>
    <row r="24" spans="1:77" ht="66.75" customHeight="1">
      <c r="A24" s="15" t="s">
        <v>128</v>
      </c>
      <c r="B24" s="15" t="s">
        <v>176</v>
      </c>
      <c r="C24" s="213">
        <v>0.3</v>
      </c>
      <c r="D24" s="213" t="s">
        <v>121</v>
      </c>
      <c r="E24" s="213">
        <v>1</v>
      </c>
      <c r="F24" s="213">
        <v>1</v>
      </c>
      <c r="G24" s="62" t="s">
        <v>334</v>
      </c>
      <c r="H24" s="15" t="s">
        <v>454</v>
      </c>
      <c r="I24" s="18" t="s">
        <v>262</v>
      </c>
      <c r="J24" s="18" t="s">
        <v>386</v>
      </c>
      <c r="K24" s="18" t="s">
        <v>129</v>
      </c>
      <c r="L24" s="18" t="s">
        <v>424</v>
      </c>
      <c r="M24" s="18" t="s">
        <v>250</v>
      </c>
      <c r="N24" s="18" t="s">
        <v>251</v>
      </c>
      <c r="O24" s="18" t="s">
        <v>252</v>
      </c>
      <c r="P24" s="18" t="s">
        <v>265</v>
      </c>
      <c r="Q24" s="18" t="s">
        <v>429</v>
      </c>
      <c r="R24" s="18" t="s">
        <v>82</v>
      </c>
      <c r="S24" s="69">
        <v>1</v>
      </c>
      <c r="T24" s="69">
        <v>0.25</v>
      </c>
      <c r="U24" s="69">
        <v>0.5</v>
      </c>
      <c r="V24" s="69">
        <v>0.75</v>
      </c>
      <c r="W24" s="69">
        <v>1</v>
      </c>
      <c r="X24" s="69">
        <v>1</v>
      </c>
      <c r="Y24" s="221">
        <v>230400000</v>
      </c>
      <c r="Z24" s="18" t="s">
        <v>401</v>
      </c>
      <c r="AA24" s="17" t="s">
        <v>427</v>
      </c>
      <c r="AB24" s="17"/>
      <c r="AC24" s="92">
        <v>0.2</v>
      </c>
      <c r="AD24" s="17" t="s">
        <v>428</v>
      </c>
      <c r="AE24" s="93">
        <v>45672</v>
      </c>
      <c r="AF24" s="68">
        <v>46387</v>
      </c>
      <c r="AG24" s="18" t="s">
        <v>272</v>
      </c>
      <c r="AH24" s="17" t="s">
        <v>91</v>
      </c>
      <c r="AI24" s="76"/>
      <c r="AJ24" s="76"/>
      <c r="AK24" s="76"/>
      <c r="AL24" s="76"/>
      <c r="AM24" s="76"/>
      <c r="AN24" s="76"/>
      <c r="AO24" s="76"/>
      <c r="AP24" s="76"/>
      <c r="AQ24" s="76"/>
      <c r="AR24" s="76"/>
      <c r="AS24" s="76"/>
      <c r="AT24" s="76"/>
      <c r="AU24" s="76"/>
      <c r="AV24" s="76"/>
      <c r="AW24" s="76"/>
      <c r="AX24" s="76"/>
      <c r="AY24" s="76"/>
      <c r="AZ24" s="76"/>
      <c r="BA24" s="76"/>
      <c r="BB24" s="76"/>
      <c r="BC24" s="76"/>
      <c r="BD24" s="76" t="s">
        <v>99</v>
      </c>
      <c r="BE24" s="76"/>
      <c r="BF24" s="76" t="s">
        <v>99</v>
      </c>
      <c r="BG24" s="76"/>
      <c r="BH24" s="76"/>
      <c r="BI24" s="76"/>
      <c r="BJ24" s="76"/>
      <c r="BK24" s="76"/>
      <c r="BL24" s="76"/>
      <c r="BM24" s="76"/>
      <c r="BN24" s="76"/>
      <c r="BO24" s="76"/>
      <c r="BP24" s="76"/>
      <c r="BQ24" s="76"/>
      <c r="BR24" s="76"/>
      <c r="BS24" s="76"/>
      <c r="BT24" s="76"/>
      <c r="BU24" s="76"/>
      <c r="BV24" s="76"/>
      <c r="BW24" s="76"/>
      <c r="BX24" s="76"/>
    </row>
    <row r="25" spans="1:77" ht="66.75" customHeight="1">
      <c r="A25" s="15" t="s">
        <v>128</v>
      </c>
      <c r="B25" s="15" t="s">
        <v>176</v>
      </c>
      <c r="C25" s="213">
        <v>0.3</v>
      </c>
      <c r="D25" s="213" t="s">
        <v>121</v>
      </c>
      <c r="E25" s="213">
        <v>1</v>
      </c>
      <c r="F25" s="213">
        <v>1</v>
      </c>
      <c r="G25" s="62" t="s">
        <v>334</v>
      </c>
      <c r="H25" s="15" t="s">
        <v>454</v>
      </c>
      <c r="I25" s="18" t="s">
        <v>262</v>
      </c>
      <c r="J25" s="18" t="s">
        <v>386</v>
      </c>
      <c r="K25" s="18" t="s">
        <v>129</v>
      </c>
      <c r="L25" s="18" t="s">
        <v>424</v>
      </c>
      <c r="M25" s="18" t="s">
        <v>250</v>
      </c>
      <c r="N25" s="18" t="s">
        <v>251</v>
      </c>
      <c r="O25" s="18" t="s">
        <v>252</v>
      </c>
      <c r="P25" s="18" t="s">
        <v>265</v>
      </c>
      <c r="Q25" s="18" t="s">
        <v>429</v>
      </c>
      <c r="R25" s="18" t="s">
        <v>82</v>
      </c>
      <c r="S25" s="69">
        <v>1</v>
      </c>
      <c r="T25" s="69">
        <v>0.25</v>
      </c>
      <c r="U25" s="69">
        <v>0.5</v>
      </c>
      <c r="V25" s="69">
        <v>0.75</v>
      </c>
      <c r="W25" s="69">
        <v>1</v>
      </c>
      <c r="X25" s="69">
        <v>1</v>
      </c>
      <c r="Y25" s="221">
        <v>230400000</v>
      </c>
      <c r="Z25" s="18" t="s">
        <v>401</v>
      </c>
      <c r="AA25" s="77" t="s">
        <v>425</v>
      </c>
      <c r="AB25" s="91">
        <v>50000000</v>
      </c>
      <c r="AC25" s="87">
        <v>0.2</v>
      </c>
      <c r="AD25" s="77" t="s">
        <v>426</v>
      </c>
      <c r="AE25" s="79">
        <v>45672</v>
      </c>
      <c r="AF25" s="79">
        <v>46387</v>
      </c>
      <c r="AG25" s="74" t="s">
        <v>272</v>
      </c>
      <c r="AH25" s="77" t="s">
        <v>91</v>
      </c>
      <c r="AI25" s="80" t="s">
        <v>99</v>
      </c>
      <c r="AJ25" s="80"/>
      <c r="AK25" s="80"/>
      <c r="AL25" s="80"/>
      <c r="AM25" s="80"/>
      <c r="AN25" s="80" t="s">
        <v>99</v>
      </c>
      <c r="AO25" s="80"/>
      <c r="AP25" s="80"/>
      <c r="AQ25" s="80"/>
      <c r="AR25" s="80"/>
      <c r="AS25" s="80" t="s">
        <v>99</v>
      </c>
      <c r="AT25" s="80"/>
      <c r="AU25" s="80" t="s">
        <v>99</v>
      </c>
      <c r="AV25" s="80"/>
      <c r="AW25" s="80"/>
      <c r="AX25" s="80"/>
      <c r="AY25" s="80"/>
      <c r="AZ25" s="80"/>
      <c r="BA25" s="80" t="s">
        <v>99</v>
      </c>
      <c r="BB25" s="80" t="s">
        <v>99</v>
      </c>
      <c r="BC25" s="80"/>
      <c r="BD25" s="80" t="s">
        <v>99</v>
      </c>
      <c r="BE25" s="80"/>
      <c r="BF25" s="80" t="s">
        <v>99</v>
      </c>
      <c r="BG25" s="80"/>
      <c r="BH25" s="80"/>
      <c r="BI25" s="80"/>
      <c r="BJ25" s="80"/>
      <c r="BK25" s="80"/>
      <c r="BL25" s="80"/>
      <c r="BM25" s="80"/>
      <c r="BN25" s="80"/>
      <c r="BO25" s="80" t="s">
        <v>99</v>
      </c>
      <c r="BP25" s="80"/>
      <c r="BQ25" s="80"/>
      <c r="BR25" s="80"/>
      <c r="BS25" s="80"/>
      <c r="BT25" s="80"/>
      <c r="BU25" s="80"/>
      <c r="BV25" s="80"/>
      <c r="BW25" s="80"/>
      <c r="BX25" s="80"/>
      <c r="BY25" s="12"/>
    </row>
    <row r="26" spans="1:77" ht="66.75" customHeight="1">
      <c r="A26" s="14" t="s">
        <v>128</v>
      </c>
      <c r="B26" s="15" t="s">
        <v>176</v>
      </c>
      <c r="C26" s="16">
        <v>0.3</v>
      </c>
      <c r="D26" s="16" t="s">
        <v>121</v>
      </c>
      <c r="E26" s="16">
        <v>1</v>
      </c>
      <c r="F26" s="16">
        <v>1</v>
      </c>
      <c r="G26" s="62" t="s">
        <v>335</v>
      </c>
      <c r="H26" s="15" t="s">
        <v>277</v>
      </c>
      <c r="I26" s="17" t="s">
        <v>262</v>
      </c>
      <c r="J26" s="17" t="s">
        <v>386</v>
      </c>
      <c r="K26" s="18" t="s">
        <v>355</v>
      </c>
      <c r="L26" s="18" t="s">
        <v>445</v>
      </c>
      <c r="M26" s="18" t="s">
        <v>278</v>
      </c>
      <c r="N26" s="17" t="s">
        <v>251</v>
      </c>
      <c r="O26" s="18" t="s">
        <v>278</v>
      </c>
      <c r="P26" s="18" t="s">
        <v>279</v>
      </c>
      <c r="Q26" s="17" t="s">
        <v>446</v>
      </c>
      <c r="R26" s="18" t="s">
        <v>82</v>
      </c>
      <c r="S26" s="18">
        <v>0</v>
      </c>
      <c r="T26" s="19">
        <v>0.25</v>
      </c>
      <c r="U26" s="19">
        <v>0.5</v>
      </c>
      <c r="V26" s="19">
        <v>0.75</v>
      </c>
      <c r="W26" s="19">
        <v>1</v>
      </c>
      <c r="X26" s="19">
        <v>1</v>
      </c>
      <c r="Y26" s="219">
        <v>47300000</v>
      </c>
      <c r="Z26" s="18" t="s">
        <v>397</v>
      </c>
      <c r="AA26" s="94" t="s">
        <v>441</v>
      </c>
      <c r="AB26" s="95"/>
      <c r="AC26" s="96">
        <v>0.5</v>
      </c>
      <c r="AD26" s="97" t="s">
        <v>442</v>
      </c>
      <c r="AE26" s="79">
        <v>46096</v>
      </c>
      <c r="AF26" s="79">
        <v>46387</v>
      </c>
      <c r="AG26" s="77" t="s">
        <v>272</v>
      </c>
      <c r="AH26" s="77" t="s">
        <v>91</v>
      </c>
      <c r="AI26" s="80" t="s">
        <v>99</v>
      </c>
      <c r="AJ26" s="80" t="s">
        <v>99</v>
      </c>
      <c r="AK26" s="80"/>
      <c r="AL26" s="80"/>
      <c r="AM26" s="80"/>
      <c r="AN26" s="80" t="s">
        <v>99</v>
      </c>
      <c r="AO26" s="80"/>
      <c r="AP26" s="80"/>
      <c r="AQ26" s="80"/>
      <c r="AR26" s="80"/>
      <c r="AS26" s="80"/>
      <c r="AT26" s="80" t="s">
        <v>99</v>
      </c>
      <c r="AU26" s="80" t="s">
        <v>99</v>
      </c>
      <c r="AV26" s="80"/>
      <c r="AW26" s="80"/>
      <c r="AX26" s="80" t="s">
        <v>99</v>
      </c>
      <c r="AY26" s="80"/>
      <c r="AZ26" s="80"/>
      <c r="BA26" s="80"/>
      <c r="BB26" s="80" t="s">
        <v>99</v>
      </c>
      <c r="BC26" s="80"/>
      <c r="BD26" s="80" t="s">
        <v>99</v>
      </c>
      <c r="BE26" s="80"/>
      <c r="BF26" s="80" t="s">
        <v>99</v>
      </c>
      <c r="BG26" s="80"/>
      <c r="BH26" s="80"/>
      <c r="BI26" s="80"/>
      <c r="BJ26" s="80"/>
      <c r="BK26" s="80"/>
      <c r="BL26" s="80"/>
      <c r="BM26" s="80"/>
      <c r="BN26" s="80"/>
      <c r="BO26" s="80"/>
      <c r="BP26" s="80"/>
      <c r="BQ26" s="80"/>
      <c r="BR26" s="80"/>
      <c r="BS26" s="80"/>
      <c r="BT26" s="80"/>
      <c r="BU26" s="80"/>
      <c r="BV26" s="80"/>
      <c r="BW26" s="80"/>
      <c r="BX26" s="80"/>
      <c r="BY26" s="12"/>
    </row>
    <row r="27" spans="1:77" ht="66.75" customHeight="1">
      <c r="A27" s="14" t="s">
        <v>128</v>
      </c>
      <c r="B27" s="15" t="s">
        <v>176</v>
      </c>
      <c r="C27" s="16">
        <v>0.3</v>
      </c>
      <c r="D27" s="16" t="s">
        <v>121</v>
      </c>
      <c r="E27" s="16">
        <v>1</v>
      </c>
      <c r="F27" s="16">
        <v>1</v>
      </c>
      <c r="G27" s="62" t="s">
        <v>335</v>
      </c>
      <c r="H27" s="15" t="s">
        <v>277</v>
      </c>
      <c r="I27" s="17" t="s">
        <v>262</v>
      </c>
      <c r="J27" s="17" t="s">
        <v>386</v>
      </c>
      <c r="K27" s="18" t="s">
        <v>355</v>
      </c>
      <c r="L27" s="18" t="s">
        <v>445</v>
      </c>
      <c r="M27" s="18" t="s">
        <v>278</v>
      </c>
      <c r="N27" s="17" t="s">
        <v>251</v>
      </c>
      <c r="O27" s="18" t="s">
        <v>278</v>
      </c>
      <c r="P27" s="18" t="s">
        <v>279</v>
      </c>
      <c r="Q27" s="17" t="s">
        <v>446</v>
      </c>
      <c r="R27" s="18" t="s">
        <v>82</v>
      </c>
      <c r="S27" s="18">
        <v>0</v>
      </c>
      <c r="T27" s="19">
        <v>0.25</v>
      </c>
      <c r="U27" s="19">
        <v>0.5</v>
      </c>
      <c r="V27" s="19">
        <v>0.75</v>
      </c>
      <c r="W27" s="19">
        <v>1</v>
      </c>
      <c r="X27" s="19">
        <v>1</v>
      </c>
      <c r="Y27" s="219">
        <v>47300000</v>
      </c>
      <c r="Z27" s="18" t="s">
        <v>397</v>
      </c>
      <c r="AA27" s="94" t="s">
        <v>443</v>
      </c>
      <c r="AB27" s="98">
        <v>47300000</v>
      </c>
      <c r="AC27" s="99">
        <v>0.5</v>
      </c>
      <c r="AD27" s="97" t="s">
        <v>444</v>
      </c>
      <c r="AE27" s="79">
        <v>45672</v>
      </c>
      <c r="AF27" s="79">
        <v>46387</v>
      </c>
      <c r="AG27" s="77" t="s">
        <v>280</v>
      </c>
      <c r="AH27" s="77" t="s">
        <v>91</v>
      </c>
      <c r="AI27" s="80" t="s">
        <v>99</v>
      </c>
      <c r="AJ27" s="80" t="s">
        <v>99</v>
      </c>
      <c r="AK27" s="80"/>
      <c r="AL27" s="80"/>
      <c r="AM27" s="80"/>
      <c r="AN27" s="80"/>
      <c r="AO27" s="80"/>
      <c r="AP27" s="80"/>
      <c r="AQ27" s="80"/>
      <c r="AR27" s="80"/>
      <c r="AS27" s="80"/>
      <c r="AT27" s="80"/>
      <c r="AU27" s="80"/>
      <c r="AV27" s="80"/>
      <c r="AW27" s="80"/>
      <c r="AX27" s="80" t="s">
        <v>99</v>
      </c>
      <c r="AY27" s="80"/>
      <c r="AZ27" s="80"/>
      <c r="BA27" s="80"/>
      <c r="BB27" s="80"/>
      <c r="BC27" s="80"/>
      <c r="BD27" s="80" t="s">
        <v>99</v>
      </c>
      <c r="BE27" s="80"/>
      <c r="BF27" s="80" t="s">
        <v>99</v>
      </c>
      <c r="BG27" s="80"/>
      <c r="BH27" s="80"/>
      <c r="BI27" s="80"/>
      <c r="BJ27" s="80"/>
      <c r="BK27" s="80"/>
      <c r="BL27" s="80"/>
      <c r="BM27" s="80"/>
      <c r="BN27" s="80"/>
      <c r="BO27" s="80"/>
      <c r="BP27" s="80"/>
      <c r="BQ27" s="80"/>
      <c r="BR27" s="80"/>
      <c r="BS27" s="80"/>
      <c r="BT27" s="80"/>
      <c r="BU27" s="80"/>
      <c r="BV27" s="80"/>
      <c r="BW27" s="80"/>
      <c r="BX27" s="80"/>
    </row>
    <row r="28" spans="1:77" ht="127.5" customHeight="1">
      <c r="A28" s="60" t="s">
        <v>177</v>
      </c>
      <c r="B28" s="60" t="s">
        <v>199</v>
      </c>
      <c r="C28" s="59">
        <v>0.25</v>
      </c>
      <c r="D28" s="60" t="s">
        <v>206</v>
      </c>
      <c r="E28" s="59">
        <v>1</v>
      </c>
      <c r="F28" s="59">
        <v>1</v>
      </c>
      <c r="G28" s="29" t="s">
        <v>306</v>
      </c>
      <c r="H28" s="28" t="s">
        <v>380</v>
      </c>
      <c r="I28" s="22" t="s">
        <v>200</v>
      </c>
      <c r="J28" s="22" t="s">
        <v>142</v>
      </c>
      <c r="K28" s="22" t="s">
        <v>356</v>
      </c>
      <c r="L28" s="22" t="s">
        <v>202</v>
      </c>
      <c r="M28" s="22" t="s">
        <v>203</v>
      </c>
      <c r="N28" s="22" t="s">
        <v>142</v>
      </c>
      <c r="O28" s="22" t="s">
        <v>97</v>
      </c>
      <c r="P28" s="22" t="s">
        <v>204</v>
      </c>
      <c r="Q28" s="22" t="s">
        <v>205</v>
      </c>
      <c r="R28" s="22" t="s">
        <v>82</v>
      </c>
      <c r="S28" s="22">
        <v>80</v>
      </c>
      <c r="T28" s="27">
        <v>0.25</v>
      </c>
      <c r="U28" s="27">
        <v>0.5</v>
      </c>
      <c r="V28" s="27">
        <v>0.75</v>
      </c>
      <c r="W28" s="27">
        <v>1</v>
      </c>
      <c r="X28" s="27">
        <v>1</v>
      </c>
      <c r="Y28" s="222">
        <v>167200000</v>
      </c>
      <c r="Z28" s="26" t="s">
        <v>400</v>
      </c>
      <c r="AA28" s="100" t="s">
        <v>381</v>
      </c>
      <c r="AB28" s="101">
        <f xml:space="preserve"> 77000000+22550000</f>
        <v>99550000</v>
      </c>
      <c r="AC28" s="102">
        <v>0.53</v>
      </c>
      <c r="AD28" s="100" t="s">
        <v>383</v>
      </c>
      <c r="AE28" s="103">
        <v>46041</v>
      </c>
      <c r="AF28" s="103">
        <v>46387</v>
      </c>
      <c r="AG28" s="100" t="s">
        <v>207</v>
      </c>
      <c r="AH28" s="100" t="s">
        <v>91</v>
      </c>
      <c r="AI28" s="100"/>
      <c r="AJ28" s="100" t="s">
        <v>92</v>
      </c>
      <c r="AK28" s="100" t="s">
        <v>92</v>
      </c>
      <c r="AL28" s="100"/>
      <c r="AM28" s="100"/>
      <c r="AN28" s="100" t="s">
        <v>92</v>
      </c>
      <c r="AO28" s="100"/>
      <c r="AP28" s="100"/>
      <c r="AQ28" s="100"/>
      <c r="AR28" s="100"/>
      <c r="AS28" s="100"/>
      <c r="AT28" s="100"/>
      <c r="AU28" s="100"/>
      <c r="AV28" s="100"/>
      <c r="AW28" s="100"/>
      <c r="AX28" s="100"/>
      <c r="AY28" s="100" t="s">
        <v>92</v>
      </c>
      <c r="AZ28" s="100"/>
      <c r="BA28" s="100" t="s">
        <v>92</v>
      </c>
      <c r="BB28" s="100" t="s">
        <v>92</v>
      </c>
      <c r="BC28" s="100"/>
      <c r="BD28" s="100" t="s">
        <v>92</v>
      </c>
      <c r="BE28" s="100"/>
      <c r="BF28" s="100" t="s">
        <v>92</v>
      </c>
      <c r="BG28" s="100"/>
      <c r="BH28" s="100"/>
      <c r="BI28" s="100"/>
      <c r="BJ28" s="100"/>
      <c r="BK28" s="100"/>
      <c r="BL28" s="100"/>
      <c r="BM28" s="100"/>
      <c r="BN28" s="100"/>
      <c r="BO28" s="100" t="s">
        <v>92</v>
      </c>
      <c r="BP28" s="100"/>
      <c r="BQ28" s="100"/>
      <c r="BR28" s="100"/>
      <c r="BS28" s="100"/>
      <c r="BT28" s="100"/>
      <c r="BU28" s="100"/>
      <c r="BV28" s="100"/>
      <c r="BW28" s="100"/>
      <c r="BX28" s="100"/>
    </row>
    <row r="29" spans="1:77" ht="128.25" customHeight="1">
      <c r="A29" s="60" t="s">
        <v>177</v>
      </c>
      <c r="B29" s="60" t="s">
        <v>199</v>
      </c>
      <c r="C29" s="59">
        <v>0.25</v>
      </c>
      <c r="D29" s="60" t="s">
        <v>206</v>
      </c>
      <c r="E29" s="59">
        <v>1</v>
      </c>
      <c r="F29" s="59">
        <v>1</v>
      </c>
      <c r="G29" s="29" t="s">
        <v>306</v>
      </c>
      <c r="H29" s="30" t="s">
        <v>380</v>
      </c>
      <c r="I29" s="22" t="s">
        <v>200</v>
      </c>
      <c r="J29" s="22" t="s">
        <v>142</v>
      </c>
      <c r="K29" s="22" t="s">
        <v>356</v>
      </c>
      <c r="L29" s="22" t="s">
        <v>202</v>
      </c>
      <c r="M29" s="22" t="s">
        <v>203</v>
      </c>
      <c r="N29" s="22" t="s">
        <v>142</v>
      </c>
      <c r="O29" s="22" t="s">
        <v>97</v>
      </c>
      <c r="P29" s="22" t="s">
        <v>204</v>
      </c>
      <c r="Q29" s="22" t="s">
        <v>205</v>
      </c>
      <c r="R29" s="22" t="s">
        <v>82</v>
      </c>
      <c r="S29" s="22">
        <v>80</v>
      </c>
      <c r="T29" s="27">
        <v>0.25</v>
      </c>
      <c r="U29" s="27">
        <v>0.5</v>
      </c>
      <c r="V29" s="27">
        <v>0.75</v>
      </c>
      <c r="W29" s="27">
        <v>1</v>
      </c>
      <c r="X29" s="27">
        <v>1</v>
      </c>
      <c r="Y29" s="222">
        <v>167200000</v>
      </c>
      <c r="Z29" s="26" t="s">
        <v>400</v>
      </c>
      <c r="AA29" s="100" t="s">
        <v>382</v>
      </c>
      <c r="AB29" s="101">
        <f xml:space="preserve"> 45100000 + 22550000</f>
        <v>67650000</v>
      </c>
      <c r="AC29" s="102">
        <v>0.47</v>
      </c>
      <c r="AD29" s="100" t="s">
        <v>384</v>
      </c>
      <c r="AE29" s="103">
        <v>46082</v>
      </c>
      <c r="AF29" s="103">
        <v>46387</v>
      </c>
      <c r="AG29" s="100" t="s">
        <v>207</v>
      </c>
      <c r="AH29" s="100" t="s">
        <v>91</v>
      </c>
      <c r="AI29" s="100"/>
      <c r="AJ29" s="100" t="s">
        <v>92</v>
      </c>
      <c r="AK29" s="100" t="s">
        <v>92</v>
      </c>
      <c r="AL29" s="100"/>
      <c r="AM29" s="100"/>
      <c r="AN29" s="100" t="s">
        <v>92</v>
      </c>
      <c r="AO29" s="100"/>
      <c r="AP29" s="100"/>
      <c r="AQ29" s="100"/>
      <c r="AR29" s="100"/>
      <c r="AS29" s="100"/>
      <c r="AT29" s="100"/>
      <c r="AU29" s="100"/>
      <c r="AV29" s="100"/>
      <c r="AW29" s="100"/>
      <c r="AX29" s="100"/>
      <c r="AY29" s="100" t="s">
        <v>92</v>
      </c>
      <c r="AZ29" s="100"/>
      <c r="BA29" s="100" t="s">
        <v>92</v>
      </c>
      <c r="BB29" s="100" t="s">
        <v>92</v>
      </c>
      <c r="BC29" s="100"/>
      <c r="BD29" s="100" t="s">
        <v>92</v>
      </c>
      <c r="BE29" s="100"/>
      <c r="BF29" s="100" t="s">
        <v>92</v>
      </c>
      <c r="BG29" s="100"/>
      <c r="BH29" s="100"/>
      <c r="BI29" s="100"/>
      <c r="BJ29" s="100"/>
      <c r="BK29" s="100"/>
      <c r="BL29" s="100"/>
      <c r="BM29" s="100"/>
      <c r="BN29" s="100"/>
      <c r="BO29" s="100" t="s">
        <v>92</v>
      </c>
      <c r="BP29" s="100"/>
      <c r="BQ29" s="100"/>
      <c r="BR29" s="100"/>
      <c r="BS29" s="100"/>
      <c r="BT29" s="100"/>
      <c r="BU29" s="100"/>
      <c r="BV29" s="100"/>
      <c r="BW29" s="100"/>
      <c r="BX29" s="100"/>
    </row>
    <row r="30" spans="1:77" ht="128.25" customHeight="1">
      <c r="A30" s="60" t="s">
        <v>177</v>
      </c>
      <c r="B30" s="60" t="s">
        <v>199</v>
      </c>
      <c r="C30" s="59">
        <v>0.25</v>
      </c>
      <c r="D30" s="60" t="s">
        <v>206</v>
      </c>
      <c r="E30" s="59">
        <v>1</v>
      </c>
      <c r="F30" s="59">
        <v>1</v>
      </c>
      <c r="G30" s="29" t="s">
        <v>336</v>
      </c>
      <c r="H30" s="104" t="s">
        <v>393</v>
      </c>
      <c r="I30" s="100" t="s">
        <v>394</v>
      </c>
      <c r="J30" s="100" t="s">
        <v>154</v>
      </c>
      <c r="K30" s="105" t="s">
        <v>263</v>
      </c>
      <c r="L30" s="100" t="s">
        <v>395</v>
      </c>
      <c r="M30" s="100" t="s">
        <v>155</v>
      </c>
      <c r="N30" s="100" t="s">
        <v>154</v>
      </c>
      <c r="O30" s="100" t="s">
        <v>165</v>
      </c>
      <c r="P30" s="100" t="s">
        <v>169</v>
      </c>
      <c r="Q30" s="106" t="s">
        <v>395</v>
      </c>
      <c r="R30" s="100" t="s">
        <v>433</v>
      </c>
      <c r="S30" s="100">
        <v>0</v>
      </c>
      <c r="T30" s="100">
        <v>1</v>
      </c>
      <c r="U30" s="100">
        <v>2</v>
      </c>
      <c r="V30" s="100">
        <v>3</v>
      </c>
      <c r="W30" s="100">
        <v>4</v>
      </c>
      <c r="X30" s="100">
        <v>4</v>
      </c>
      <c r="Y30" s="107">
        <v>271500000</v>
      </c>
      <c r="Z30" s="100" t="s">
        <v>156</v>
      </c>
      <c r="AA30" s="100" t="s">
        <v>396</v>
      </c>
      <c r="AB30" s="101">
        <v>271500000</v>
      </c>
      <c r="AC30" s="108">
        <v>1</v>
      </c>
      <c r="AD30" s="100" t="s">
        <v>166</v>
      </c>
      <c r="AE30" s="103">
        <v>46023</v>
      </c>
      <c r="AF30" s="103">
        <v>46356</v>
      </c>
      <c r="AG30" s="100" t="s">
        <v>167</v>
      </c>
      <c r="AH30" s="100" t="s">
        <v>168</v>
      </c>
      <c r="AI30" s="100"/>
      <c r="AJ30" s="100"/>
      <c r="AK30" s="100"/>
      <c r="AL30" s="100"/>
      <c r="AM30" s="100"/>
      <c r="AN30" s="100"/>
      <c r="AO30" s="100"/>
      <c r="AP30" s="100"/>
      <c r="AQ30" s="100"/>
      <c r="AR30" s="100"/>
      <c r="AS30" s="100"/>
      <c r="AT30" s="100"/>
      <c r="AU30" s="100" t="s">
        <v>99</v>
      </c>
      <c r="AV30" s="100"/>
      <c r="AW30" s="100" t="s">
        <v>99</v>
      </c>
      <c r="AX30" s="100"/>
      <c r="AY30" s="100"/>
      <c r="AZ30" s="100"/>
      <c r="BA30" s="100"/>
      <c r="BB30" s="100"/>
      <c r="BC30" s="100"/>
      <c r="BD30" s="100" t="s">
        <v>92</v>
      </c>
      <c r="BE30" s="100"/>
      <c r="BF30" s="100"/>
      <c r="BG30" s="100"/>
      <c r="BH30" s="100"/>
      <c r="BI30" s="100"/>
      <c r="BJ30" s="100"/>
      <c r="BK30" s="100" t="s">
        <v>92</v>
      </c>
      <c r="BL30" s="100"/>
      <c r="BM30" s="100"/>
      <c r="BN30" s="100" t="s">
        <v>92</v>
      </c>
      <c r="BO30" s="100"/>
      <c r="BP30" s="100"/>
      <c r="BQ30" s="100"/>
      <c r="BR30" s="100"/>
      <c r="BS30" s="100"/>
      <c r="BT30" s="100"/>
      <c r="BU30" s="100"/>
      <c r="BV30" s="100"/>
      <c r="BW30" s="100"/>
      <c r="BX30" s="100"/>
    </row>
    <row r="31" spans="1:77" ht="127.5">
      <c r="A31" s="60" t="s">
        <v>177</v>
      </c>
      <c r="B31" s="60" t="s">
        <v>199</v>
      </c>
      <c r="C31" s="59">
        <v>0.25</v>
      </c>
      <c r="D31" s="60" t="s">
        <v>206</v>
      </c>
      <c r="E31" s="59">
        <v>1</v>
      </c>
      <c r="F31" s="59">
        <v>1</v>
      </c>
      <c r="G31" s="30" t="s">
        <v>337</v>
      </c>
      <c r="H31" s="28" t="s">
        <v>311</v>
      </c>
      <c r="I31" s="22" t="s">
        <v>307</v>
      </c>
      <c r="J31" s="22" t="s">
        <v>142</v>
      </c>
      <c r="K31" s="23" t="s">
        <v>274</v>
      </c>
      <c r="L31" s="23" t="s">
        <v>363</v>
      </c>
      <c r="M31" s="23" t="s">
        <v>240</v>
      </c>
      <c r="N31" s="23" t="s">
        <v>142</v>
      </c>
      <c r="O31" s="23" t="s">
        <v>97</v>
      </c>
      <c r="P31" s="23" t="s">
        <v>308</v>
      </c>
      <c r="Q31" s="23" t="s">
        <v>430</v>
      </c>
      <c r="R31" s="23" t="s">
        <v>433</v>
      </c>
      <c r="S31" s="23" t="s">
        <v>153</v>
      </c>
      <c r="T31" s="109">
        <v>1</v>
      </c>
      <c r="U31" s="109"/>
      <c r="V31" s="109"/>
      <c r="W31" s="109"/>
      <c r="X31" s="109">
        <v>1</v>
      </c>
      <c r="Y31" s="223">
        <v>143000000</v>
      </c>
      <c r="Z31" s="23" t="s">
        <v>397</v>
      </c>
      <c r="AA31" s="23" t="s">
        <v>312</v>
      </c>
      <c r="AB31" s="23"/>
      <c r="AC31" s="102">
        <v>0.25</v>
      </c>
      <c r="AD31" s="23" t="s">
        <v>309</v>
      </c>
      <c r="AE31" s="103">
        <v>46024</v>
      </c>
      <c r="AF31" s="103">
        <v>46112</v>
      </c>
      <c r="AG31" s="23" t="s">
        <v>316</v>
      </c>
      <c r="AH31" s="23" t="s">
        <v>91</v>
      </c>
      <c r="AI31" s="23"/>
      <c r="AJ31" s="23"/>
      <c r="AK31" s="23"/>
      <c r="AL31" s="23"/>
      <c r="AM31" s="23"/>
      <c r="AN31" s="23"/>
      <c r="AO31" s="23"/>
      <c r="AP31" s="23"/>
      <c r="AQ31" s="23"/>
      <c r="AR31" s="23"/>
      <c r="AS31" s="23"/>
      <c r="AT31" s="23" t="s">
        <v>92</v>
      </c>
      <c r="AU31" s="23"/>
      <c r="AV31" s="23"/>
      <c r="AW31" s="23"/>
      <c r="AX31" s="23"/>
      <c r="AY31" s="23" t="s">
        <v>92</v>
      </c>
      <c r="AZ31" s="23" t="s">
        <v>92</v>
      </c>
      <c r="BA31" s="23"/>
      <c r="BB31" s="23" t="s">
        <v>92</v>
      </c>
      <c r="BC31" s="23"/>
      <c r="BD31" s="23"/>
      <c r="BE31" s="23"/>
      <c r="BF31" s="23" t="s">
        <v>92</v>
      </c>
      <c r="BG31" s="23"/>
      <c r="BH31" s="23"/>
      <c r="BI31" s="23"/>
      <c r="BJ31" s="23"/>
      <c r="BK31" s="23"/>
      <c r="BL31" s="23"/>
      <c r="BM31" s="23"/>
      <c r="BN31" s="23"/>
      <c r="BO31" s="23"/>
      <c r="BP31" s="23"/>
      <c r="BQ31" s="23"/>
      <c r="BR31" s="23"/>
      <c r="BS31" s="23"/>
      <c r="BT31" s="23"/>
      <c r="BU31" s="23"/>
      <c r="BV31" s="23"/>
      <c r="BW31" s="23"/>
      <c r="BX31" s="23"/>
    </row>
    <row r="32" spans="1:77" ht="127.5">
      <c r="A32" s="60" t="s">
        <v>177</v>
      </c>
      <c r="B32" s="60" t="s">
        <v>199</v>
      </c>
      <c r="C32" s="59">
        <v>0.25</v>
      </c>
      <c r="D32" s="60" t="s">
        <v>206</v>
      </c>
      <c r="E32" s="59">
        <v>1</v>
      </c>
      <c r="F32" s="59">
        <v>1</v>
      </c>
      <c r="G32" s="30" t="s">
        <v>337</v>
      </c>
      <c r="H32" s="28" t="s">
        <v>311</v>
      </c>
      <c r="I32" s="22" t="s">
        <v>307</v>
      </c>
      <c r="J32" s="22" t="s">
        <v>142</v>
      </c>
      <c r="K32" s="23" t="s">
        <v>275</v>
      </c>
      <c r="L32" s="23" t="s">
        <v>364</v>
      </c>
      <c r="M32" s="23" t="s">
        <v>240</v>
      </c>
      <c r="N32" s="23" t="s">
        <v>142</v>
      </c>
      <c r="O32" s="23" t="s">
        <v>97</v>
      </c>
      <c r="P32" s="23" t="s">
        <v>308</v>
      </c>
      <c r="Q32" s="23" t="s">
        <v>431</v>
      </c>
      <c r="R32" s="23" t="s">
        <v>433</v>
      </c>
      <c r="S32" s="23" t="s">
        <v>153</v>
      </c>
      <c r="T32" s="109"/>
      <c r="U32" s="109">
        <v>1</v>
      </c>
      <c r="V32" s="109"/>
      <c r="W32" s="109"/>
      <c r="X32" s="109">
        <v>1</v>
      </c>
      <c r="Y32" s="223">
        <v>143000000</v>
      </c>
      <c r="Z32" s="23" t="s">
        <v>397</v>
      </c>
      <c r="AA32" s="23" t="s">
        <v>313</v>
      </c>
      <c r="AB32" s="23"/>
      <c r="AC32" s="102">
        <v>0.25</v>
      </c>
      <c r="AD32" s="23" t="s">
        <v>310</v>
      </c>
      <c r="AE32" s="103">
        <v>46113</v>
      </c>
      <c r="AF32" s="103">
        <v>46203</v>
      </c>
      <c r="AG32" s="23" t="s">
        <v>316</v>
      </c>
      <c r="AH32" s="23" t="s">
        <v>91</v>
      </c>
      <c r="AI32" s="23" t="s">
        <v>92</v>
      </c>
      <c r="AJ32" s="23"/>
      <c r="AK32" s="23"/>
      <c r="AL32" s="23" t="s">
        <v>99</v>
      </c>
      <c r="AM32" s="23"/>
      <c r="AN32" s="23"/>
      <c r="AO32" s="23"/>
      <c r="AP32" s="23"/>
      <c r="AQ32" s="23"/>
      <c r="AR32" s="23"/>
      <c r="AS32" s="23"/>
      <c r="AT32" s="23" t="s">
        <v>92</v>
      </c>
      <c r="AU32" s="23" t="s">
        <v>92</v>
      </c>
      <c r="AV32" s="23"/>
      <c r="AW32" s="23"/>
      <c r="AX32" s="23"/>
      <c r="AY32" s="23" t="s">
        <v>99</v>
      </c>
      <c r="AZ32" s="23" t="s">
        <v>99</v>
      </c>
      <c r="BA32" s="23"/>
      <c r="BB32" s="23" t="s">
        <v>92</v>
      </c>
      <c r="BC32" s="23"/>
      <c r="BD32" s="23"/>
      <c r="BE32" s="23"/>
      <c r="BF32" s="23" t="s">
        <v>92</v>
      </c>
      <c r="BG32" s="23"/>
      <c r="BH32" s="23"/>
      <c r="BI32" s="23"/>
      <c r="BJ32" s="23"/>
      <c r="BK32" s="23"/>
      <c r="BL32" s="23"/>
      <c r="BM32" s="23" t="s">
        <v>99</v>
      </c>
      <c r="BN32" s="23" t="s">
        <v>99</v>
      </c>
      <c r="BO32" s="23"/>
      <c r="BP32" s="23"/>
      <c r="BQ32" s="23"/>
      <c r="BR32" s="23" t="s">
        <v>99</v>
      </c>
      <c r="BS32" s="23"/>
      <c r="BT32" s="23"/>
      <c r="BU32" s="23"/>
      <c r="BV32" s="23" t="s">
        <v>99</v>
      </c>
      <c r="BW32" s="23"/>
      <c r="BX32" s="23"/>
    </row>
    <row r="33" spans="1:76" ht="127.5">
      <c r="A33" s="60" t="s">
        <v>177</v>
      </c>
      <c r="B33" s="60" t="s">
        <v>199</v>
      </c>
      <c r="C33" s="59">
        <v>0.25</v>
      </c>
      <c r="D33" s="60" t="s">
        <v>206</v>
      </c>
      <c r="E33" s="59">
        <v>1</v>
      </c>
      <c r="F33" s="59">
        <v>1</v>
      </c>
      <c r="G33" s="30" t="s">
        <v>337</v>
      </c>
      <c r="H33" s="28" t="s">
        <v>311</v>
      </c>
      <c r="I33" s="22" t="s">
        <v>307</v>
      </c>
      <c r="J33" s="22" t="s">
        <v>142</v>
      </c>
      <c r="K33" s="23" t="s">
        <v>201</v>
      </c>
      <c r="L33" s="23" t="s">
        <v>365</v>
      </c>
      <c r="M33" s="23" t="s">
        <v>240</v>
      </c>
      <c r="N33" s="23" t="s">
        <v>142</v>
      </c>
      <c r="O33" s="23" t="s">
        <v>97</v>
      </c>
      <c r="P33" s="23" t="s">
        <v>308</v>
      </c>
      <c r="Q33" s="23" t="s">
        <v>432</v>
      </c>
      <c r="R33" s="23" t="s">
        <v>433</v>
      </c>
      <c r="S33" s="23" t="s">
        <v>153</v>
      </c>
      <c r="T33" s="109"/>
      <c r="U33" s="109"/>
      <c r="V33" s="109">
        <v>1</v>
      </c>
      <c r="W33" s="109">
        <v>1</v>
      </c>
      <c r="X33" s="109">
        <v>2</v>
      </c>
      <c r="Y33" s="223">
        <v>143000000</v>
      </c>
      <c r="Z33" s="23" t="s">
        <v>397</v>
      </c>
      <c r="AA33" s="23" t="s">
        <v>314</v>
      </c>
      <c r="AB33" s="110">
        <f>110000000+33000000</f>
        <v>143000000</v>
      </c>
      <c r="AC33" s="102">
        <v>0.5</v>
      </c>
      <c r="AD33" s="23" t="s">
        <v>315</v>
      </c>
      <c r="AE33" s="103">
        <v>46204</v>
      </c>
      <c r="AF33" s="103">
        <v>46387</v>
      </c>
      <c r="AG33" s="23" t="s">
        <v>316</v>
      </c>
      <c r="AH33" s="23" t="s">
        <v>91</v>
      </c>
      <c r="AI33" s="23" t="s">
        <v>92</v>
      </c>
      <c r="AJ33" s="23"/>
      <c r="AK33" s="23"/>
      <c r="AL33" s="23" t="s">
        <v>99</v>
      </c>
      <c r="AM33" s="23"/>
      <c r="AN33" s="23"/>
      <c r="AO33" s="23"/>
      <c r="AP33" s="23"/>
      <c r="AQ33" s="23"/>
      <c r="AR33" s="23"/>
      <c r="AS33" s="23"/>
      <c r="AT33" s="23" t="s">
        <v>92</v>
      </c>
      <c r="AU33" s="23" t="s">
        <v>92</v>
      </c>
      <c r="AV33" s="23"/>
      <c r="AW33" s="23"/>
      <c r="AX33" s="23"/>
      <c r="AY33" s="23" t="s">
        <v>99</v>
      </c>
      <c r="AZ33" s="23" t="s">
        <v>99</v>
      </c>
      <c r="BA33" s="23"/>
      <c r="BB33" s="23" t="s">
        <v>92</v>
      </c>
      <c r="BC33" s="23"/>
      <c r="BD33" s="23"/>
      <c r="BE33" s="23"/>
      <c r="BF33" s="23" t="s">
        <v>92</v>
      </c>
      <c r="BG33" s="23"/>
      <c r="BH33" s="23"/>
      <c r="BI33" s="23"/>
      <c r="BJ33" s="23"/>
      <c r="BK33" s="23"/>
      <c r="BL33" s="23"/>
      <c r="BM33" s="23" t="s">
        <v>99</v>
      </c>
      <c r="BN33" s="23" t="s">
        <v>99</v>
      </c>
      <c r="BO33" s="23"/>
      <c r="BP33" s="23"/>
      <c r="BQ33" s="23"/>
      <c r="BR33" s="23" t="s">
        <v>99</v>
      </c>
      <c r="BS33" s="23"/>
      <c r="BT33" s="23"/>
      <c r="BU33" s="23"/>
      <c r="BV33" s="23" t="s">
        <v>99</v>
      </c>
      <c r="BW33" s="23"/>
      <c r="BX33" s="23"/>
    </row>
    <row r="34" spans="1:76" ht="76.5">
      <c r="A34" s="25" t="s">
        <v>291</v>
      </c>
      <c r="B34" s="25" t="s">
        <v>163</v>
      </c>
      <c r="C34" s="61">
        <v>0.25</v>
      </c>
      <c r="D34" s="25" t="s">
        <v>170</v>
      </c>
      <c r="E34" s="61">
        <v>1</v>
      </c>
      <c r="F34" s="61">
        <v>1</v>
      </c>
      <c r="G34" s="63" t="s">
        <v>338</v>
      </c>
      <c r="H34" s="63" t="s">
        <v>387</v>
      </c>
      <c r="I34" s="24" t="s">
        <v>197</v>
      </c>
      <c r="J34" s="24" t="s">
        <v>97</v>
      </c>
      <c r="K34" s="24" t="s">
        <v>276</v>
      </c>
      <c r="L34" s="24" t="s">
        <v>388</v>
      </c>
      <c r="M34" s="24" t="s">
        <v>155</v>
      </c>
      <c r="N34" s="24" t="s">
        <v>154</v>
      </c>
      <c r="O34" s="24" t="s">
        <v>164</v>
      </c>
      <c r="P34" s="24" t="s">
        <v>160</v>
      </c>
      <c r="Q34" s="24" t="s">
        <v>389</v>
      </c>
      <c r="R34" s="111" t="s">
        <v>82</v>
      </c>
      <c r="S34" s="24">
        <v>0</v>
      </c>
      <c r="T34" s="112">
        <v>0.25</v>
      </c>
      <c r="U34" s="113">
        <v>0.5</v>
      </c>
      <c r="V34" s="113">
        <v>0.75</v>
      </c>
      <c r="W34" s="114">
        <v>0.9</v>
      </c>
      <c r="X34" s="112">
        <v>1</v>
      </c>
      <c r="Y34" s="115">
        <v>311300000</v>
      </c>
      <c r="Z34" s="24" t="s">
        <v>156</v>
      </c>
      <c r="AA34" s="24" t="s">
        <v>390</v>
      </c>
      <c r="AB34" s="116">
        <v>311300000</v>
      </c>
      <c r="AC34" s="112">
        <v>1</v>
      </c>
      <c r="AD34" s="24" t="s">
        <v>391</v>
      </c>
      <c r="AE34" s="117">
        <v>46023</v>
      </c>
      <c r="AF34" s="117">
        <v>46387</v>
      </c>
      <c r="AG34" s="24" t="s">
        <v>392</v>
      </c>
      <c r="AH34" s="24" t="s">
        <v>157</v>
      </c>
      <c r="AI34" s="24"/>
      <c r="AJ34" s="24"/>
      <c r="AK34" s="24"/>
      <c r="AL34" s="24"/>
      <c r="AM34" s="24"/>
      <c r="AN34" s="24"/>
      <c r="AO34" s="24"/>
      <c r="AP34" s="24"/>
      <c r="AQ34" s="24"/>
      <c r="AR34" s="24"/>
      <c r="AS34" s="24"/>
      <c r="AT34" s="24"/>
      <c r="AU34" s="24" t="s">
        <v>99</v>
      </c>
      <c r="AV34" s="24"/>
      <c r="AW34" s="24" t="s">
        <v>99</v>
      </c>
      <c r="AX34" s="24"/>
      <c r="AY34" s="24"/>
      <c r="AZ34" s="24"/>
      <c r="BA34" s="24" t="s">
        <v>99</v>
      </c>
      <c r="BB34" s="24" t="s">
        <v>99</v>
      </c>
      <c r="BC34" s="24"/>
      <c r="BD34" s="24" t="s">
        <v>99</v>
      </c>
      <c r="BE34" s="24"/>
      <c r="BF34" s="24" t="s">
        <v>99</v>
      </c>
      <c r="BG34" s="24" t="s">
        <v>99</v>
      </c>
      <c r="BH34" s="24"/>
      <c r="BI34" s="24"/>
      <c r="BJ34" s="24"/>
      <c r="BK34" s="24"/>
      <c r="BL34" s="24"/>
      <c r="BM34" s="24"/>
      <c r="BN34" s="24"/>
      <c r="BO34" s="24"/>
      <c r="BP34" s="24"/>
      <c r="BQ34" s="24"/>
      <c r="BR34" s="24"/>
      <c r="BS34" s="24"/>
      <c r="BT34" s="24"/>
      <c r="BU34" s="24"/>
      <c r="BV34" s="24" t="s">
        <v>99</v>
      </c>
      <c r="BW34" s="24" t="s">
        <v>99</v>
      </c>
      <c r="BX34" s="24"/>
    </row>
    <row r="35" spans="1:76" ht="89.25">
      <c r="A35" s="25" t="s">
        <v>291</v>
      </c>
      <c r="B35" s="25" t="s">
        <v>163</v>
      </c>
      <c r="C35" s="61">
        <v>0.25</v>
      </c>
      <c r="D35" s="25" t="s">
        <v>170</v>
      </c>
      <c r="E35" s="61">
        <v>1</v>
      </c>
      <c r="F35" s="61">
        <v>1</v>
      </c>
      <c r="G35" s="63" t="s">
        <v>317</v>
      </c>
      <c r="H35" s="25" t="s">
        <v>289</v>
      </c>
      <c r="I35" s="21" t="s">
        <v>288</v>
      </c>
      <c r="J35" s="21" t="s">
        <v>386</v>
      </c>
      <c r="K35" s="24" t="s">
        <v>357</v>
      </c>
      <c r="L35" s="118" t="s">
        <v>286</v>
      </c>
      <c r="M35" s="118" t="s">
        <v>250</v>
      </c>
      <c r="N35" s="118" t="s">
        <v>285</v>
      </c>
      <c r="O35" s="118" t="s">
        <v>284</v>
      </c>
      <c r="P35" s="118" t="s">
        <v>283</v>
      </c>
      <c r="Q35" s="118" t="s">
        <v>281</v>
      </c>
      <c r="R35" s="111" t="s">
        <v>82</v>
      </c>
      <c r="S35" s="119">
        <v>1</v>
      </c>
      <c r="T35" s="112">
        <v>0.25</v>
      </c>
      <c r="U35" s="113">
        <v>0.5</v>
      </c>
      <c r="V35" s="113">
        <v>0.75</v>
      </c>
      <c r="W35" s="114">
        <v>1</v>
      </c>
      <c r="X35" s="133">
        <v>1</v>
      </c>
      <c r="Y35" s="224">
        <v>110000000</v>
      </c>
      <c r="Z35" s="24" t="s">
        <v>398</v>
      </c>
      <c r="AA35" s="118" t="s">
        <v>458</v>
      </c>
      <c r="AB35" s="121">
        <v>110000000</v>
      </c>
      <c r="AC35" s="112">
        <v>0.5</v>
      </c>
      <c r="AD35" s="118" t="s">
        <v>293</v>
      </c>
      <c r="AE35" s="122">
        <v>46037</v>
      </c>
      <c r="AF35" s="122">
        <v>46387</v>
      </c>
      <c r="AG35" s="118" t="s">
        <v>295</v>
      </c>
      <c r="AH35" s="111" t="s">
        <v>297</v>
      </c>
      <c r="AI35" s="123" t="s">
        <v>99</v>
      </c>
      <c r="AJ35" s="123"/>
      <c r="AK35" s="123"/>
      <c r="AL35" s="123"/>
      <c r="AM35" s="123"/>
      <c r="AN35" s="123"/>
      <c r="AO35" s="123"/>
      <c r="AP35" s="123"/>
      <c r="AQ35" s="123"/>
      <c r="AR35" s="123"/>
      <c r="AS35" s="123"/>
      <c r="AT35" s="123" t="s">
        <v>99</v>
      </c>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row>
    <row r="36" spans="1:76" ht="89.25">
      <c r="A36" s="25" t="s">
        <v>291</v>
      </c>
      <c r="B36" s="25" t="s">
        <v>163</v>
      </c>
      <c r="C36" s="61">
        <v>0.25</v>
      </c>
      <c r="D36" s="25" t="s">
        <v>170</v>
      </c>
      <c r="E36" s="61">
        <v>1</v>
      </c>
      <c r="F36" s="61">
        <v>1</v>
      </c>
      <c r="G36" s="63" t="s">
        <v>317</v>
      </c>
      <c r="H36" s="25" t="s">
        <v>289</v>
      </c>
      <c r="I36" s="21" t="s">
        <v>288</v>
      </c>
      <c r="J36" s="21" t="s">
        <v>386</v>
      </c>
      <c r="K36" s="24" t="s">
        <v>358</v>
      </c>
      <c r="L36" s="118" t="s">
        <v>287</v>
      </c>
      <c r="M36" s="118" t="s">
        <v>250</v>
      </c>
      <c r="N36" s="118" t="s">
        <v>285</v>
      </c>
      <c r="O36" s="118" t="s">
        <v>284</v>
      </c>
      <c r="P36" s="118" t="s">
        <v>283</v>
      </c>
      <c r="Q36" s="118" t="s">
        <v>282</v>
      </c>
      <c r="R36" s="111" t="s">
        <v>82</v>
      </c>
      <c r="S36" s="119">
        <v>1</v>
      </c>
      <c r="T36" s="112">
        <v>0.25</v>
      </c>
      <c r="U36" s="113">
        <v>0.5</v>
      </c>
      <c r="V36" s="113">
        <v>0.75</v>
      </c>
      <c r="W36" s="114">
        <v>1</v>
      </c>
      <c r="X36" s="133">
        <v>1</v>
      </c>
      <c r="Y36" s="224">
        <v>110000000</v>
      </c>
      <c r="Z36" s="24"/>
      <c r="AA36" s="118" t="s">
        <v>292</v>
      </c>
      <c r="AB36" s="125"/>
      <c r="AC36" s="112">
        <v>0.5</v>
      </c>
      <c r="AD36" s="118" t="s">
        <v>294</v>
      </c>
      <c r="AE36" s="122">
        <v>46037</v>
      </c>
      <c r="AF36" s="122">
        <v>46387</v>
      </c>
      <c r="AG36" s="118" t="s">
        <v>296</v>
      </c>
      <c r="AH36" s="111" t="s">
        <v>298</v>
      </c>
      <c r="AI36" s="123" t="s">
        <v>99</v>
      </c>
      <c r="AJ36" s="123"/>
      <c r="AK36" s="123"/>
      <c r="AL36" s="123"/>
      <c r="AM36" s="123"/>
      <c r="AN36" s="123"/>
      <c r="AO36" s="123"/>
      <c r="AP36" s="123"/>
      <c r="AQ36" s="123"/>
      <c r="AR36" s="123"/>
      <c r="AS36" s="123"/>
      <c r="AT36" s="123" t="s">
        <v>99</v>
      </c>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row>
    <row r="37" spans="1:76" ht="102" customHeight="1">
      <c r="A37" s="25" t="s">
        <v>291</v>
      </c>
      <c r="B37" s="25" t="s">
        <v>163</v>
      </c>
      <c r="C37" s="61">
        <v>0.25</v>
      </c>
      <c r="D37" s="25" t="s">
        <v>170</v>
      </c>
      <c r="E37" s="61">
        <v>1</v>
      </c>
      <c r="F37" s="61">
        <v>1</v>
      </c>
      <c r="G37" s="63" t="s">
        <v>339</v>
      </c>
      <c r="H37" s="63" t="s">
        <v>290</v>
      </c>
      <c r="I37" s="126" t="s">
        <v>262</v>
      </c>
      <c r="J37" s="127" t="s">
        <v>386</v>
      </c>
      <c r="K37" s="118" t="s">
        <v>320</v>
      </c>
      <c r="L37" s="128" t="s">
        <v>287</v>
      </c>
      <c r="M37" s="127" t="s">
        <v>250</v>
      </c>
      <c r="N37" s="127" t="s">
        <v>251</v>
      </c>
      <c r="O37" s="127" t="s">
        <v>284</v>
      </c>
      <c r="P37" s="127" t="s">
        <v>283</v>
      </c>
      <c r="Q37" s="129" t="s">
        <v>301</v>
      </c>
      <c r="R37" s="111" t="s">
        <v>82</v>
      </c>
      <c r="S37" s="130">
        <v>1</v>
      </c>
      <c r="T37" s="130">
        <v>0.25</v>
      </c>
      <c r="U37" s="131">
        <v>0.5</v>
      </c>
      <c r="V37" s="131">
        <v>0.75</v>
      </c>
      <c r="W37" s="120">
        <v>1</v>
      </c>
      <c r="X37" s="131">
        <v>1</v>
      </c>
      <c r="Y37" s="115">
        <v>47300000</v>
      </c>
      <c r="Z37" s="24" t="s">
        <v>399</v>
      </c>
      <c r="AA37" s="118" t="s">
        <v>302</v>
      </c>
      <c r="AB37" s="121">
        <v>47300000</v>
      </c>
      <c r="AC37" s="132">
        <v>1</v>
      </c>
      <c r="AD37" s="118" t="s">
        <v>303</v>
      </c>
      <c r="AE37" s="122">
        <v>46037</v>
      </c>
      <c r="AF37" s="122">
        <v>46387</v>
      </c>
      <c r="AG37" s="118" t="s">
        <v>296</v>
      </c>
      <c r="AH37" s="111" t="s">
        <v>298</v>
      </c>
      <c r="AI37" s="123" t="s">
        <v>99</v>
      </c>
      <c r="AJ37" s="123"/>
      <c r="AK37" s="123"/>
      <c r="AL37" s="123" t="s">
        <v>99</v>
      </c>
      <c r="AM37" s="123"/>
      <c r="AN37" s="123"/>
      <c r="AO37" s="123"/>
      <c r="AP37" s="123"/>
      <c r="AQ37" s="123"/>
      <c r="AR37" s="123"/>
      <c r="AS37" s="123"/>
      <c r="AT37" s="123" t="s">
        <v>99</v>
      </c>
      <c r="AU37" s="123"/>
      <c r="AV37" s="123"/>
      <c r="AW37" s="123"/>
      <c r="AX37" s="123"/>
      <c r="AY37" s="123"/>
      <c r="AZ37" s="123" t="s">
        <v>99</v>
      </c>
      <c r="BA37" s="123"/>
      <c r="BB37" s="123"/>
      <c r="BC37" s="123"/>
      <c r="BD37" s="123" t="s">
        <v>99</v>
      </c>
      <c r="BE37" s="123"/>
      <c r="BF37" s="123"/>
      <c r="BG37" s="123"/>
      <c r="BH37" s="123"/>
      <c r="BI37" s="123"/>
      <c r="BJ37" s="123"/>
      <c r="BK37" s="123"/>
      <c r="BL37" s="123"/>
      <c r="BM37" s="123"/>
      <c r="BN37" s="123"/>
      <c r="BO37" s="123"/>
      <c r="BP37" s="123"/>
      <c r="BQ37" s="123"/>
      <c r="BR37" s="123"/>
      <c r="BS37" s="123"/>
      <c r="BT37" s="123"/>
      <c r="BU37" s="123"/>
      <c r="BV37" s="123"/>
      <c r="BW37" s="123"/>
      <c r="BX37" s="123"/>
    </row>
    <row r="38" spans="1:76" ht="89.25">
      <c r="A38" s="25" t="s">
        <v>291</v>
      </c>
      <c r="B38" s="25" t="s">
        <v>163</v>
      </c>
      <c r="C38" s="61">
        <v>0.25</v>
      </c>
      <c r="D38" s="25" t="s">
        <v>170</v>
      </c>
      <c r="E38" s="61">
        <v>1</v>
      </c>
      <c r="F38" s="61">
        <v>1</v>
      </c>
      <c r="G38" s="63" t="s">
        <v>340</v>
      </c>
      <c r="H38" s="63" t="s">
        <v>385</v>
      </c>
      <c r="I38" s="183" t="s">
        <v>262</v>
      </c>
      <c r="J38" s="183" t="s">
        <v>386</v>
      </c>
      <c r="K38" s="118" t="s">
        <v>359</v>
      </c>
      <c r="L38" s="183" t="s">
        <v>299</v>
      </c>
      <c r="M38" s="183" t="s">
        <v>250</v>
      </c>
      <c r="N38" s="183" t="s">
        <v>251</v>
      </c>
      <c r="O38" s="183" t="s">
        <v>284</v>
      </c>
      <c r="P38" s="183" t="s">
        <v>283</v>
      </c>
      <c r="Q38" s="182" t="s">
        <v>300</v>
      </c>
      <c r="R38" s="183" t="s">
        <v>82</v>
      </c>
      <c r="S38" s="184">
        <v>1</v>
      </c>
      <c r="T38" s="184">
        <v>0.25</v>
      </c>
      <c r="U38" s="184">
        <v>0.5</v>
      </c>
      <c r="V38" s="184">
        <v>0.75</v>
      </c>
      <c r="W38" s="184">
        <v>1</v>
      </c>
      <c r="X38" s="185">
        <v>1</v>
      </c>
      <c r="Y38" s="124"/>
      <c r="Z38" s="24"/>
      <c r="AA38" s="118" t="s">
        <v>304</v>
      </c>
      <c r="AB38" s="134"/>
      <c r="AC38" s="132">
        <v>1</v>
      </c>
      <c r="AD38" s="118" t="s">
        <v>305</v>
      </c>
      <c r="AE38" s="122">
        <v>46037</v>
      </c>
      <c r="AF38" s="122">
        <v>46387</v>
      </c>
      <c r="AG38" s="118" t="s">
        <v>296</v>
      </c>
      <c r="AH38" s="118" t="s">
        <v>298</v>
      </c>
      <c r="AI38" s="135" t="s">
        <v>99</v>
      </c>
      <c r="AJ38" s="135"/>
      <c r="AK38" s="135"/>
      <c r="AL38" s="135" t="s">
        <v>99</v>
      </c>
      <c r="AM38" s="135"/>
      <c r="AN38" s="135"/>
      <c r="AO38" s="135"/>
      <c r="AP38" s="135"/>
      <c r="AQ38" s="135"/>
      <c r="AR38" s="135"/>
      <c r="AS38" s="135"/>
      <c r="AT38" s="135" t="s">
        <v>99</v>
      </c>
      <c r="AU38" s="135"/>
      <c r="AV38" s="135"/>
      <c r="AW38" s="135"/>
      <c r="AX38" s="135"/>
      <c r="AY38" s="135"/>
      <c r="AZ38" s="135" t="s">
        <v>99</v>
      </c>
      <c r="BA38" s="135"/>
      <c r="BB38" s="135"/>
      <c r="BC38" s="135"/>
      <c r="BD38" s="135" t="s">
        <v>99</v>
      </c>
      <c r="BE38" s="135"/>
      <c r="BF38" s="135" t="s">
        <v>99</v>
      </c>
      <c r="BG38" s="135"/>
      <c r="BH38" s="135"/>
      <c r="BI38" s="135"/>
      <c r="BJ38" s="135"/>
      <c r="BK38" s="135"/>
      <c r="BL38" s="135"/>
      <c r="BM38" s="135"/>
      <c r="BN38" s="135"/>
      <c r="BO38" s="135"/>
      <c r="BP38" s="135"/>
      <c r="BQ38" s="135"/>
      <c r="BR38" s="135"/>
      <c r="BS38" s="135"/>
      <c r="BT38" s="135"/>
      <c r="BU38" s="135"/>
      <c r="BV38" s="135"/>
      <c r="BW38" s="135"/>
      <c r="BX38" s="135"/>
    </row>
    <row r="39" spans="1:76" ht="102">
      <c r="A39" s="25" t="s">
        <v>291</v>
      </c>
      <c r="B39" s="25" t="s">
        <v>163</v>
      </c>
      <c r="C39" s="61">
        <v>0.25</v>
      </c>
      <c r="D39" s="25" t="s">
        <v>170</v>
      </c>
      <c r="E39" s="61">
        <v>1</v>
      </c>
      <c r="F39" s="61">
        <v>1</v>
      </c>
      <c r="G39" s="63" t="s">
        <v>341</v>
      </c>
      <c r="H39" s="25" t="s">
        <v>477</v>
      </c>
      <c r="I39" s="111" t="s">
        <v>464</v>
      </c>
      <c r="J39" s="111" t="s">
        <v>96</v>
      </c>
      <c r="K39" s="118" t="s">
        <v>360</v>
      </c>
      <c r="L39" s="111" t="s">
        <v>474</v>
      </c>
      <c r="M39" s="111" t="s">
        <v>480</v>
      </c>
      <c r="N39" s="111" t="s">
        <v>96</v>
      </c>
      <c r="O39" s="111" t="s">
        <v>97</v>
      </c>
      <c r="P39" s="111" t="s">
        <v>481</v>
      </c>
      <c r="Q39" s="111" t="s">
        <v>482</v>
      </c>
      <c r="R39" s="111" t="s">
        <v>82</v>
      </c>
      <c r="S39" s="186" t="s">
        <v>153</v>
      </c>
      <c r="T39" s="113">
        <v>0.15</v>
      </c>
      <c r="U39" s="113">
        <v>0.3</v>
      </c>
      <c r="V39" s="113">
        <v>0.6</v>
      </c>
      <c r="W39" s="113">
        <v>1</v>
      </c>
      <c r="X39" s="113">
        <v>1</v>
      </c>
      <c r="Y39" s="225">
        <v>1362200000</v>
      </c>
      <c r="Z39" s="187" t="s">
        <v>471</v>
      </c>
      <c r="AA39" s="188" t="s">
        <v>459</v>
      </c>
      <c r="AB39" s="191">
        <v>850000000</v>
      </c>
      <c r="AC39" s="189">
        <v>0.3</v>
      </c>
      <c r="AD39" s="188" t="s">
        <v>463</v>
      </c>
      <c r="AE39" s="190">
        <v>46023</v>
      </c>
      <c r="AF39" s="190">
        <v>46387</v>
      </c>
      <c r="AG39" s="187" t="s">
        <v>464</v>
      </c>
      <c r="AH39" s="187" t="s">
        <v>465</v>
      </c>
      <c r="AI39" s="187"/>
      <c r="AJ39" s="187"/>
      <c r="AK39" s="187"/>
      <c r="AL39" s="187"/>
      <c r="AM39" s="187"/>
      <c r="AN39" s="187"/>
      <c r="AO39" s="187"/>
      <c r="AP39" s="187" t="s">
        <v>99</v>
      </c>
      <c r="AQ39" s="187" t="s">
        <v>99</v>
      </c>
      <c r="AR39" s="187"/>
      <c r="AS39" s="187"/>
      <c r="AT39" s="187" t="s">
        <v>99</v>
      </c>
      <c r="AU39" s="187" t="s">
        <v>99</v>
      </c>
      <c r="AV39" s="187"/>
      <c r="AW39" s="187"/>
      <c r="AX39" s="187"/>
      <c r="AY39" s="187" t="s">
        <v>99</v>
      </c>
      <c r="AZ39" s="187" t="s">
        <v>99</v>
      </c>
      <c r="BA39" s="187" t="s">
        <v>99</v>
      </c>
      <c r="BB39" s="187" t="s">
        <v>99</v>
      </c>
      <c r="BC39" s="187" t="s">
        <v>99</v>
      </c>
      <c r="BD39" s="187" t="s">
        <v>99</v>
      </c>
      <c r="BE39" s="187" t="s">
        <v>99</v>
      </c>
      <c r="BF39" s="187" t="s">
        <v>99</v>
      </c>
      <c r="BG39" s="187" t="s">
        <v>99</v>
      </c>
      <c r="BH39" s="187"/>
      <c r="BI39" s="187" t="s">
        <v>99</v>
      </c>
      <c r="BJ39" s="187"/>
      <c r="BK39" s="187" t="s">
        <v>99</v>
      </c>
      <c r="BL39" s="187"/>
      <c r="BM39" s="187" t="s">
        <v>99</v>
      </c>
      <c r="BN39" s="187" t="s">
        <v>99</v>
      </c>
      <c r="BO39" s="187" t="s">
        <v>99</v>
      </c>
      <c r="BP39" s="187" t="s">
        <v>99</v>
      </c>
      <c r="BQ39" s="187"/>
      <c r="BR39" s="187" t="s">
        <v>99</v>
      </c>
      <c r="BS39" s="187"/>
      <c r="BT39" s="187"/>
      <c r="BU39" s="187"/>
      <c r="BV39" s="187" t="s">
        <v>99</v>
      </c>
      <c r="BW39" s="187" t="s">
        <v>99</v>
      </c>
      <c r="BX39" s="187" t="s">
        <v>99</v>
      </c>
    </row>
    <row r="40" spans="1:76" ht="102">
      <c r="A40" s="25" t="s">
        <v>291</v>
      </c>
      <c r="B40" s="25" t="s">
        <v>163</v>
      </c>
      <c r="C40" s="61">
        <v>0.25</v>
      </c>
      <c r="D40" s="25" t="s">
        <v>170</v>
      </c>
      <c r="E40" s="61">
        <v>1</v>
      </c>
      <c r="F40" s="61">
        <v>1</v>
      </c>
      <c r="G40" s="63" t="s">
        <v>341</v>
      </c>
      <c r="H40" s="25" t="s">
        <v>477</v>
      </c>
      <c r="I40" s="111" t="s">
        <v>464</v>
      </c>
      <c r="J40" s="111" t="s">
        <v>96</v>
      </c>
      <c r="K40" s="118" t="s">
        <v>360</v>
      </c>
      <c r="L40" s="111" t="s">
        <v>474</v>
      </c>
      <c r="M40" s="111" t="s">
        <v>480</v>
      </c>
      <c r="N40" s="111" t="s">
        <v>96</v>
      </c>
      <c r="O40" s="111" t="s">
        <v>97</v>
      </c>
      <c r="P40" s="111" t="s">
        <v>481</v>
      </c>
      <c r="Q40" s="111" t="s">
        <v>482</v>
      </c>
      <c r="R40" s="111" t="s">
        <v>82</v>
      </c>
      <c r="S40" s="186" t="s">
        <v>153</v>
      </c>
      <c r="T40" s="113">
        <v>0.15</v>
      </c>
      <c r="U40" s="113">
        <v>0.3</v>
      </c>
      <c r="V40" s="113">
        <v>0.6</v>
      </c>
      <c r="W40" s="113">
        <v>1</v>
      </c>
      <c r="X40" s="113">
        <v>1</v>
      </c>
      <c r="Y40" s="225">
        <v>1362200000</v>
      </c>
      <c r="Z40" s="187" t="s">
        <v>100</v>
      </c>
      <c r="AA40" s="188" t="s">
        <v>460</v>
      </c>
      <c r="AB40" s="191">
        <v>512200000</v>
      </c>
      <c r="AC40" s="189">
        <v>0.3</v>
      </c>
      <c r="AD40" s="188" t="s">
        <v>466</v>
      </c>
      <c r="AE40" s="190">
        <v>46023</v>
      </c>
      <c r="AF40" s="190">
        <v>46387</v>
      </c>
      <c r="AG40" s="187" t="s">
        <v>464</v>
      </c>
      <c r="AH40" s="187" t="s">
        <v>465</v>
      </c>
      <c r="AI40" s="187"/>
      <c r="AJ40" s="187" t="s">
        <v>99</v>
      </c>
      <c r="AK40" s="187"/>
      <c r="AL40" s="187"/>
      <c r="AM40" s="187"/>
      <c r="AN40" s="187"/>
      <c r="AO40" s="187"/>
      <c r="AP40" s="187" t="s">
        <v>99</v>
      </c>
      <c r="AQ40" s="187" t="s">
        <v>99</v>
      </c>
      <c r="AR40" s="187"/>
      <c r="AS40" s="187"/>
      <c r="AT40" s="187" t="s">
        <v>99</v>
      </c>
      <c r="AU40" s="187" t="s">
        <v>99</v>
      </c>
      <c r="AV40" s="187" t="s">
        <v>99</v>
      </c>
      <c r="AW40" s="187"/>
      <c r="AX40" s="187"/>
      <c r="AY40" s="187" t="s">
        <v>99</v>
      </c>
      <c r="AZ40" s="187" t="s">
        <v>99</v>
      </c>
      <c r="BA40" s="187" t="s">
        <v>99</v>
      </c>
      <c r="BB40" s="187" t="s">
        <v>99</v>
      </c>
      <c r="BC40" s="187"/>
      <c r="BD40" s="187" t="s">
        <v>99</v>
      </c>
      <c r="BE40" s="187" t="s">
        <v>99</v>
      </c>
      <c r="BF40" s="187" t="s">
        <v>99</v>
      </c>
      <c r="BG40" s="187" t="s">
        <v>99</v>
      </c>
      <c r="BH40" s="187" t="s">
        <v>99</v>
      </c>
      <c r="BI40" s="187"/>
      <c r="BJ40" s="187" t="s">
        <v>99</v>
      </c>
      <c r="BK40" s="187"/>
      <c r="BL40" s="187"/>
      <c r="BM40" s="187"/>
      <c r="BN40" s="187"/>
      <c r="BO40" s="187" t="s">
        <v>99</v>
      </c>
      <c r="BP40" s="187"/>
      <c r="BQ40" s="187"/>
      <c r="BR40" s="187"/>
      <c r="BS40" s="187"/>
      <c r="BT40" s="187"/>
      <c r="BU40" s="187"/>
      <c r="BV40" s="187" t="s">
        <v>99</v>
      </c>
      <c r="BW40" s="187" t="s">
        <v>99</v>
      </c>
      <c r="BX40" s="187" t="s">
        <v>99</v>
      </c>
    </row>
    <row r="41" spans="1:76" ht="102">
      <c r="A41" s="25" t="s">
        <v>291</v>
      </c>
      <c r="B41" s="25" t="s">
        <v>163</v>
      </c>
      <c r="C41" s="61">
        <v>0.25</v>
      </c>
      <c r="D41" s="25" t="s">
        <v>170</v>
      </c>
      <c r="E41" s="61">
        <v>1</v>
      </c>
      <c r="F41" s="61">
        <v>1</v>
      </c>
      <c r="G41" s="63" t="s">
        <v>341</v>
      </c>
      <c r="H41" s="25" t="s">
        <v>477</v>
      </c>
      <c r="I41" s="111" t="s">
        <v>464</v>
      </c>
      <c r="J41" s="111" t="s">
        <v>96</v>
      </c>
      <c r="K41" s="118" t="s">
        <v>360</v>
      </c>
      <c r="L41" s="111" t="s">
        <v>475</v>
      </c>
      <c r="M41" s="111" t="s">
        <v>480</v>
      </c>
      <c r="N41" s="111" t="s">
        <v>96</v>
      </c>
      <c r="O41" s="111" t="s">
        <v>97</v>
      </c>
      <c r="P41" s="111" t="s">
        <v>481</v>
      </c>
      <c r="Q41" s="111" t="s">
        <v>472</v>
      </c>
      <c r="R41" s="111" t="s">
        <v>82</v>
      </c>
      <c r="S41" s="186" t="s">
        <v>153</v>
      </c>
      <c r="T41" s="113">
        <v>0.95</v>
      </c>
      <c r="U41" s="113">
        <v>0.95</v>
      </c>
      <c r="V41" s="113">
        <v>0.95</v>
      </c>
      <c r="W41" s="113">
        <v>0.95</v>
      </c>
      <c r="X41" s="113">
        <v>0.95</v>
      </c>
      <c r="Y41" s="225">
        <v>1362200000</v>
      </c>
      <c r="Z41" s="187"/>
      <c r="AA41" s="188" t="s">
        <v>461</v>
      </c>
      <c r="AB41" s="187" t="s">
        <v>467</v>
      </c>
      <c r="AC41" s="189">
        <v>0.1</v>
      </c>
      <c r="AD41" s="188" t="s">
        <v>468</v>
      </c>
      <c r="AE41" s="190">
        <v>46023</v>
      </c>
      <c r="AF41" s="190">
        <v>46387</v>
      </c>
      <c r="AG41" s="187" t="s">
        <v>469</v>
      </c>
      <c r="AH41" s="187" t="s">
        <v>465</v>
      </c>
      <c r="AI41" s="187"/>
      <c r="AJ41" s="187" t="s">
        <v>99</v>
      </c>
      <c r="AK41" s="187"/>
      <c r="AL41" s="187"/>
      <c r="AM41" s="187"/>
      <c r="AN41" s="187"/>
      <c r="AO41" s="187"/>
      <c r="AP41" s="187" t="s">
        <v>99</v>
      </c>
      <c r="AQ41" s="187" t="s">
        <v>99</v>
      </c>
      <c r="AR41" s="187"/>
      <c r="AS41" s="187"/>
      <c r="AT41" s="187" t="s">
        <v>99</v>
      </c>
      <c r="AU41" s="187" t="s">
        <v>99</v>
      </c>
      <c r="AV41" s="187" t="s">
        <v>99</v>
      </c>
      <c r="AW41" s="187"/>
      <c r="AX41" s="187"/>
      <c r="AY41" s="187" t="s">
        <v>99</v>
      </c>
      <c r="AZ41" s="187" t="s">
        <v>99</v>
      </c>
      <c r="BA41" s="187" t="s">
        <v>99</v>
      </c>
      <c r="BB41" s="187" t="s">
        <v>99</v>
      </c>
      <c r="BC41" s="187"/>
      <c r="BD41" s="187" t="s">
        <v>99</v>
      </c>
      <c r="BE41" s="187" t="s">
        <v>99</v>
      </c>
      <c r="BF41" s="187" t="s">
        <v>99</v>
      </c>
      <c r="BG41" s="187" t="s">
        <v>99</v>
      </c>
      <c r="BH41" s="187" t="s">
        <v>99</v>
      </c>
      <c r="BI41" s="187"/>
      <c r="BJ41" s="187" t="s">
        <v>99</v>
      </c>
      <c r="BK41" s="187"/>
      <c r="BL41" s="187"/>
      <c r="BM41" s="187"/>
      <c r="BN41" s="187"/>
      <c r="BO41" s="187" t="s">
        <v>99</v>
      </c>
      <c r="BP41" s="187"/>
      <c r="BQ41" s="187"/>
      <c r="BR41" s="187"/>
      <c r="BS41" s="187"/>
      <c r="BT41" s="187"/>
      <c r="BU41" s="187"/>
      <c r="BV41" s="187" t="s">
        <v>99</v>
      </c>
      <c r="BW41" s="187" t="s">
        <v>99</v>
      </c>
      <c r="BX41" s="187" t="s">
        <v>99</v>
      </c>
    </row>
    <row r="42" spans="1:76" ht="102">
      <c r="A42" s="25" t="s">
        <v>291</v>
      </c>
      <c r="B42" s="25" t="s">
        <v>163</v>
      </c>
      <c r="C42" s="61">
        <v>0.25</v>
      </c>
      <c r="D42" s="25" t="s">
        <v>170</v>
      </c>
      <c r="E42" s="61">
        <v>1</v>
      </c>
      <c r="F42" s="61">
        <v>1</v>
      </c>
      <c r="G42" s="63" t="s">
        <v>341</v>
      </c>
      <c r="H42" s="25" t="s">
        <v>477</v>
      </c>
      <c r="I42" s="111" t="s">
        <v>464</v>
      </c>
      <c r="J42" s="111" t="s">
        <v>96</v>
      </c>
      <c r="K42" s="118" t="s">
        <v>360</v>
      </c>
      <c r="L42" s="111" t="s">
        <v>476</v>
      </c>
      <c r="M42" s="111" t="s">
        <v>480</v>
      </c>
      <c r="N42" s="111" t="s">
        <v>96</v>
      </c>
      <c r="O42" s="111" t="s">
        <v>97</v>
      </c>
      <c r="P42" s="111" t="s">
        <v>481</v>
      </c>
      <c r="Q42" s="111" t="s">
        <v>473</v>
      </c>
      <c r="R42" s="111" t="s">
        <v>82</v>
      </c>
      <c r="S42" s="186" t="s">
        <v>153</v>
      </c>
      <c r="T42" s="113">
        <v>0.15</v>
      </c>
      <c r="U42" s="113">
        <v>0.3</v>
      </c>
      <c r="V42" s="113">
        <v>0.6</v>
      </c>
      <c r="W42" s="113">
        <v>1</v>
      </c>
      <c r="X42" s="113">
        <v>1</v>
      </c>
      <c r="Y42" s="225">
        <v>1362200000</v>
      </c>
      <c r="Z42" s="187"/>
      <c r="AA42" s="188" t="s">
        <v>462</v>
      </c>
      <c r="AB42" s="13" t="s">
        <v>467</v>
      </c>
      <c r="AC42" s="189">
        <v>0.3</v>
      </c>
      <c r="AD42" s="188" t="s">
        <v>470</v>
      </c>
      <c r="AE42" s="190">
        <v>46023</v>
      </c>
      <c r="AF42" s="190">
        <v>46387</v>
      </c>
      <c r="AG42" s="187" t="s">
        <v>464</v>
      </c>
      <c r="AH42" s="187" t="s">
        <v>465</v>
      </c>
      <c r="AI42" s="187"/>
      <c r="AJ42" s="187" t="s">
        <v>99</v>
      </c>
      <c r="AK42" s="187"/>
      <c r="AL42" s="187"/>
      <c r="AM42" s="187"/>
      <c r="AN42" s="187"/>
      <c r="AO42" s="187"/>
      <c r="AP42" s="187" t="s">
        <v>99</v>
      </c>
      <c r="AQ42" s="187" t="s">
        <v>99</v>
      </c>
      <c r="AR42" s="187"/>
      <c r="AS42" s="187"/>
      <c r="AT42" s="187" t="s">
        <v>99</v>
      </c>
      <c r="AU42" s="187" t="s">
        <v>99</v>
      </c>
      <c r="AV42" s="187" t="s">
        <v>99</v>
      </c>
      <c r="AW42" s="187"/>
      <c r="AX42" s="187"/>
      <c r="AY42" s="187" t="s">
        <v>99</v>
      </c>
      <c r="AZ42" s="187" t="s">
        <v>99</v>
      </c>
      <c r="BA42" s="187" t="s">
        <v>99</v>
      </c>
      <c r="BB42" s="187" t="s">
        <v>99</v>
      </c>
      <c r="BC42" s="187"/>
      <c r="BD42" s="187" t="s">
        <v>99</v>
      </c>
      <c r="BE42" s="187" t="s">
        <v>99</v>
      </c>
      <c r="BF42" s="187" t="s">
        <v>99</v>
      </c>
      <c r="BG42" s="187" t="s">
        <v>99</v>
      </c>
      <c r="BH42" s="187" t="s">
        <v>99</v>
      </c>
      <c r="BI42" s="187"/>
      <c r="BJ42" s="187" t="s">
        <v>99</v>
      </c>
      <c r="BK42" s="187"/>
      <c r="BL42" s="187"/>
      <c r="BM42" s="187"/>
      <c r="BN42" s="187"/>
      <c r="BO42" s="187" t="s">
        <v>99</v>
      </c>
      <c r="BP42" s="187"/>
      <c r="BQ42" s="187"/>
      <c r="BR42" s="187"/>
      <c r="BS42" s="187"/>
      <c r="BT42" s="187"/>
      <c r="BU42" s="187"/>
      <c r="BV42" s="187" t="s">
        <v>99</v>
      </c>
      <c r="BW42" s="187" t="s">
        <v>99</v>
      </c>
      <c r="BX42" s="187" t="s">
        <v>99</v>
      </c>
    </row>
    <row r="43" spans="1:76" ht="76.5" customHeight="1">
      <c r="A43" s="65" t="s">
        <v>115</v>
      </c>
      <c r="B43" s="40" t="s">
        <v>79</v>
      </c>
      <c r="C43" s="35">
        <v>0.2</v>
      </c>
      <c r="D43" s="65" t="s">
        <v>93</v>
      </c>
      <c r="E43" s="64">
        <v>1</v>
      </c>
      <c r="F43" s="64">
        <v>1</v>
      </c>
      <c r="G43" s="34" t="s">
        <v>342</v>
      </c>
      <c r="H43" s="35" t="s">
        <v>208</v>
      </c>
      <c r="I43" s="192" t="s">
        <v>200</v>
      </c>
      <c r="J43" s="192" t="s">
        <v>142</v>
      </c>
      <c r="K43" s="36" t="s">
        <v>361</v>
      </c>
      <c r="L43" s="192" t="s">
        <v>209</v>
      </c>
      <c r="M43" s="192" t="s">
        <v>203</v>
      </c>
      <c r="N43" s="192" t="s">
        <v>142</v>
      </c>
      <c r="O43" s="33" t="s">
        <v>97</v>
      </c>
      <c r="P43" s="33" t="s">
        <v>210</v>
      </c>
      <c r="Q43" s="33" t="s">
        <v>211</v>
      </c>
      <c r="R43" s="33" t="s">
        <v>82</v>
      </c>
      <c r="S43" s="31">
        <v>1</v>
      </c>
      <c r="T43" s="31">
        <v>0.25</v>
      </c>
      <c r="U43" s="31">
        <v>0.5</v>
      </c>
      <c r="V43" s="31">
        <v>0.75</v>
      </c>
      <c r="W43" s="31">
        <v>1</v>
      </c>
      <c r="X43" s="31">
        <v>1</v>
      </c>
      <c r="Y43" s="226">
        <v>467500000</v>
      </c>
      <c r="Z43" s="32" t="s">
        <v>156</v>
      </c>
      <c r="AA43" s="136" t="s">
        <v>212</v>
      </c>
      <c r="AB43" s="137">
        <v>93500000</v>
      </c>
      <c r="AC43" s="138">
        <v>0.2</v>
      </c>
      <c r="AD43" s="139" t="s">
        <v>213</v>
      </c>
      <c r="AE43" s="140">
        <v>46056</v>
      </c>
      <c r="AF43" s="140">
        <v>46387</v>
      </c>
      <c r="AG43" s="139" t="s">
        <v>214</v>
      </c>
      <c r="AH43" s="139" t="s">
        <v>91</v>
      </c>
      <c r="AI43" s="139" t="s">
        <v>92</v>
      </c>
      <c r="AJ43" s="139"/>
      <c r="AK43" s="139"/>
      <c r="AL43" s="139"/>
      <c r="AM43" s="139"/>
      <c r="AN43" s="139"/>
      <c r="AO43" s="139"/>
      <c r="AP43" s="139"/>
      <c r="AQ43" s="139"/>
      <c r="AR43" s="139"/>
      <c r="AS43" s="139"/>
      <c r="AT43" s="139" t="s">
        <v>92</v>
      </c>
      <c r="AU43" s="139" t="s">
        <v>92</v>
      </c>
      <c r="AV43" s="139"/>
      <c r="AW43" s="139" t="s">
        <v>92</v>
      </c>
      <c r="AX43" s="139" t="s">
        <v>92</v>
      </c>
      <c r="AY43" s="139" t="s">
        <v>92</v>
      </c>
      <c r="AZ43" s="139" t="s">
        <v>92</v>
      </c>
      <c r="BA43" s="139" t="s">
        <v>92</v>
      </c>
      <c r="BB43" s="139" t="s">
        <v>92</v>
      </c>
      <c r="BC43" s="139"/>
      <c r="BD43" s="139"/>
      <c r="BE43" s="139"/>
      <c r="BF43" s="139" t="s">
        <v>92</v>
      </c>
      <c r="BG43" s="139"/>
      <c r="BH43" s="139"/>
      <c r="BI43" s="139"/>
      <c r="BJ43" s="139"/>
      <c r="BK43" s="139"/>
      <c r="BL43" s="139"/>
      <c r="BM43" s="139"/>
      <c r="BN43" s="139"/>
      <c r="BO43" s="139"/>
      <c r="BP43" s="139"/>
      <c r="BQ43" s="139"/>
      <c r="BR43" s="139"/>
      <c r="BS43" s="139"/>
      <c r="BT43" s="139"/>
      <c r="BU43" s="139"/>
      <c r="BV43" s="139"/>
      <c r="BW43" s="139"/>
      <c r="BX43" s="139"/>
    </row>
    <row r="44" spans="1:76" ht="51" customHeight="1">
      <c r="A44" s="65" t="s">
        <v>115</v>
      </c>
      <c r="B44" s="40" t="s">
        <v>79</v>
      </c>
      <c r="C44" s="35">
        <v>0.2</v>
      </c>
      <c r="D44" s="65" t="s">
        <v>93</v>
      </c>
      <c r="E44" s="64">
        <v>1</v>
      </c>
      <c r="F44" s="64">
        <v>1</v>
      </c>
      <c r="G44" s="34" t="s">
        <v>342</v>
      </c>
      <c r="H44" s="35" t="s">
        <v>208</v>
      </c>
      <c r="I44" s="33" t="s">
        <v>200</v>
      </c>
      <c r="J44" s="33" t="s">
        <v>142</v>
      </c>
      <c r="K44" s="36" t="s">
        <v>361</v>
      </c>
      <c r="L44" s="33" t="s">
        <v>209</v>
      </c>
      <c r="M44" s="33" t="s">
        <v>203</v>
      </c>
      <c r="N44" s="33" t="s">
        <v>142</v>
      </c>
      <c r="O44" s="33" t="s">
        <v>97</v>
      </c>
      <c r="P44" s="33" t="s">
        <v>210</v>
      </c>
      <c r="Q44" s="33" t="s">
        <v>211</v>
      </c>
      <c r="R44" s="33" t="s">
        <v>82</v>
      </c>
      <c r="S44" s="31">
        <v>1</v>
      </c>
      <c r="T44" s="31">
        <v>0.25</v>
      </c>
      <c r="U44" s="31">
        <v>0.5</v>
      </c>
      <c r="V44" s="31">
        <v>0.75</v>
      </c>
      <c r="W44" s="31">
        <v>1</v>
      </c>
      <c r="X44" s="31">
        <v>1</v>
      </c>
      <c r="Y44" s="226">
        <v>467500000</v>
      </c>
      <c r="Z44" s="32" t="s">
        <v>156</v>
      </c>
      <c r="AA44" s="136" t="s">
        <v>215</v>
      </c>
      <c r="AB44" s="137">
        <v>93500000</v>
      </c>
      <c r="AC44" s="138">
        <v>0.2</v>
      </c>
      <c r="AD44" s="139" t="s">
        <v>216</v>
      </c>
      <c r="AE44" s="140">
        <v>46056</v>
      </c>
      <c r="AF44" s="140">
        <v>46387</v>
      </c>
      <c r="AG44" s="139" t="s">
        <v>214</v>
      </c>
      <c r="AH44" s="139" t="s">
        <v>91</v>
      </c>
      <c r="AI44" s="139"/>
      <c r="AJ44" s="139"/>
      <c r="AK44" s="139"/>
      <c r="AL44" s="139"/>
      <c r="AM44" s="139"/>
      <c r="AN44" s="139"/>
      <c r="AO44" s="139"/>
      <c r="AP44" s="139"/>
      <c r="AQ44" s="139"/>
      <c r="AR44" s="139"/>
      <c r="AS44" s="139"/>
      <c r="AT44" s="139" t="s">
        <v>92</v>
      </c>
      <c r="AU44" s="139" t="s">
        <v>92</v>
      </c>
      <c r="AV44" s="139"/>
      <c r="AW44" s="139" t="s">
        <v>92</v>
      </c>
      <c r="AX44" s="139" t="s">
        <v>92</v>
      </c>
      <c r="AY44" s="139" t="s">
        <v>92</v>
      </c>
      <c r="AZ44" s="139" t="s">
        <v>92</v>
      </c>
      <c r="BA44" s="139" t="s">
        <v>92</v>
      </c>
      <c r="BB44" s="139" t="s">
        <v>92</v>
      </c>
      <c r="BC44" s="139"/>
      <c r="BD44" s="139"/>
      <c r="BE44" s="139"/>
      <c r="BF44" s="139" t="s">
        <v>92</v>
      </c>
      <c r="BG44" s="139"/>
      <c r="BH44" s="139"/>
      <c r="BI44" s="139"/>
      <c r="BJ44" s="139"/>
      <c r="BK44" s="139"/>
      <c r="BL44" s="139"/>
      <c r="BM44" s="139"/>
      <c r="BN44" s="139"/>
      <c r="BO44" s="139"/>
      <c r="BP44" s="139"/>
      <c r="BQ44" s="139"/>
      <c r="BR44" s="139"/>
      <c r="BS44" s="139"/>
      <c r="BT44" s="139"/>
      <c r="BU44" s="139"/>
      <c r="BV44" s="139"/>
      <c r="BW44" s="139"/>
      <c r="BX44" s="139"/>
    </row>
    <row r="45" spans="1:76" ht="51" customHeight="1">
      <c r="A45" s="65" t="s">
        <v>115</v>
      </c>
      <c r="B45" s="40" t="s">
        <v>79</v>
      </c>
      <c r="C45" s="35">
        <v>0.2</v>
      </c>
      <c r="D45" s="65" t="s">
        <v>93</v>
      </c>
      <c r="E45" s="64">
        <v>1</v>
      </c>
      <c r="F45" s="64">
        <v>1</v>
      </c>
      <c r="G45" s="34" t="s">
        <v>342</v>
      </c>
      <c r="H45" s="35" t="s">
        <v>208</v>
      </c>
      <c r="I45" s="33" t="s">
        <v>200</v>
      </c>
      <c r="J45" s="33" t="s">
        <v>142</v>
      </c>
      <c r="K45" s="36" t="s">
        <v>361</v>
      </c>
      <c r="L45" s="33" t="s">
        <v>209</v>
      </c>
      <c r="M45" s="33" t="s">
        <v>203</v>
      </c>
      <c r="N45" s="33" t="s">
        <v>142</v>
      </c>
      <c r="O45" s="33" t="s">
        <v>97</v>
      </c>
      <c r="P45" s="33" t="s">
        <v>210</v>
      </c>
      <c r="Q45" s="33" t="s">
        <v>211</v>
      </c>
      <c r="R45" s="33" t="s">
        <v>82</v>
      </c>
      <c r="S45" s="31">
        <v>1</v>
      </c>
      <c r="T45" s="31">
        <v>0.25</v>
      </c>
      <c r="U45" s="31">
        <v>0.5</v>
      </c>
      <c r="V45" s="31">
        <v>0.75</v>
      </c>
      <c r="W45" s="31">
        <v>1</v>
      </c>
      <c r="X45" s="31">
        <v>1</v>
      </c>
      <c r="Y45" s="226">
        <v>467500000</v>
      </c>
      <c r="Z45" s="32" t="s">
        <v>156</v>
      </c>
      <c r="AA45" s="136" t="s">
        <v>217</v>
      </c>
      <c r="AB45" s="137">
        <v>93500000</v>
      </c>
      <c r="AC45" s="138">
        <v>0.2</v>
      </c>
      <c r="AD45" s="139" t="s">
        <v>218</v>
      </c>
      <c r="AE45" s="140">
        <v>46054</v>
      </c>
      <c r="AF45" s="140">
        <v>46387</v>
      </c>
      <c r="AG45" s="139" t="s">
        <v>214</v>
      </c>
      <c r="AH45" s="139" t="s">
        <v>91</v>
      </c>
      <c r="AI45" s="139"/>
      <c r="AJ45" s="139"/>
      <c r="AK45" s="139"/>
      <c r="AL45" s="139"/>
      <c r="AM45" s="139"/>
      <c r="AN45" s="139"/>
      <c r="AO45" s="139"/>
      <c r="AP45" s="139"/>
      <c r="AQ45" s="139"/>
      <c r="AR45" s="139"/>
      <c r="AS45" s="139"/>
      <c r="AT45" s="139" t="s">
        <v>92</v>
      </c>
      <c r="AU45" s="139" t="s">
        <v>92</v>
      </c>
      <c r="AV45" s="139"/>
      <c r="AW45" s="139" t="s">
        <v>92</v>
      </c>
      <c r="AX45" s="139" t="s">
        <v>92</v>
      </c>
      <c r="AY45" s="139" t="s">
        <v>92</v>
      </c>
      <c r="AZ45" s="139" t="s">
        <v>92</v>
      </c>
      <c r="BA45" s="139" t="s">
        <v>92</v>
      </c>
      <c r="BB45" s="139" t="s">
        <v>92</v>
      </c>
      <c r="BC45" s="139"/>
      <c r="BD45" s="139"/>
      <c r="BE45" s="139"/>
      <c r="BF45" s="139" t="s">
        <v>92</v>
      </c>
      <c r="BG45" s="139"/>
      <c r="BH45" s="139"/>
      <c r="BI45" s="139"/>
      <c r="BJ45" s="139"/>
      <c r="BK45" s="139"/>
      <c r="BL45" s="139"/>
      <c r="BM45" s="139"/>
      <c r="BN45" s="139"/>
      <c r="BO45" s="139"/>
      <c r="BP45" s="139"/>
      <c r="BQ45" s="139"/>
      <c r="BR45" s="139"/>
      <c r="BS45" s="139"/>
      <c r="BT45" s="139"/>
      <c r="BU45" s="139"/>
      <c r="BV45" s="139"/>
      <c r="BW45" s="139"/>
      <c r="BX45" s="139"/>
    </row>
    <row r="46" spans="1:76" ht="51">
      <c r="A46" s="65" t="s">
        <v>115</v>
      </c>
      <c r="B46" s="40" t="s">
        <v>79</v>
      </c>
      <c r="C46" s="35">
        <v>0.2</v>
      </c>
      <c r="D46" s="65" t="s">
        <v>93</v>
      </c>
      <c r="E46" s="64">
        <v>1</v>
      </c>
      <c r="F46" s="64">
        <v>1</v>
      </c>
      <c r="G46" s="34" t="s">
        <v>342</v>
      </c>
      <c r="H46" s="35" t="s">
        <v>208</v>
      </c>
      <c r="I46" s="33" t="s">
        <v>200</v>
      </c>
      <c r="J46" s="33" t="s">
        <v>142</v>
      </c>
      <c r="K46" s="36" t="s">
        <v>361</v>
      </c>
      <c r="L46" s="33" t="s">
        <v>209</v>
      </c>
      <c r="M46" s="33" t="s">
        <v>203</v>
      </c>
      <c r="N46" s="33" t="s">
        <v>142</v>
      </c>
      <c r="O46" s="33" t="s">
        <v>97</v>
      </c>
      <c r="P46" s="33" t="s">
        <v>210</v>
      </c>
      <c r="Q46" s="33" t="s">
        <v>211</v>
      </c>
      <c r="R46" s="33" t="s">
        <v>82</v>
      </c>
      <c r="S46" s="31">
        <v>1</v>
      </c>
      <c r="T46" s="31">
        <v>0.25</v>
      </c>
      <c r="U46" s="31">
        <v>0.5</v>
      </c>
      <c r="V46" s="31">
        <v>0.75</v>
      </c>
      <c r="W46" s="31">
        <v>1</v>
      </c>
      <c r="X46" s="31">
        <v>1</v>
      </c>
      <c r="Y46" s="226">
        <v>467500000</v>
      </c>
      <c r="Z46" s="32" t="s">
        <v>156</v>
      </c>
      <c r="AA46" s="136" t="s">
        <v>219</v>
      </c>
      <c r="AB46" s="137">
        <v>93500000</v>
      </c>
      <c r="AC46" s="138">
        <v>0.2</v>
      </c>
      <c r="AD46" s="139" t="s">
        <v>220</v>
      </c>
      <c r="AE46" s="140">
        <v>46042</v>
      </c>
      <c r="AF46" s="140">
        <v>46387</v>
      </c>
      <c r="AG46" s="139" t="s">
        <v>214</v>
      </c>
      <c r="AH46" s="139" t="s">
        <v>91</v>
      </c>
      <c r="AI46" s="139"/>
      <c r="AJ46" s="139"/>
      <c r="AK46" s="139"/>
      <c r="AL46" s="139"/>
      <c r="AM46" s="139"/>
      <c r="AN46" s="139"/>
      <c r="AO46" s="139"/>
      <c r="AP46" s="139"/>
      <c r="AQ46" s="139"/>
      <c r="AR46" s="139"/>
      <c r="AS46" s="139"/>
      <c r="AT46" s="139" t="s">
        <v>92</v>
      </c>
      <c r="AU46" s="139" t="s">
        <v>92</v>
      </c>
      <c r="AV46" s="139"/>
      <c r="AW46" s="139" t="s">
        <v>92</v>
      </c>
      <c r="AX46" s="139" t="s">
        <v>92</v>
      </c>
      <c r="AY46" s="139" t="s">
        <v>92</v>
      </c>
      <c r="AZ46" s="139" t="s">
        <v>92</v>
      </c>
      <c r="BA46" s="139" t="s">
        <v>92</v>
      </c>
      <c r="BB46" s="139" t="s">
        <v>92</v>
      </c>
      <c r="BC46" s="139"/>
      <c r="BD46" s="139"/>
      <c r="BE46" s="139"/>
      <c r="BF46" s="139" t="s">
        <v>92</v>
      </c>
      <c r="BG46" s="139"/>
      <c r="BH46" s="139"/>
      <c r="BI46" s="139"/>
      <c r="BJ46" s="139"/>
      <c r="BK46" s="139"/>
      <c r="BL46" s="139"/>
      <c r="BM46" s="139"/>
      <c r="BN46" s="139"/>
      <c r="BO46" s="139"/>
      <c r="BP46" s="139"/>
      <c r="BQ46" s="139"/>
      <c r="BR46" s="139"/>
      <c r="BS46" s="139"/>
      <c r="BT46" s="139"/>
      <c r="BU46" s="139"/>
      <c r="BV46" s="139"/>
      <c r="BW46" s="139"/>
      <c r="BX46" s="139"/>
    </row>
    <row r="47" spans="1:76" ht="51">
      <c r="A47" s="65" t="s">
        <v>115</v>
      </c>
      <c r="B47" s="40" t="s">
        <v>79</v>
      </c>
      <c r="C47" s="35">
        <v>0.2</v>
      </c>
      <c r="D47" s="65" t="s">
        <v>93</v>
      </c>
      <c r="E47" s="64">
        <v>1</v>
      </c>
      <c r="F47" s="64">
        <v>1</v>
      </c>
      <c r="G47" s="34" t="s">
        <v>342</v>
      </c>
      <c r="H47" s="35" t="s">
        <v>208</v>
      </c>
      <c r="I47" s="33" t="s">
        <v>200</v>
      </c>
      <c r="J47" s="33" t="s">
        <v>142</v>
      </c>
      <c r="K47" s="36" t="s">
        <v>361</v>
      </c>
      <c r="L47" s="33" t="s">
        <v>209</v>
      </c>
      <c r="M47" s="33" t="s">
        <v>203</v>
      </c>
      <c r="N47" s="33" t="s">
        <v>142</v>
      </c>
      <c r="O47" s="33" t="s">
        <v>97</v>
      </c>
      <c r="P47" s="33" t="s">
        <v>210</v>
      </c>
      <c r="Q47" s="33" t="s">
        <v>211</v>
      </c>
      <c r="R47" s="33" t="s">
        <v>82</v>
      </c>
      <c r="S47" s="31">
        <v>1</v>
      </c>
      <c r="T47" s="31">
        <v>0.25</v>
      </c>
      <c r="U47" s="31">
        <v>0.5</v>
      </c>
      <c r="V47" s="31">
        <v>0.75</v>
      </c>
      <c r="W47" s="31">
        <v>1</v>
      </c>
      <c r="X47" s="31">
        <v>1</v>
      </c>
      <c r="Y47" s="226">
        <v>467500000</v>
      </c>
      <c r="Z47" s="32" t="s">
        <v>156</v>
      </c>
      <c r="AA47" s="141" t="s">
        <v>221</v>
      </c>
      <c r="AB47" s="137">
        <v>93500000</v>
      </c>
      <c r="AC47" s="142">
        <v>0.2</v>
      </c>
      <c r="AD47" s="143" t="s">
        <v>222</v>
      </c>
      <c r="AE47" s="144">
        <v>46024</v>
      </c>
      <c r="AF47" s="144">
        <v>46387</v>
      </c>
      <c r="AG47" s="143" t="s">
        <v>214</v>
      </c>
      <c r="AH47" s="143" t="s">
        <v>91</v>
      </c>
      <c r="AI47" s="143"/>
      <c r="AJ47" s="143"/>
      <c r="AK47" s="143"/>
      <c r="AL47" s="143"/>
      <c r="AM47" s="143"/>
      <c r="AN47" s="143"/>
      <c r="AO47" s="143"/>
      <c r="AP47" s="143"/>
      <c r="AQ47" s="143"/>
      <c r="AR47" s="143"/>
      <c r="AS47" s="143"/>
      <c r="AT47" s="143" t="s">
        <v>92</v>
      </c>
      <c r="AU47" s="143" t="s">
        <v>92</v>
      </c>
      <c r="AV47" s="143"/>
      <c r="AW47" s="143" t="s">
        <v>92</v>
      </c>
      <c r="AX47" s="143" t="s">
        <v>92</v>
      </c>
      <c r="AY47" s="143" t="s">
        <v>92</v>
      </c>
      <c r="AZ47" s="143" t="s">
        <v>92</v>
      </c>
      <c r="BA47" s="143" t="s">
        <v>92</v>
      </c>
      <c r="BB47" s="143" t="s">
        <v>92</v>
      </c>
      <c r="BC47" s="143"/>
      <c r="BD47" s="143"/>
      <c r="BE47" s="143"/>
      <c r="BF47" s="143" t="s">
        <v>92</v>
      </c>
      <c r="BG47" s="143"/>
      <c r="BH47" s="143"/>
      <c r="BI47" s="143"/>
      <c r="BJ47" s="143"/>
      <c r="BK47" s="143"/>
      <c r="BL47" s="143"/>
      <c r="BM47" s="143"/>
      <c r="BN47" s="143"/>
      <c r="BO47" s="143"/>
      <c r="BP47" s="143"/>
      <c r="BQ47" s="143"/>
      <c r="BR47" s="143"/>
      <c r="BS47" s="143"/>
      <c r="BT47" s="143"/>
      <c r="BU47" s="143"/>
      <c r="BV47" s="143"/>
      <c r="BW47" s="143"/>
      <c r="BX47" s="143"/>
    </row>
    <row r="48" spans="1:76" ht="90" customHeight="1">
      <c r="A48" s="65" t="s">
        <v>115</v>
      </c>
      <c r="B48" s="40" t="s">
        <v>79</v>
      </c>
      <c r="C48" s="35">
        <v>0.2</v>
      </c>
      <c r="D48" s="65" t="s">
        <v>93</v>
      </c>
      <c r="E48" s="64">
        <v>1</v>
      </c>
      <c r="F48" s="64">
        <v>1</v>
      </c>
      <c r="G48" s="39" t="s">
        <v>343</v>
      </c>
      <c r="H48" s="40" t="s">
        <v>140</v>
      </c>
      <c r="I48" s="38" t="s">
        <v>141</v>
      </c>
      <c r="J48" s="38" t="s">
        <v>142</v>
      </c>
      <c r="K48" s="41" t="s">
        <v>225</v>
      </c>
      <c r="L48" s="38" t="s">
        <v>145</v>
      </c>
      <c r="M48" s="38" t="s">
        <v>146</v>
      </c>
      <c r="N48" s="38" t="s">
        <v>142</v>
      </c>
      <c r="O48" s="38" t="s">
        <v>97</v>
      </c>
      <c r="P48" s="38" t="s">
        <v>143</v>
      </c>
      <c r="Q48" s="38" t="s">
        <v>144</v>
      </c>
      <c r="R48" s="38" t="s">
        <v>82</v>
      </c>
      <c r="S48" s="37">
        <v>1</v>
      </c>
      <c r="T48" s="37">
        <v>0.05</v>
      </c>
      <c r="U48" s="37">
        <v>0.2</v>
      </c>
      <c r="V48" s="37">
        <v>0.95</v>
      </c>
      <c r="W48" s="37">
        <v>1</v>
      </c>
      <c r="X48" s="37">
        <v>1</v>
      </c>
      <c r="Y48" s="57">
        <v>0</v>
      </c>
      <c r="Z48" s="58"/>
      <c r="AA48" s="145" t="s">
        <v>147</v>
      </c>
      <c r="AB48" s="145"/>
      <c r="AC48" s="146">
        <v>0.8</v>
      </c>
      <c r="AD48" s="145" t="s">
        <v>148</v>
      </c>
      <c r="AE48" s="147">
        <v>46068</v>
      </c>
      <c r="AF48" s="147">
        <v>46356</v>
      </c>
      <c r="AG48" s="145" t="s">
        <v>149</v>
      </c>
      <c r="AH48" s="145" t="s">
        <v>150</v>
      </c>
      <c r="AI48" s="145"/>
      <c r="AJ48" s="145"/>
      <c r="AK48" s="145"/>
      <c r="AL48" s="145"/>
      <c r="AM48" s="145"/>
      <c r="AN48" s="145"/>
      <c r="AO48" s="145"/>
      <c r="AP48" s="145"/>
      <c r="AQ48" s="145"/>
      <c r="AR48" s="38" t="s">
        <v>92</v>
      </c>
      <c r="AS48" s="38"/>
      <c r="AT48" s="38" t="s">
        <v>92</v>
      </c>
      <c r="AU48" s="38" t="s">
        <v>92</v>
      </c>
      <c r="AV48" s="38"/>
      <c r="AW48" s="38" t="s">
        <v>92</v>
      </c>
      <c r="AX48" s="38" t="s">
        <v>92</v>
      </c>
      <c r="AY48" s="38" t="s">
        <v>92</v>
      </c>
      <c r="AZ48" s="38" t="s">
        <v>92</v>
      </c>
      <c r="BA48" s="38" t="s">
        <v>92</v>
      </c>
      <c r="BB48" s="38" t="s">
        <v>92</v>
      </c>
      <c r="BC48" s="38" t="s">
        <v>92</v>
      </c>
      <c r="BD48" s="38"/>
      <c r="BE48" s="38" t="s">
        <v>92</v>
      </c>
      <c r="BF48" s="38" t="s">
        <v>92</v>
      </c>
      <c r="BG48" s="145" t="s">
        <v>92</v>
      </c>
      <c r="BH48" s="145"/>
      <c r="BI48" s="145"/>
      <c r="BJ48" s="145"/>
      <c r="BK48" s="145"/>
      <c r="BL48" s="145"/>
      <c r="BM48" s="145"/>
      <c r="BN48" s="145"/>
      <c r="BO48" s="145"/>
      <c r="BP48" s="145"/>
      <c r="BQ48" s="145"/>
      <c r="BR48" s="145"/>
      <c r="BS48" s="145"/>
      <c r="BT48" s="145"/>
      <c r="BU48" s="145"/>
      <c r="BV48" s="145"/>
      <c r="BW48" s="145"/>
      <c r="BX48" s="145"/>
    </row>
    <row r="49" spans="1:76" ht="74.25" customHeight="1">
      <c r="A49" s="65" t="s">
        <v>115</v>
      </c>
      <c r="B49" s="40" t="s">
        <v>79</v>
      </c>
      <c r="C49" s="35">
        <v>0.2</v>
      </c>
      <c r="D49" s="65" t="s">
        <v>93</v>
      </c>
      <c r="E49" s="64">
        <v>1</v>
      </c>
      <c r="F49" s="64">
        <v>1</v>
      </c>
      <c r="G49" s="39" t="s">
        <v>343</v>
      </c>
      <c r="H49" s="40" t="s">
        <v>140</v>
      </c>
      <c r="I49" s="38" t="s">
        <v>141</v>
      </c>
      <c r="J49" s="38" t="s">
        <v>142</v>
      </c>
      <c r="K49" s="41" t="s">
        <v>225</v>
      </c>
      <c r="L49" s="38" t="s">
        <v>145</v>
      </c>
      <c r="M49" s="38" t="s">
        <v>146</v>
      </c>
      <c r="N49" s="38" t="s">
        <v>142</v>
      </c>
      <c r="O49" s="38" t="s">
        <v>97</v>
      </c>
      <c r="P49" s="38" t="s">
        <v>143</v>
      </c>
      <c r="Q49" s="38" t="s">
        <v>144</v>
      </c>
      <c r="R49" s="38" t="s">
        <v>82</v>
      </c>
      <c r="S49" s="37">
        <v>1</v>
      </c>
      <c r="T49" s="37">
        <v>0.05</v>
      </c>
      <c r="U49" s="37">
        <v>0.2</v>
      </c>
      <c r="V49" s="37">
        <v>0.95</v>
      </c>
      <c r="W49" s="37">
        <v>1</v>
      </c>
      <c r="X49" s="37">
        <v>1</v>
      </c>
      <c r="Y49" s="57">
        <v>0</v>
      </c>
      <c r="Z49" s="58"/>
      <c r="AA49" s="145" t="s">
        <v>151</v>
      </c>
      <c r="AB49" s="145"/>
      <c r="AC49" s="146">
        <v>0.2</v>
      </c>
      <c r="AD49" s="145" t="s">
        <v>148</v>
      </c>
      <c r="AE49" s="147">
        <v>46204</v>
      </c>
      <c r="AF49" s="147">
        <v>46295</v>
      </c>
      <c r="AG49" s="145" t="s">
        <v>149</v>
      </c>
      <c r="AH49" s="145" t="s">
        <v>152</v>
      </c>
      <c r="AI49" s="145"/>
      <c r="AJ49" s="145"/>
      <c r="AK49" s="145"/>
      <c r="AL49" s="145"/>
      <c r="AM49" s="145"/>
      <c r="AN49" s="145"/>
      <c r="AO49" s="145"/>
      <c r="AP49" s="145"/>
      <c r="AQ49" s="145"/>
      <c r="AR49" s="38" t="s">
        <v>92</v>
      </c>
      <c r="AS49" s="38"/>
      <c r="AT49" s="38" t="s">
        <v>92</v>
      </c>
      <c r="AU49" s="38" t="s">
        <v>92</v>
      </c>
      <c r="AV49" s="38"/>
      <c r="AW49" s="38" t="s">
        <v>92</v>
      </c>
      <c r="AX49" s="38" t="s">
        <v>92</v>
      </c>
      <c r="AY49" s="38" t="s">
        <v>92</v>
      </c>
      <c r="AZ49" s="38" t="s">
        <v>92</v>
      </c>
      <c r="BA49" s="38" t="s">
        <v>92</v>
      </c>
      <c r="BB49" s="38" t="s">
        <v>92</v>
      </c>
      <c r="BC49" s="38" t="s">
        <v>92</v>
      </c>
      <c r="BD49" s="38"/>
      <c r="BE49" s="38" t="s">
        <v>92</v>
      </c>
      <c r="BF49" s="38" t="s">
        <v>92</v>
      </c>
      <c r="BG49" s="145" t="s">
        <v>92</v>
      </c>
      <c r="BH49" s="145"/>
      <c r="BI49" s="145"/>
      <c r="BJ49" s="145"/>
      <c r="BK49" s="145"/>
      <c r="BL49" s="145"/>
      <c r="BM49" s="145"/>
      <c r="BN49" s="145"/>
      <c r="BO49" s="145"/>
      <c r="BP49" s="145"/>
      <c r="BQ49" s="145"/>
      <c r="BR49" s="145"/>
      <c r="BS49" s="145"/>
      <c r="BT49" s="145"/>
      <c r="BU49" s="145"/>
      <c r="BV49" s="145"/>
      <c r="BW49" s="145"/>
      <c r="BX49" s="145"/>
    </row>
    <row r="50" spans="1:76" ht="40.5" customHeight="1">
      <c r="A50" s="65" t="s">
        <v>115</v>
      </c>
      <c r="B50" s="40" t="s">
        <v>79</v>
      </c>
      <c r="C50" s="35">
        <v>0.2</v>
      </c>
      <c r="D50" s="65" t="s">
        <v>93</v>
      </c>
      <c r="E50" s="64">
        <v>1</v>
      </c>
      <c r="F50" s="64">
        <v>1</v>
      </c>
      <c r="G50" s="44" t="s">
        <v>344</v>
      </c>
      <c r="H50" s="44" t="s">
        <v>223</v>
      </c>
      <c r="I50" s="43" t="s">
        <v>224</v>
      </c>
      <c r="J50" s="43" t="s">
        <v>96</v>
      </c>
      <c r="K50" s="43" t="s">
        <v>366</v>
      </c>
      <c r="L50" s="43" t="s">
        <v>226</v>
      </c>
      <c r="M50" s="43" t="s">
        <v>227</v>
      </c>
      <c r="N50" s="43" t="s">
        <v>96</v>
      </c>
      <c r="O50" s="43" t="s">
        <v>97</v>
      </c>
      <c r="P50" s="43" t="s">
        <v>228</v>
      </c>
      <c r="Q50" s="43" t="s">
        <v>229</v>
      </c>
      <c r="R50" s="43" t="s">
        <v>82</v>
      </c>
      <c r="S50" s="42">
        <v>0.94</v>
      </c>
      <c r="T50" s="42">
        <v>0.15</v>
      </c>
      <c r="U50" s="42">
        <v>0.4</v>
      </c>
      <c r="V50" s="42">
        <v>0.75</v>
      </c>
      <c r="W50" s="42">
        <v>1</v>
      </c>
      <c r="X50" s="42">
        <v>1</v>
      </c>
      <c r="Y50" s="227">
        <v>45100000</v>
      </c>
      <c r="Z50" s="43" t="s">
        <v>100</v>
      </c>
      <c r="AA50" s="148" t="s">
        <v>230</v>
      </c>
      <c r="AB50" s="148"/>
      <c r="AC50" s="149">
        <v>0.25</v>
      </c>
      <c r="AD50" s="148" t="s">
        <v>231</v>
      </c>
      <c r="AE50" s="150">
        <v>46054</v>
      </c>
      <c r="AF50" s="150">
        <v>46387</v>
      </c>
      <c r="AG50" s="148" t="s">
        <v>224</v>
      </c>
      <c r="AH50" s="148" t="s">
        <v>91</v>
      </c>
      <c r="AI50" s="148" t="s">
        <v>92</v>
      </c>
      <c r="AJ50" s="148"/>
      <c r="AK50" s="148"/>
      <c r="AL50" s="148"/>
      <c r="AM50" s="148"/>
      <c r="AN50" s="148"/>
      <c r="AO50" s="148"/>
      <c r="AP50" s="148"/>
      <c r="AQ50" s="148"/>
      <c r="AR50" s="148"/>
      <c r="AS50" s="148"/>
      <c r="AT50" s="148" t="s">
        <v>92</v>
      </c>
      <c r="AU50" s="148" t="s">
        <v>92</v>
      </c>
      <c r="AV50" s="148"/>
      <c r="AW50" s="148" t="s">
        <v>92</v>
      </c>
      <c r="AX50" s="148" t="s">
        <v>92</v>
      </c>
      <c r="AY50" s="148" t="s">
        <v>92</v>
      </c>
      <c r="AZ50" s="148" t="s">
        <v>92</v>
      </c>
      <c r="BA50" s="148" t="s">
        <v>92</v>
      </c>
      <c r="BB50" s="148" t="s">
        <v>92</v>
      </c>
      <c r="BC50" s="148" t="s">
        <v>92</v>
      </c>
      <c r="BD50" s="148"/>
      <c r="BE50" s="148" t="s">
        <v>92</v>
      </c>
      <c r="BF50" s="148" t="s">
        <v>92</v>
      </c>
      <c r="BG50" s="148" t="s">
        <v>92</v>
      </c>
      <c r="BH50" s="148"/>
      <c r="BI50" s="148"/>
      <c r="BJ50" s="148"/>
      <c r="BK50" s="148"/>
      <c r="BL50" s="148"/>
      <c r="BM50" s="148"/>
      <c r="BN50" s="148"/>
      <c r="BO50" s="148"/>
      <c r="BP50" s="148"/>
      <c r="BQ50" s="148"/>
      <c r="BR50" s="148"/>
      <c r="BS50" s="148"/>
      <c r="BT50" s="148"/>
      <c r="BU50" s="148"/>
      <c r="BV50" s="148"/>
      <c r="BW50" s="148"/>
      <c r="BX50" s="148"/>
    </row>
    <row r="51" spans="1:76" ht="51">
      <c r="A51" s="65" t="s">
        <v>115</v>
      </c>
      <c r="B51" s="40" t="s">
        <v>79</v>
      </c>
      <c r="C51" s="35">
        <v>0.2</v>
      </c>
      <c r="D51" s="65" t="s">
        <v>93</v>
      </c>
      <c r="E51" s="64">
        <v>1</v>
      </c>
      <c r="F51" s="64">
        <v>1</v>
      </c>
      <c r="G51" s="44" t="s">
        <v>344</v>
      </c>
      <c r="H51" s="44" t="s">
        <v>223</v>
      </c>
      <c r="I51" s="43" t="s">
        <v>224</v>
      </c>
      <c r="J51" s="43" t="s">
        <v>96</v>
      </c>
      <c r="K51" s="43" t="s">
        <v>366</v>
      </c>
      <c r="L51" s="43" t="s">
        <v>226</v>
      </c>
      <c r="M51" s="43" t="s">
        <v>227</v>
      </c>
      <c r="N51" s="43" t="s">
        <v>96</v>
      </c>
      <c r="O51" s="43" t="s">
        <v>97</v>
      </c>
      <c r="P51" s="43" t="s">
        <v>228</v>
      </c>
      <c r="Q51" s="43" t="s">
        <v>229</v>
      </c>
      <c r="R51" s="43" t="s">
        <v>82</v>
      </c>
      <c r="S51" s="42">
        <v>0.94</v>
      </c>
      <c r="T51" s="42">
        <v>0.15</v>
      </c>
      <c r="U51" s="42">
        <v>0.4</v>
      </c>
      <c r="V51" s="42">
        <v>0.75</v>
      </c>
      <c r="W51" s="42">
        <v>1</v>
      </c>
      <c r="X51" s="42">
        <v>1</v>
      </c>
      <c r="Y51" s="227">
        <v>45100000</v>
      </c>
      <c r="Z51" s="43" t="s">
        <v>100</v>
      </c>
      <c r="AA51" s="148" t="s">
        <v>232</v>
      </c>
      <c r="AB51" s="151">
        <v>45100000</v>
      </c>
      <c r="AC51" s="149">
        <v>0.25</v>
      </c>
      <c r="AD51" s="148" t="s">
        <v>233</v>
      </c>
      <c r="AE51" s="150">
        <v>46054</v>
      </c>
      <c r="AF51" s="150">
        <v>46387</v>
      </c>
      <c r="AG51" s="148" t="s">
        <v>224</v>
      </c>
      <c r="AH51" s="148" t="s">
        <v>91</v>
      </c>
      <c r="AI51" s="148"/>
      <c r="AJ51" s="148" t="s">
        <v>92</v>
      </c>
      <c r="AK51" s="148" t="s">
        <v>92</v>
      </c>
      <c r="AL51" s="148"/>
      <c r="AM51" s="148"/>
      <c r="AN51" s="148" t="s">
        <v>92</v>
      </c>
      <c r="AO51" s="148"/>
      <c r="AP51" s="148"/>
      <c r="AQ51" s="148"/>
      <c r="AR51" s="148"/>
      <c r="AS51" s="148"/>
      <c r="AT51" s="148" t="s">
        <v>92</v>
      </c>
      <c r="AU51" s="148" t="s">
        <v>92</v>
      </c>
      <c r="AV51" s="148"/>
      <c r="AW51" s="148" t="s">
        <v>92</v>
      </c>
      <c r="AX51" s="148" t="s">
        <v>92</v>
      </c>
      <c r="AY51" s="148" t="s">
        <v>92</v>
      </c>
      <c r="AZ51" s="148" t="s">
        <v>92</v>
      </c>
      <c r="BA51" s="148" t="s">
        <v>92</v>
      </c>
      <c r="BB51" s="148" t="s">
        <v>92</v>
      </c>
      <c r="BC51" s="148" t="s">
        <v>92</v>
      </c>
      <c r="BD51" s="148"/>
      <c r="BE51" s="148" t="s">
        <v>92</v>
      </c>
      <c r="BF51" s="148" t="s">
        <v>92</v>
      </c>
      <c r="BG51" s="148" t="s">
        <v>92</v>
      </c>
      <c r="BH51" s="148"/>
      <c r="BI51" s="148"/>
      <c r="BJ51" s="148"/>
      <c r="BK51" s="148"/>
      <c r="BL51" s="148"/>
      <c r="BM51" s="148"/>
      <c r="BN51" s="148"/>
      <c r="BO51" s="148" t="s">
        <v>92</v>
      </c>
      <c r="BP51" s="148"/>
      <c r="BQ51" s="148"/>
      <c r="BR51" s="148"/>
      <c r="BS51" s="148"/>
      <c r="BT51" s="148"/>
      <c r="BU51" s="148"/>
      <c r="BV51" s="148"/>
      <c r="BW51" s="148"/>
      <c r="BX51" s="148"/>
    </row>
    <row r="52" spans="1:76" ht="51">
      <c r="A52" s="65" t="s">
        <v>115</v>
      </c>
      <c r="B52" s="40" t="s">
        <v>79</v>
      </c>
      <c r="C52" s="35">
        <v>0.2</v>
      </c>
      <c r="D52" s="65" t="s">
        <v>93</v>
      </c>
      <c r="E52" s="64">
        <v>1</v>
      </c>
      <c r="F52" s="64">
        <v>1</v>
      </c>
      <c r="G52" s="44" t="s">
        <v>344</v>
      </c>
      <c r="H52" s="44" t="s">
        <v>223</v>
      </c>
      <c r="I52" s="43" t="s">
        <v>224</v>
      </c>
      <c r="J52" s="43" t="s">
        <v>96</v>
      </c>
      <c r="K52" s="43" t="s">
        <v>366</v>
      </c>
      <c r="L52" s="43" t="s">
        <v>226</v>
      </c>
      <c r="M52" s="43" t="s">
        <v>227</v>
      </c>
      <c r="N52" s="43" t="s">
        <v>96</v>
      </c>
      <c r="O52" s="43" t="s">
        <v>97</v>
      </c>
      <c r="P52" s="43" t="s">
        <v>228</v>
      </c>
      <c r="Q52" s="43" t="s">
        <v>229</v>
      </c>
      <c r="R52" s="43" t="s">
        <v>82</v>
      </c>
      <c r="S52" s="42">
        <v>0.94</v>
      </c>
      <c r="T52" s="42">
        <v>0.15</v>
      </c>
      <c r="U52" s="42">
        <v>0.4</v>
      </c>
      <c r="V52" s="42">
        <v>0.75</v>
      </c>
      <c r="W52" s="42">
        <v>1</v>
      </c>
      <c r="X52" s="42">
        <v>1</v>
      </c>
      <c r="Y52" s="227">
        <v>45100000</v>
      </c>
      <c r="Z52" s="43" t="s">
        <v>100</v>
      </c>
      <c r="AA52" s="148" t="s">
        <v>234</v>
      </c>
      <c r="AB52" s="148"/>
      <c r="AC52" s="149">
        <v>0.25</v>
      </c>
      <c r="AD52" s="148" t="s">
        <v>235</v>
      </c>
      <c r="AE52" s="150">
        <v>46054</v>
      </c>
      <c r="AF52" s="150">
        <v>46387</v>
      </c>
      <c r="AG52" s="148" t="s">
        <v>224</v>
      </c>
      <c r="AH52" s="148" t="s">
        <v>91</v>
      </c>
      <c r="AI52" s="148" t="s">
        <v>92</v>
      </c>
      <c r="AJ52" s="148"/>
      <c r="AK52" s="148"/>
      <c r="AL52" s="148"/>
      <c r="AM52" s="148"/>
      <c r="AN52" s="148"/>
      <c r="AO52" s="148"/>
      <c r="AP52" s="148"/>
      <c r="AQ52" s="148"/>
      <c r="AR52" s="148"/>
      <c r="AS52" s="148"/>
      <c r="AT52" s="148" t="s">
        <v>92</v>
      </c>
      <c r="AU52" s="148" t="s">
        <v>92</v>
      </c>
      <c r="AV52" s="148"/>
      <c r="AW52" s="148" t="s">
        <v>92</v>
      </c>
      <c r="AX52" s="148" t="s">
        <v>92</v>
      </c>
      <c r="AY52" s="148" t="s">
        <v>92</v>
      </c>
      <c r="AZ52" s="148" t="s">
        <v>92</v>
      </c>
      <c r="BA52" s="148" t="s">
        <v>92</v>
      </c>
      <c r="BB52" s="148" t="s">
        <v>92</v>
      </c>
      <c r="BC52" s="148" t="s">
        <v>92</v>
      </c>
      <c r="BD52" s="148"/>
      <c r="BE52" s="148" t="s">
        <v>92</v>
      </c>
      <c r="BF52" s="148" t="s">
        <v>92</v>
      </c>
      <c r="BG52" s="148" t="s">
        <v>92</v>
      </c>
      <c r="BH52" s="148"/>
      <c r="BI52" s="148"/>
      <c r="BJ52" s="148"/>
      <c r="BK52" s="148"/>
      <c r="BL52" s="148"/>
      <c r="BM52" s="148"/>
      <c r="BN52" s="148"/>
      <c r="BO52" s="148"/>
      <c r="BP52" s="148"/>
      <c r="BQ52" s="148"/>
      <c r="BR52" s="148"/>
      <c r="BS52" s="148"/>
      <c r="BT52" s="148"/>
      <c r="BU52" s="148"/>
      <c r="BV52" s="148"/>
      <c r="BW52" s="148"/>
      <c r="BX52" s="148"/>
    </row>
    <row r="53" spans="1:76" ht="51">
      <c r="A53" s="65" t="s">
        <v>115</v>
      </c>
      <c r="B53" s="40" t="s">
        <v>79</v>
      </c>
      <c r="C53" s="35">
        <v>0.2</v>
      </c>
      <c r="D53" s="65" t="s">
        <v>93</v>
      </c>
      <c r="E53" s="64">
        <v>1</v>
      </c>
      <c r="F53" s="64">
        <v>1</v>
      </c>
      <c r="G53" s="44" t="s">
        <v>344</v>
      </c>
      <c r="H53" s="44" t="s">
        <v>223</v>
      </c>
      <c r="I53" s="43" t="s">
        <v>224</v>
      </c>
      <c r="J53" s="43" t="s">
        <v>96</v>
      </c>
      <c r="K53" s="43" t="s">
        <v>366</v>
      </c>
      <c r="L53" s="43" t="s">
        <v>226</v>
      </c>
      <c r="M53" s="43" t="s">
        <v>227</v>
      </c>
      <c r="N53" s="43" t="s">
        <v>96</v>
      </c>
      <c r="O53" s="43" t="s">
        <v>97</v>
      </c>
      <c r="P53" s="43" t="s">
        <v>228</v>
      </c>
      <c r="Q53" s="43" t="s">
        <v>229</v>
      </c>
      <c r="R53" s="43" t="s">
        <v>82</v>
      </c>
      <c r="S53" s="42">
        <v>0.94</v>
      </c>
      <c r="T53" s="42">
        <v>0.15</v>
      </c>
      <c r="U53" s="42">
        <v>0.4</v>
      </c>
      <c r="V53" s="42">
        <v>0.75</v>
      </c>
      <c r="W53" s="42">
        <v>1</v>
      </c>
      <c r="X53" s="42">
        <v>1</v>
      </c>
      <c r="Y53" s="227">
        <v>45100000</v>
      </c>
      <c r="Z53" s="43" t="s">
        <v>100</v>
      </c>
      <c r="AA53" s="148" t="s">
        <v>236</v>
      </c>
      <c r="AB53" s="148"/>
      <c r="AC53" s="149">
        <v>0.25</v>
      </c>
      <c r="AD53" s="148" t="s">
        <v>237</v>
      </c>
      <c r="AE53" s="150">
        <v>46054</v>
      </c>
      <c r="AF53" s="150">
        <v>46387</v>
      </c>
      <c r="AG53" s="148" t="s">
        <v>224</v>
      </c>
      <c r="AH53" s="148" t="s">
        <v>91</v>
      </c>
      <c r="AI53" s="148"/>
      <c r="AJ53" s="148"/>
      <c r="AK53" s="148"/>
      <c r="AL53" s="148"/>
      <c r="AM53" s="148"/>
      <c r="AN53" s="148"/>
      <c r="AO53" s="148"/>
      <c r="AP53" s="148"/>
      <c r="AQ53" s="148"/>
      <c r="AR53" s="148"/>
      <c r="AS53" s="148"/>
      <c r="AT53" s="148" t="s">
        <v>92</v>
      </c>
      <c r="AU53" s="148" t="s">
        <v>92</v>
      </c>
      <c r="AV53" s="148"/>
      <c r="AW53" s="148" t="s">
        <v>92</v>
      </c>
      <c r="AX53" s="148" t="s">
        <v>92</v>
      </c>
      <c r="AY53" s="148" t="s">
        <v>92</v>
      </c>
      <c r="AZ53" s="148" t="s">
        <v>92</v>
      </c>
      <c r="BA53" s="148" t="s">
        <v>92</v>
      </c>
      <c r="BB53" s="148" t="s">
        <v>92</v>
      </c>
      <c r="BC53" s="148" t="s">
        <v>92</v>
      </c>
      <c r="BD53" s="148"/>
      <c r="BE53" s="148" t="s">
        <v>92</v>
      </c>
      <c r="BF53" s="148" t="s">
        <v>92</v>
      </c>
      <c r="BG53" s="148" t="s">
        <v>92</v>
      </c>
      <c r="BH53" s="148"/>
      <c r="BI53" s="148"/>
      <c r="BJ53" s="148"/>
      <c r="BK53" s="148"/>
      <c r="BL53" s="148"/>
      <c r="BM53" s="148"/>
      <c r="BN53" s="148"/>
      <c r="BO53" s="148"/>
      <c r="BP53" s="148"/>
      <c r="BQ53" s="148"/>
      <c r="BR53" s="148"/>
      <c r="BS53" s="148"/>
      <c r="BT53" s="148"/>
      <c r="BU53" s="148"/>
      <c r="BV53" s="148"/>
      <c r="BW53" s="148"/>
      <c r="BX53" s="148"/>
    </row>
    <row r="54" spans="1:76" ht="102">
      <c r="A54" s="65" t="s">
        <v>115</v>
      </c>
      <c r="B54" s="40" t="s">
        <v>79</v>
      </c>
      <c r="C54" s="35">
        <v>0.2</v>
      </c>
      <c r="D54" s="65" t="s">
        <v>93</v>
      </c>
      <c r="E54" s="64">
        <v>1</v>
      </c>
      <c r="F54" s="64">
        <v>1</v>
      </c>
      <c r="G54" s="47" t="s">
        <v>345</v>
      </c>
      <c r="H54" s="48" t="s">
        <v>114</v>
      </c>
      <c r="I54" s="46" t="s">
        <v>113</v>
      </c>
      <c r="J54" s="46" t="s">
        <v>96</v>
      </c>
      <c r="K54" s="49" t="s">
        <v>362</v>
      </c>
      <c r="L54" s="46" t="s">
        <v>112</v>
      </c>
      <c r="M54" s="46" t="s">
        <v>110</v>
      </c>
      <c r="N54" s="46" t="s">
        <v>111</v>
      </c>
      <c r="O54" s="46" t="s">
        <v>109</v>
      </c>
      <c r="P54" s="46" t="s">
        <v>109</v>
      </c>
      <c r="Q54" s="46" t="s">
        <v>108</v>
      </c>
      <c r="R54" s="46" t="s">
        <v>82</v>
      </c>
      <c r="S54" s="46" t="s">
        <v>83</v>
      </c>
      <c r="T54" s="45">
        <v>0.25</v>
      </c>
      <c r="U54" s="45">
        <v>0.5</v>
      </c>
      <c r="V54" s="45">
        <v>0.75</v>
      </c>
      <c r="W54" s="45">
        <v>1</v>
      </c>
      <c r="X54" s="45">
        <v>1</v>
      </c>
      <c r="Y54" s="228">
        <v>137000000</v>
      </c>
      <c r="Z54" s="46" t="s">
        <v>100</v>
      </c>
      <c r="AA54" s="152" t="s">
        <v>101</v>
      </c>
      <c r="AB54" s="152"/>
      <c r="AC54" s="153">
        <v>0.3</v>
      </c>
      <c r="AD54" s="152" t="s">
        <v>102</v>
      </c>
      <c r="AE54" s="150">
        <v>46023</v>
      </c>
      <c r="AF54" s="150">
        <v>46053</v>
      </c>
      <c r="AG54" s="152" t="s">
        <v>103</v>
      </c>
      <c r="AH54" s="152" t="s">
        <v>91</v>
      </c>
      <c r="AI54" s="145" t="s">
        <v>99</v>
      </c>
      <c r="AJ54" s="145"/>
      <c r="AK54" s="145"/>
      <c r="AL54" s="145" t="s">
        <v>99</v>
      </c>
      <c r="AM54" s="145"/>
      <c r="AN54" s="145"/>
      <c r="AO54" s="145"/>
      <c r="AP54" s="145"/>
      <c r="AQ54" s="145"/>
      <c r="AR54" s="145"/>
      <c r="AS54" s="145"/>
      <c r="AT54" s="145" t="s">
        <v>99</v>
      </c>
      <c r="AU54" s="145" t="s">
        <v>99</v>
      </c>
      <c r="AV54" s="145"/>
      <c r="AW54" s="145"/>
      <c r="AX54" s="145"/>
      <c r="AY54" s="145"/>
      <c r="AZ54" s="145"/>
      <c r="BA54" s="145"/>
      <c r="BB54" s="145"/>
      <c r="BC54" s="145"/>
      <c r="BD54" s="145"/>
      <c r="BE54" s="145" t="s">
        <v>99</v>
      </c>
      <c r="BF54" s="145" t="s">
        <v>99</v>
      </c>
      <c r="BG54" s="145" t="s">
        <v>99</v>
      </c>
      <c r="BH54" s="145"/>
      <c r="BI54" s="145"/>
      <c r="BJ54" s="145"/>
      <c r="BK54" s="145"/>
      <c r="BL54" s="145"/>
      <c r="BM54" s="145"/>
      <c r="BN54" s="145"/>
      <c r="BO54" s="145"/>
      <c r="BP54" s="145" t="s">
        <v>99</v>
      </c>
      <c r="BQ54" s="145" t="s">
        <v>99</v>
      </c>
      <c r="BR54" s="145" t="s">
        <v>99</v>
      </c>
      <c r="BS54" s="145" t="s">
        <v>99</v>
      </c>
      <c r="BT54" s="145" t="s">
        <v>99</v>
      </c>
      <c r="BU54" s="145" t="s">
        <v>99</v>
      </c>
      <c r="BV54" s="145"/>
      <c r="BW54" s="145"/>
      <c r="BX54" s="145"/>
    </row>
    <row r="55" spans="1:76" ht="102">
      <c r="A55" s="65" t="s">
        <v>115</v>
      </c>
      <c r="B55" s="40" t="s">
        <v>79</v>
      </c>
      <c r="C55" s="35">
        <v>0.2</v>
      </c>
      <c r="D55" s="65" t="s">
        <v>93</v>
      </c>
      <c r="E55" s="64">
        <v>1</v>
      </c>
      <c r="F55" s="64">
        <v>1</v>
      </c>
      <c r="G55" s="47" t="s">
        <v>345</v>
      </c>
      <c r="H55" s="48" t="s">
        <v>114</v>
      </c>
      <c r="I55" s="46" t="s">
        <v>113</v>
      </c>
      <c r="J55" s="46" t="s">
        <v>96</v>
      </c>
      <c r="K55" s="49" t="s">
        <v>362</v>
      </c>
      <c r="L55" s="46" t="s">
        <v>112</v>
      </c>
      <c r="M55" s="46" t="s">
        <v>110</v>
      </c>
      <c r="N55" s="46" t="s">
        <v>111</v>
      </c>
      <c r="O55" s="46" t="s">
        <v>109</v>
      </c>
      <c r="P55" s="46" t="s">
        <v>109</v>
      </c>
      <c r="Q55" s="46" t="s">
        <v>108</v>
      </c>
      <c r="R55" s="46" t="s">
        <v>82</v>
      </c>
      <c r="S55" s="46" t="s">
        <v>83</v>
      </c>
      <c r="T55" s="45">
        <v>0.25</v>
      </c>
      <c r="U55" s="45">
        <v>0.5</v>
      </c>
      <c r="V55" s="45">
        <v>0.75</v>
      </c>
      <c r="W55" s="45">
        <v>1</v>
      </c>
      <c r="X55" s="45">
        <v>1</v>
      </c>
      <c r="Y55" s="228">
        <v>137000000</v>
      </c>
      <c r="Z55" s="46" t="s">
        <v>100</v>
      </c>
      <c r="AA55" s="152" t="s">
        <v>104</v>
      </c>
      <c r="AB55" s="154">
        <v>137000000</v>
      </c>
      <c r="AC55" s="153">
        <v>0.6</v>
      </c>
      <c r="AD55" s="152" t="s">
        <v>105</v>
      </c>
      <c r="AE55" s="150">
        <v>46054</v>
      </c>
      <c r="AF55" s="150">
        <v>46387</v>
      </c>
      <c r="AG55" s="152" t="s">
        <v>103</v>
      </c>
      <c r="AH55" s="152" t="s">
        <v>91</v>
      </c>
      <c r="AI55" s="145"/>
      <c r="AJ55" s="145" t="s">
        <v>99</v>
      </c>
      <c r="AK55" s="145" t="s">
        <v>99</v>
      </c>
      <c r="AL55" s="145" t="s">
        <v>99</v>
      </c>
      <c r="AM55" s="145" t="s">
        <v>99</v>
      </c>
      <c r="AN55" s="145" t="s">
        <v>99</v>
      </c>
      <c r="AO55" s="145" t="s">
        <v>99</v>
      </c>
      <c r="AP55" s="145"/>
      <c r="AQ55" s="145"/>
      <c r="AR55" s="145"/>
      <c r="AS55" s="145"/>
      <c r="AT55" s="145" t="s">
        <v>99</v>
      </c>
      <c r="AU55" s="145" t="s">
        <v>99</v>
      </c>
      <c r="AV55" s="145"/>
      <c r="AW55" s="145"/>
      <c r="AX55" s="145" t="s">
        <v>99</v>
      </c>
      <c r="AY55" s="145"/>
      <c r="AZ55" s="145" t="s">
        <v>99</v>
      </c>
      <c r="BA55" s="145"/>
      <c r="BB55" s="145" t="s">
        <v>99</v>
      </c>
      <c r="BC55" s="145"/>
      <c r="BD55" s="145"/>
      <c r="BE55" s="145" t="s">
        <v>99</v>
      </c>
      <c r="BF55" s="145" t="s">
        <v>99</v>
      </c>
      <c r="BG55" s="145" t="s">
        <v>99</v>
      </c>
      <c r="BH55" s="145"/>
      <c r="BI55" s="145"/>
      <c r="BJ55" s="145"/>
      <c r="BK55" s="145"/>
      <c r="BL55" s="145"/>
      <c r="BM55" s="145"/>
      <c r="BN55" s="145"/>
      <c r="BO55" s="145"/>
      <c r="BP55" s="145" t="s">
        <v>99</v>
      </c>
      <c r="BQ55" s="145" t="s">
        <v>99</v>
      </c>
      <c r="BR55" s="145" t="s">
        <v>99</v>
      </c>
      <c r="BS55" s="145"/>
      <c r="BT55" s="145" t="s">
        <v>99</v>
      </c>
      <c r="BU55" s="145"/>
      <c r="BV55" s="145"/>
      <c r="BW55" s="145"/>
      <c r="BX55" s="145"/>
    </row>
    <row r="56" spans="1:76" ht="102">
      <c r="A56" s="65" t="s">
        <v>115</v>
      </c>
      <c r="B56" s="40" t="s">
        <v>79</v>
      </c>
      <c r="C56" s="35">
        <v>0.2</v>
      </c>
      <c r="D56" s="65" t="s">
        <v>93</v>
      </c>
      <c r="E56" s="64">
        <v>1</v>
      </c>
      <c r="F56" s="64">
        <v>1</v>
      </c>
      <c r="G56" s="47" t="s">
        <v>345</v>
      </c>
      <c r="H56" s="48" t="s">
        <v>114</v>
      </c>
      <c r="I56" s="46" t="s">
        <v>113</v>
      </c>
      <c r="J56" s="46" t="s">
        <v>96</v>
      </c>
      <c r="K56" s="49" t="s">
        <v>362</v>
      </c>
      <c r="L56" s="46" t="s">
        <v>112</v>
      </c>
      <c r="M56" s="46" t="s">
        <v>110</v>
      </c>
      <c r="N56" s="46" t="s">
        <v>111</v>
      </c>
      <c r="O56" s="46" t="s">
        <v>109</v>
      </c>
      <c r="P56" s="46" t="s">
        <v>109</v>
      </c>
      <c r="Q56" s="46" t="s">
        <v>108</v>
      </c>
      <c r="R56" s="46" t="s">
        <v>82</v>
      </c>
      <c r="S56" s="46" t="s">
        <v>83</v>
      </c>
      <c r="T56" s="45">
        <v>0.25</v>
      </c>
      <c r="U56" s="45">
        <v>0.5</v>
      </c>
      <c r="V56" s="45">
        <v>0.75</v>
      </c>
      <c r="W56" s="45">
        <v>1</v>
      </c>
      <c r="X56" s="45">
        <v>1</v>
      </c>
      <c r="Y56" s="228">
        <v>137000000</v>
      </c>
      <c r="Z56" s="46" t="s">
        <v>100</v>
      </c>
      <c r="AA56" s="152" t="s">
        <v>106</v>
      </c>
      <c r="AB56" s="152"/>
      <c r="AC56" s="153">
        <v>0.1</v>
      </c>
      <c r="AD56" s="152" t="s">
        <v>107</v>
      </c>
      <c r="AE56" s="150">
        <v>46357</v>
      </c>
      <c r="AF56" s="150">
        <v>46387</v>
      </c>
      <c r="AG56" s="152" t="s">
        <v>103</v>
      </c>
      <c r="AH56" s="152" t="s">
        <v>91</v>
      </c>
      <c r="AI56" s="145"/>
      <c r="AJ56" s="145"/>
      <c r="AK56" s="145"/>
      <c r="AL56" s="145" t="s">
        <v>99</v>
      </c>
      <c r="AM56" s="145"/>
      <c r="AN56" s="145"/>
      <c r="AO56" s="145" t="s">
        <v>99</v>
      </c>
      <c r="AP56" s="145"/>
      <c r="AQ56" s="145"/>
      <c r="AR56" s="145"/>
      <c r="AS56" s="145"/>
      <c r="AT56" s="145" t="s">
        <v>99</v>
      </c>
      <c r="AU56" s="145" t="s">
        <v>99</v>
      </c>
      <c r="AV56" s="145"/>
      <c r="AW56" s="145"/>
      <c r="AX56" s="145" t="s">
        <v>99</v>
      </c>
      <c r="AY56" s="145"/>
      <c r="AZ56" s="145"/>
      <c r="BA56" s="145"/>
      <c r="BB56" s="145"/>
      <c r="BC56" s="145"/>
      <c r="BD56" s="145"/>
      <c r="BE56" s="145" t="s">
        <v>99</v>
      </c>
      <c r="BF56" s="145" t="s">
        <v>99</v>
      </c>
      <c r="BG56" s="145" t="s">
        <v>99</v>
      </c>
      <c r="BH56" s="145"/>
      <c r="BI56" s="145"/>
      <c r="BJ56" s="145"/>
      <c r="BK56" s="145"/>
      <c r="BL56" s="145"/>
      <c r="BM56" s="145"/>
      <c r="BN56" s="145"/>
      <c r="BO56" s="145"/>
      <c r="BP56" s="145" t="s">
        <v>99</v>
      </c>
      <c r="BQ56" s="145" t="s">
        <v>99</v>
      </c>
      <c r="BR56" s="145" t="s">
        <v>99</v>
      </c>
      <c r="BS56" s="145"/>
      <c r="BT56" s="145" t="s">
        <v>99</v>
      </c>
      <c r="BU56" s="145"/>
      <c r="BV56" s="145"/>
      <c r="BW56" s="145"/>
      <c r="BX56" s="145"/>
    </row>
    <row r="57" spans="1:76" ht="51">
      <c r="A57" s="65" t="s">
        <v>115</v>
      </c>
      <c r="B57" s="40" t="s">
        <v>79</v>
      </c>
      <c r="C57" s="35">
        <v>0.2</v>
      </c>
      <c r="D57" s="65" t="s">
        <v>93</v>
      </c>
      <c r="E57" s="64">
        <v>1</v>
      </c>
      <c r="F57" s="64">
        <v>1</v>
      </c>
      <c r="G57" s="47" t="s">
        <v>346</v>
      </c>
      <c r="H57" s="48" t="s">
        <v>94</v>
      </c>
      <c r="I57" s="46" t="s">
        <v>95</v>
      </c>
      <c r="J57" s="46" t="s">
        <v>96</v>
      </c>
      <c r="K57" s="49" t="s">
        <v>455</v>
      </c>
      <c r="L57" s="50" t="s">
        <v>81</v>
      </c>
      <c r="M57" s="46" t="s">
        <v>98</v>
      </c>
      <c r="N57" s="46" t="s">
        <v>96</v>
      </c>
      <c r="O57" s="46" t="s">
        <v>97</v>
      </c>
      <c r="P57" s="46" t="s">
        <v>80</v>
      </c>
      <c r="Q57" s="50" t="s">
        <v>81</v>
      </c>
      <c r="R57" s="46" t="s">
        <v>82</v>
      </c>
      <c r="S57" s="46" t="s">
        <v>83</v>
      </c>
      <c r="T57" s="45">
        <v>0.15</v>
      </c>
      <c r="U57" s="45">
        <v>0.5</v>
      </c>
      <c r="V57" s="45">
        <v>0.65</v>
      </c>
      <c r="W57" s="45">
        <v>1</v>
      </c>
      <c r="X57" s="45">
        <v>1</v>
      </c>
      <c r="Y57" s="228">
        <v>64000000</v>
      </c>
      <c r="Z57" s="46" t="s">
        <v>100</v>
      </c>
      <c r="AA57" s="152" t="s">
        <v>434</v>
      </c>
      <c r="AB57" s="154">
        <v>64000000</v>
      </c>
      <c r="AC57" s="155">
        <v>0.33</v>
      </c>
      <c r="AD57" s="152" t="s">
        <v>435</v>
      </c>
      <c r="AE57" s="156">
        <v>46096</v>
      </c>
      <c r="AF57" s="156">
        <v>46384</v>
      </c>
      <c r="AG57" s="152" t="s">
        <v>89</v>
      </c>
      <c r="AH57" s="157" t="s">
        <v>91</v>
      </c>
      <c r="AI57" s="152"/>
      <c r="AJ57" s="152" t="s">
        <v>92</v>
      </c>
      <c r="AK57" s="152" t="s">
        <v>92</v>
      </c>
      <c r="AL57" s="152"/>
      <c r="AM57" s="152"/>
      <c r="AN57" s="152" t="s">
        <v>92</v>
      </c>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row>
    <row r="58" spans="1:76" ht="63.75">
      <c r="A58" s="65" t="s">
        <v>115</v>
      </c>
      <c r="B58" s="40" t="s">
        <v>79</v>
      </c>
      <c r="C58" s="35">
        <v>0.2</v>
      </c>
      <c r="D58" s="65" t="s">
        <v>93</v>
      </c>
      <c r="E58" s="64">
        <v>1</v>
      </c>
      <c r="F58" s="64">
        <v>1</v>
      </c>
      <c r="G58" s="47" t="s">
        <v>346</v>
      </c>
      <c r="H58" s="48" t="s">
        <v>94</v>
      </c>
      <c r="I58" s="46" t="s">
        <v>95</v>
      </c>
      <c r="J58" s="46" t="s">
        <v>96</v>
      </c>
      <c r="K58" s="49" t="s">
        <v>455</v>
      </c>
      <c r="L58" s="50" t="s">
        <v>81</v>
      </c>
      <c r="M58" s="46" t="s">
        <v>98</v>
      </c>
      <c r="N58" s="46" t="s">
        <v>96</v>
      </c>
      <c r="O58" s="46" t="s">
        <v>97</v>
      </c>
      <c r="P58" s="46" t="s">
        <v>80</v>
      </c>
      <c r="Q58" s="50" t="s">
        <v>81</v>
      </c>
      <c r="R58" s="46" t="s">
        <v>82</v>
      </c>
      <c r="S58" s="46" t="s">
        <v>83</v>
      </c>
      <c r="T58" s="45">
        <v>0.15</v>
      </c>
      <c r="U58" s="45">
        <v>0.5</v>
      </c>
      <c r="V58" s="45">
        <v>0.65</v>
      </c>
      <c r="W58" s="45">
        <v>1</v>
      </c>
      <c r="X58" s="45">
        <v>1</v>
      </c>
      <c r="Y58" s="228">
        <v>64000000</v>
      </c>
      <c r="Z58" s="46" t="s">
        <v>100</v>
      </c>
      <c r="AA58" s="152" t="s">
        <v>85</v>
      </c>
      <c r="AB58" s="158"/>
      <c r="AC58" s="155">
        <v>0.33</v>
      </c>
      <c r="AD58" s="159" t="s">
        <v>87</v>
      </c>
      <c r="AE58" s="156">
        <v>46142</v>
      </c>
      <c r="AF58" s="156">
        <v>46325</v>
      </c>
      <c r="AG58" s="152" t="s">
        <v>90</v>
      </c>
      <c r="AH58" s="157" t="s">
        <v>91</v>
      </c>
      <c r="AI58" s="152"/>
      <c r="AJ58" s="152" t="s">
        <v>92</v>
      </c>
      <c r="AK58" s="152" t="s">
        <v>92</v>
      </c>
      <c r="AL58" s="152"/>
      <c r="AM58" s="152"/>
      <c r="AN58" s="152" t="s">
        <v>92</v>
      </c>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row>
    <row r="59" spans="1:76" ht="51">
      <c r="A59" s="65" t="s">
        <v>115</v>
      </c>
      <c r="B59" s="40" t="s">
        <v>79</v>
      </c>
      <c r="C59" s="35">
        <v>0.2</v>
      </c>
      <c r="D59" s="65" t="s">
        <v>93</v>
      </c>
      <c r="E59" s="64">
        <v>1</v>
      </c>
      <c r="F59" s="64">
        <v>1</v>
      </c>
      <c r="G59" s="47" t="s">
        <v>346</v>
      </c>
      <c r="H59" s="48" t="s">
        <v>94</v>
      </c>
      <c r="I59" s="46" t="s">
        <v>95</v>
      </c>
      <c r="J59" s="46" t="s">
        <v>96</v>
      </c>
      <c r="K59" s="49" t="s">
        <v>455</v>
      </c>
      <c r="L59" s="50" t="s">
        <v>81</v>
      </c>
      <c r="M59" s="46" t="s">
        <v>98</v>
      </c>
      <c r="N59" s="46" t="s">
        <v>96</v>
      </c>
      <c r="O59" s="46" t="s">
        <v>97</v>
      </c>
      <c r="P59" s="46" t="s">
        <v>80</v>
      </c>
      <c r="Q59" s="50" t="s">
        <v>81</v>
      </c>
      <c r="R59" s="46" t="s">
        <v>82</v>
      </c>
      <c r="S59" s="46" t="s">
        <v>83</v>
      </c>
      <c r="T59" s="45">
        <v>0.15</v>
      </c>
      <c r="U59" s="45">
        <v>0.5</v>
      </c>
      <c r="V59" s="45">
        <v>0.65</v>
      </c>
      <c r="W59" s="45">
        <v>1</v>
      </c>
      <c r="X59" s="45">
        <v>1</v>
      </c>
      <c r="Y59" s="228">
        <v>64000000</v>
      </c>
      <c r="Z59" s="46" t="s">
        <v>100</v>
      </c>
      <c r="AA59" s="152" t="s">
        <v>84</v>
      </c>
      <c r="AB59" s="158"/>
      <c r="AC59" s="155">
        <v>0.34</v>
      </c>
      <c r="AD59" s="160" t="s">
        <v>86</v>
      </c>
      <c r="AE59" s="156">
        <v>46054</v>
      </c>
      <c r="AF59" s="156">
        <v>46387</v>
      </c>
      <c r="AG59" s="152" t="s">
        <v>88</v>
      </c>
      <c r="AH59" s="157" t="s">
        <v>91</v>
      </c>
      <c r="AI59" s="152"/>
      <c r="AJ59" s="152" t="s">
        <v>92</v>
      </c>
      <c r="AK59" s="152" t="s">
        <v>92</v>
      </c>
      <c r="AL59" s="152"/>
      <c r="AM59" s="152"/>
      <c r="AN59" s="152" t="s">
        <v>92</v>
      </c>
      <c r="AO59" s="152"/>
      <c r="AP59" s="152"/>
      <c r="AQ59" s="152"/>
      <c r="AR59" s="152"/>
      <c r="AS59" s="152"/>
      <c r="AT59" s="152" t="s">
        <v>92</v>
      </c>
      <c r="AU59" s="152" t="s">
        <v>92</v>
      </c>
      <c r="AV59" s="152"/>
      <c r="AW59" s="152" t="s">
        <v>92</v>
      </c>
      <c r="AX59" s="152" t="s">
        <v>92</v>
      </c>
      <c r="AY59" s="152" t="s">
        <v>92</v>
      </c>
      <c r="AZ59" s="152" t="s">
        <v>92</v>
      </c>
      <c r="BA59" s="152"/>
      <c r="BB59" s="152" t="s">
        <v>92</v>
      </c>
      <c r="BC59" s="152" t="s">
        <v>92</v>
      </c>
      <c r="BD59" s="152"/>
      <c r="BE59" s="152" t="s">
        <v>92</v>
      </c>
      <c r="BF59" s="152" t="s">
        <v>92</v>
      </c>
      <c r="BG59" s="152" t="s">
        <v>92</v>
      </c>
      <c r="BH59" s="152"/>
      <c r="BI59" s="152"/>
      <c r="BJ59" s="152"/>
      <c r="BK59" s="152"/>
      <c r="BL59" s="152"/>
      <c r="BM59" s="152"/>
      <c r="BN59" s="152"/>
      <c r="BO59" s="152" t="s">
        <v>99</v>
      </c>
      <c r="BP59" s="152"/>
      <c r="BQ59" s="152"/>
      <c r="BR59" s="152"/>
      <c r="BS59" s="152"/>
      <c r="BT59" s="152"/>
      <c r="BU59" s="152"/>
      <c r="BV59" s="152"/>
      <c r="BW59" s="152"/>
      <c r="BX59" s="152"/>
    </row>
    <row r="60" spans="1:76" ht="51">
      <c r="A60" s="65" t="s">
        <v>115</v>
      </c>
      <c r="B60" s="40" t="s">
        <v>79</v>
      </c>
      <c r="C60" s="35">
        <v>0.2</v>
      </c>
      <c r="D60" s="65" t="s">
        <v>93</v>
      </c>
      <c r="E60" s="64">
        <v>1</v>
      </c>
      <c r="F60" s="64">
        <v>1</v>
      </c>
      <c r="G60" s="54" t="s">
        <v>347</v>
      </c>
      <c r="H60" s="55" t="s">
        <v>247</v>
      </c>
      <c r="I60" s="53" t="s">
        <v>238</v>
      </c>
      <c r="J60" s="53" t="s">
        <v>142</v>
      </c>
      <c r="K60" s="56" t="s">
        <v>456</v>
      </c>
      <c r="L60" s="53" t="s">
        <v>239</v>
      </c>
      <c r="M60" s="53" t="s">
        <v>240</v>
      </c>
      <c r="N60" s="53" t="s">
        <v>142</v>
      </c>
      <c r="O60" s="53" t="s">
        <v>240</v>
      </c>
      <c r="P60" s="53" t="s">
        <v>243</v>
      </c>
      <c r="Q60" s="53" t="s">
        <v>367</v>
      </c>
      <c r="R60" s="53" t="s">
        <v>82</v>
      </c>
      <c r="S60" s="53">
        <v>100</v>
      </c>
      <c r="T60" s="51">
        <v>0.27</v>
      </c>
      <c r="U60" s="51">
        <v>0.53</v>
      </c>
      <c r="V60" s="51">
        <v>0.8</v>
      </c>
      <c r="W60" s="51">
        <v>1</v>
      </c>
      <c r="X60" s="51">
        <v>1</v>
      </c>
      <c r="Y60" s="229">
        <v>377501391</v>
      </c>
      <c r="Z60" s="53"/>
      <c r="AA60" s="53" t="s">
        <v>245</v>
      </c>
      <c r="AB60" s="53"/>
      <c r="AC60" s="51">
        <v>0.2</v>
      </c>
      <c r="AD60" s="53" t="s">
        <v>241</v>
      </c>
      <c r="AE60" s="161">
        <v>46024</v>
      </c>
      <c r="AF60" s="161">
        <v>46081</v>
      </c>
      <c r="AG60" s="53" t="s">
        <v>244</v>
      </c>
      <c r="AH60" s="53" t="s">
        <v>91</v>
      </c>
      <c r="AI60" s="53" t="s">
        <v>92</v>
      </c>
      <c r="AJ60" s="53"/>
      <c r="AK60" s="53"/>
      <c r="AL60" s="53"/>
      <c r="AM60" s="53"/>
      <c r="AN60" s="53"/>
      <c r="AO60" s="53"/>
      <c r="AP60" s="53"/>
      <c r="AQ60" s="53"/>
      <c r="AR60" s="53"/>
      <c r="AS60" s="53"/>
      <c r="AT60" s="53" t="s">
        <v>92</v>
      </c>
      <c r="AU60" s="53" t="s">
        <v>92</v>
      </c>
      <c r="AV60" s="53"/>
      <c r="AW60" s="53" t="s">
        <v>92</v>
      </c>
      <c r="AX60" s="53" t="s">
        <v>92</v>
      </c>
      <c r="AY60" s="53" t="s">
        <v>92</v>
      </c>
      <c r="AZ60" s="53" t="s">
        <v>92</v>
      </c>
      <c r="BA60" s="53" t="s">
        <v>92</v>
      </c>
      <c r="BB60" s="53" t="s">
        <v>92</v>
      </c>
      <c r="BC60" s="53" t="s">
        <v>92</v>
      </c>
      <c r="BD60" s="53"/>
      <c r="BE60" s="53" t="s">
        <v>92</v>
      </c>
      <c r="BF60" s="53" t="s">
        <v>92</v>
      </c>
      <c r="BG60" s="53" t="s">
        <v>92</v>
      </c>
      <c r="BH60" s="53"/>
      <c r="BI60" s="53"/>
      <c r="BJ60" s="53"/>
      <c r="BK60" s="53"/>
      <c r="BL60" s="53"/>
      <c r="BM60" s="53"/>
      <c r="BN60" s="53"/>
      <c r="BO60" s="53"/>
      <c r="BP60" s="53"/>
      <c r="BQ60" s="53"/>
      <c r="BR60" s="53"/>
      <c r="BS60" s="53"/>
      <c r="BT60" s="53"/>
      <c r="BU60" s="53"/>
      <c r="BV60" s="53"/>
      <c r="BW60" s="53"/>
      <c r="BX60" s="53"/>
    </row>
    <row r="61" spans="1:76" ht="51">
      <c r="A61" s="65" t="s">
        <v>115</v>
      </c>
      <c r="B61" s="40" t="s">
        <v>79</v>
      </c>
      <c r="C61" s="35">
        <v>0.2</v>
      </c>
      <c r="D61" s="65" t="s">
        <v>93</v>
      </c>
      <c r="E61" s="64">
        <v>1</v>
      </c>
      <c r="F61" s="64">
        <v>1</v>
      </c>
      <c r="G61" s="54" t="s">
        <v>347</v>
      </c>
      <c r="H61" s="55" t="s">
        <v>247</v>
      </c>
      <c r="I61" s="53" t="s">
        <v>238</v>
      </c>
      <c r="J61" s="53" t="s">
        <v>142</v>
      </c>
      <c r="K61" s="56" t="s">
        <v>456</v>
      </c>
      <c r="L61" s="53" t="s">
        <v>239</v>
      </c>
      <c r="M61" s="53" t="s">
        <v>240</v>
      </c>
      <c r="N61" s="53" t="s">
        <v>142</v>
      </c>
      <c r="O61" s="53" t="s">
        <v>240</v>
      </c>
      <c r="P61" s="53" t="s">
        <v>243</v>
      </c>
      <c r="Q61" s="53" t="s">
        <v>367</v>
      </c>
      <c r="R61" s="53" t="s">
        <v>82</v>
      </c>
      <c r="S61" s="53">
        <v>100</v>
      </c>
      <c r="T61" s="51">
        <v>0.27</v>
      </c>
      <c r="U61" s="51">
        <v>0.53</v>
      </c>
      <c r="V61" s="51">
        <v>0.8</v>
      </c>
      <c r="W61" s="51">
        <v>1</v>
      </c>
      <c r="X61" s="51">
        <v>1</v>
      </c>
      <c r="Y61" s="229">
        <v>377501391</v>
      </c>
      <c r="Z61" s="43" t="s">
        <v>399</v>
      </c>
      <c r="AA61" s="53" t="s">
        <v>246</v>
      </c>
      <c r="AB61" s="212">
        <f>798201391-AB33-Y26-Y21</f>
        <v>377501391</v>
      </c>
      <c r="AC61" s="51">
        <v>0.8</v>
      </c>
      <c r="AD61" s="53" t="s">
        <v>242</v>
      </c>
      <c r="AE61" s="161">
        <v>46024</v>
      </c>
      <c r="AF61" s="161">
        <v>46387</v>
      </c>
      <c r="AG61" s="53" t="s">
        <v>244</v>
      </c>
      <c r="AH61" s="53" t="s">
        <v>91</v>
      </c>
      <c r="AI61" s="53"/>
      <c r="AJ61" s="53"/>
      <c r="AK61" s="53"/>
      <c r="AL61" s="53"/>
      <c r="AM61" s="53"/>
      <c r="AN61" s="53"/>
      <c r="AO61" s="53"/>
      <c r="AP61" s="53"/>
      <c r="AQ61" s="53"/>
      <c r="AR61" s="53"/>
      <c r="AS61" s="53"/>
      <c r="AT61" s="53" t="s">
        <v>92</v>
      </c>
      <c r="AU61" s="53" t="s">
        <v>92</v>
      </c>
      <c r="AV61" s="53"/>
      <c r="AW61" s="53" t="s">
        <v>92</v>
      </c>
      <c r="AX61" s="53" t="s">
        <v>92</v>
      </c>
      <c r="AY61" s="53" t="s">
        <v>92</v>
      </c>
      <c r="AZ61" s="53" t="s">
        <v>92</v>
      </c>
      <c r="BA61" s="53" t="s">
        <v>92</v>
      </c>
      <c r="BB61" s="53" t="s">
        <v>92</v>
      </c>
      <c r="BC61" s="53" t="s">
        <v>92</v>
      </c>
      <c r="BD61" s="53"/>
      <c r="BE61" s="53" t="s">
        <v>92</v>
      </c>
      <c r="BF61" s="53" t="s">
        <v>92</v>
      </c>
      <c r="BG61" s="53" t="s">
        <v>92</v>
      </c>
      <c r="BH61" s="53"/>
      <c r="BI61" s="53"/>
      <c r="BJ61" s="53"/>
      <c r="BK61" s="53"/>
      <c r="BL61" s="53"/>
      <c r="BM61" s="53"/>
      <c r="BN61" s="53"/>
      <c r="BO61" s="53"/>
      <c r="BP61" s="53"/>
      <c r="BQ61" s="53"/>
      <c r="BR61" s="53"/>
      <c r="BS61" s="53"/>
      <c r="BT61" s="53"/>
      <c r="BU61" s="53"/>
      <c r="BV61" s="53"/>
      <c r="BW61" s="53"/>
      <c r="BX61" s="53"/>
    </row>
    <row r="62" spans="1:76" ht="51">
      <c r="A62" s="65" t="s">
        <v>115</v>
      </c>
      <c r="B62" s="40" t="s">
        <v>79</v>
      </c>
      <c r="C62" s="35">
        <v>0.2</v>
      </c>
      <c r="D62" s="65" t="s">
        <v>93</v>
      </c>
      <c r="E62" s="64">
        <v>1</v>
      </c>
      <c r="F62" s="64">
        <v>1</v>
      </c>
      <c r="G62" s="44" t="s">
        <v>348</v>
      </c>
      <c r="H62" s="55" t="s">
        <v>318</v>
      </c>
      <c r="I62" s="53" t="s">
        <v>319</v>
      </c>
      <c r="J62" s="53" t="s">
        <v>96</v>
      </c>
      <c r="K62" s="43" t="s">
        <v>457</v>
      </c>
      <c r="L62" s="53" t="s">
        <v>321</v>
      </c>
      <c r="M62" s="53" t="s">
        <v>322</v>
      </c>
      <c r="N62" s="53" t="s">
        <v>96</v>
      </c>
      <c r="O62" s="53" t="s">
        <v>97</v>
      </c>
      <c r="P62" s="53" t="s">
        <v>323</v>
      </c>
      <c r="Q62" s="53" t="s">
        <v>324</v>
      </c>
      <c r="R62" s="53" t="s">
        <v>82</v>
      </c>
      <c r="S62" s="53" t="s">
        <v>153</v>
      </c>
      <c r="T62" s="51">
        <v>0.25</v>
      </c>
      <c r="U62" s="51">
        <v>0.5</v>
      </c>
      <c r="V62" s="51">
        <v>0.75</v>
      </c>
      <c r="W62" s="51">
        <v>1</v>
      </c>
      <c r="X62" s="51">
        <v>1</v>
      </c>
      <c r="Y62" s="52">
        <v>0</v>
      </c>
      <c r="Z62" s="53"/>
      <c r="AA62" s="53" t="s">
        <v>325</v>
      </c>
      <c r="AB62" s="53"/>
      <c r="AC62" s="51">
        <v>0.5</v>
      </c>
      <c r="AD62" s="53" t="s">
        <v>326</v>
      </c>
      <c r="AE62" s="161">
        <v>46023</v>
      </c>
      <c r="AF62" s="161">
        <v>46387</v>
      </c>
      <c r="AG62" s="53" t="s">
        <v>327</v>
      </c>
      <c r="AH62" s="53" t="s">
        <v>328</v>
      </c>
      <c r="AI62" s="53"/>
      <c r="AJ62" s="53"/>
      <c r="AK62" s="53"/>
      <c r="AL62" s="53"/>
      <c r="AM62" s="53"/>
      <c r="AN62" s="53"/>
      <c r="AO62" s="53"/>
      <c r="AP62" s="53"/>
      <c r="AQ62" s="53"/>
      <c r="AR62" s="53"/>
      <c r="AS62" s="53"/>
      <c r="AT62" s="53" t="s">
        <v>92</v>
      </c>
      <c r="AU62" s="53" t="s">
        <v>92</v>
      </c>
      <c r="AV62" s="53"/>
      <c r="AW62" s="53" t="s">
        <v>92</v>
      </c>
      <c r="AX62" s="53" t="s">
        <v>92</v>
      </c>
      <c r="AY62" s="53" t="s">
        <v>92</v>
      </c>
      <c r="AZ62" s="53" t="s">
        <v>92</v>
      </c>
      <c r="BA62" s="53" t="s">
        <v>92</v>
      </c>
      <c r="BB62" s="53" t="s">
        <v>92</v>
      </c>
      <c r="BC62" s="53" t="s">
        <v>92</v>
      </c>
      <c r="BD62" s="53"/>
      <c r="BE62" s="53" t="s">
        <v>92</v>
      </c>
      <c r="BF62" s="53" t="s">
        <v>92</v>
      </c>
      <c r="BG62" s="53" t="s">
        <v>92</v>
      </c>
      <c r="BH62" s="53"/>
      <c r="BI62" s="53"/>
      <c r="BJ62" s="53"/>
      <c r="BK62" s="53"/>
      <c r="BL62" s="53"/>
      <c r="BM62" s="53"/>
      <c r="BN62" s="53"/>
      <c r="BO62" s="53"/>
      <c r="BP62" s="53"/>
      <c r="BQ62" s="53"/>
      <c r="BR62" s="53"/>
      <c r="BS62" s="53"/>
      <c r="BT62" s="53"/>
      <c r="BU62" s="53"/>
      <c r="BV62" s="53"/>
      <c r="BW62" s="53"/>
      <c r="BX62" s="53"/>
    </row>
    <row r="63" spans="1:76" ht="51">
      <c r="A63" s="65" t="s">
        <v>115</v>
      </c>
      <c r="B63" s="40" t="s">
        <v>79</v>
      </c>
      <c r="C63" s="35">
        <v>0.2</v>
      </c>
      <c r="D63" s="65" t="s">
        <v>93</v>
      </c>
      <c r="E63" s="64">
        <v>1</v>
      </c>
      <c r="F63" s="64">
        <v>1</v>
      </c>
      <c r="G63" s="44" t="s">
        <v>348</v>
      </c>
      <c r="H63" s="55" t="s">
        <v>318</v>
      </c>
      <c r="I63" s="53" t="s">
        <v>319</v>
      </c>
      <c r="J63" s="53" t="s">
        <v>96</v>
      </c>
      <c r="K63" s="43" t="s">
        <v>457</v>
      </c>
      <c r="L63" s="53" t="s">
        <v>321</v>
      </c>
      <c r="M63" s="53" t="s">
        <v>322</v>
      </c>
      <c r="N63" s="53" t="s">
        <v>96</v>
      </c>
      <c r="O63" s="53" t="s">
        <v>97</v>
      </c>
      <c r="P63" s="53" t="s">
        <v>323</v>
      </c>
      <c r="Q63" s="53" t="s">
        <v>324</v>
      </c>
      <c r="R63" s="53" t="s">
        <v>82</v>
      </c>
      <c r="S63" s="53" t="s">
        <v>153</v>
      </c>
      <c r="T63" s="51">
        <v>0.25</v>
      </c>
      <c r="U63" s="51">
        <v>0.5</v>
      </c>
      <c r="V63" s="51">
        <v>0.75</v>
      </c>
      <c r="W63" s="51">
        <v>1</v>
      </c>
      <c r="X63" s="51">
        <v>1</v>
      </c>
      <c r="Y63" s="52">
        <v>0</v>
      </c>
      <c r="Z63" s="53"/>
      <c r="AA63" s="53" t="s">
        <v>329</v>
      </c>
      <c r="AB63" s="53"/>
      <c r="AC63" s="51">
        <v>0.5</v>
      </c>
      <c r="AD63" s="53" t="s">
        <v>330</v>
      </c>
      <c r="AE63" s="161">
        <v>46023</v>
      </c>
      <c r="AF63" s="161">
        <v>46387</v>
      </c>
      <c r="AG63" s="53" t="s">
        <v>331</v>
      </c>
      <c r="AH63" s="53" t="s">
        <v>328</v>
      </c>
      <c r="AI63" s="53"/>
      <c r="AJ63" s="53"/>
      <c r="AK63" s="53"/>
      <c r="AL63" s="53"/>
      <c r="AM63" s="53"/>
      <c r="AN63" s="53"/>
      <c r="AO63" s="53"/>
      <c r="AP63" s="53"/>
      <c r="AQ63" s="53"/>
      <c r="AR63" s="53"/>
      <c r="AS63" s="53"/>
      <c r="AT63" s="53" t="s">
        <v>92</v>
      </c>
      <c r="AU63" s="53" t="s">
        <v>92</v>
      </c>
      <c r="AV63" s="53"/>
      <c r="AW63" s="53" t="s">
        <v>92</v>
      </c>
      <c r="AX63" s="53" t="s">
        <v>92</v>
      </c>
      <c r="AY63" s="53" t="s">
        <v>92</v>
      </c>
      <c r="AZ63" s="53" t="s">
        <v>92</v>
      </c>
      <c r="BA63" s="53" t="s">
        <v>92</v>
      </c>
      <c r="BB63" s="53" t="s">
        <v>92</v>
      </c>
      <c r="BC63" s="53" t="s">
        <v>92</v>
      </c>
      <c r="BD63" s="53"/>
      <c r="BE63" s="53" t="s">
        <v>92</v>
      </c>
      <c r="BF63" s="53" t="s">
        <v>92</v>
      </c>
      <c r="BG63" s="53" t="s">
        <v>92</v>
      </c>
      <c r="BH63" s="53"/>
      <c r="BI63" s="53"/>
      <c r="BJ63" s="53"/>
      <c r="BK63" s="53"/>
      <c r="BL63" s="53"/>
      <c r="BM63" s="53"/>
      <c r="BN63" s="53"/>
      <c r="BO63" s="53"/>
      <c r="BP63" s="53"/>
      <c r="BQ63" s="53"/>
      <c r="BR63" s="53"/>
      <c r="BS63" s="53"/>
      <c r="BT63" s="53"/>
      <c r="BU63" s="53"/>
      <c r="BV63" s="53"/>
      <c r="BW63" s="53"/>
      <c r="BX63" s="53"/>
    </row>
    <row r="64" spans="1:76" ht="51">
      <c r="A64" s="65" t="s">
        <v>115</v>
      </c>
      <c r="B64" s="40" t="s">
        <v>79</v>
      </c>
      <c r="C64" s="35">
        <v>0.2</v>
      </c>
      <c r="D64" s="65" t="s">
        <v>93</v>
      </c>
      <c r="E64" s="64">
        <v>1</v>
      </c>
      <c r="F64" s="64">
        <v>1</v>
      </c>
      <c r="G64" s="44" t="s">
        <v>478</v>
      </c>
      <c r="H64" s="55" t="s">
        <v>377</v>
      </c>
      <c r="I64" s="53" t="s">
        <v>368</v>
      </c>
      <c r="J64" s="53" t="s">
        <v>142</v>
      </c>
      <c r="K64" s="43" t="s">
        <v>479</v>
      </c>
      <c r="L64" s="53" t="s">
        <v>369</v>
      </c>
      <c r="M64" s="53" t="s">
        <v>370</v>
      </c>
      <c r="N64" s="53" t="s">
        <v>142</v>
      </c>
      <c r="O64" s="53" t="s">
        <v>371</v>
      </c>
      <c r="P64" s="53" t="s">
        <v>372</v>
      </c>
      <c r="Q64" s="53" t="s">
        <v>373</v>
      </c>
      <c r="R64" s="53" t="s">
        <v>82</v>
      </c>
      <c r="S64" s="53">
        <v>100</v>
      </c>
      <c r="T64" s="51">
        <v>0.56000000000000005</v>
      </c>
      <c r="U64" s="51">
        <v>0.1</v>
      </c>
      <c r="V64" s="51">
        <v>0.17</v>
      </c>
      <c r="W64" s="51">
        <v>0.17</v>
      </c>
      <c r="X64" s="51">
        <v>1</v>
      </c>
      <c r="Y64" s="52">
        <v>0</v>
      </c>
      <c r="Z64" s="53" t="s">
        <v>100</v>
      </c>
      <c r="AA64" s="162" t="s">
        <v>374</v>
      </c>
      <c r="AB64" s="162"/>
      <c r="AC64" s="163">
        <v>0.3</v>
      </c>
      <c r="AD64" s="162" t="s">
        <v>375</v>
      </c>
      <c r="AE64" s="164">
        <v>46024</v>
      </c>
      <c r="AF64" s="164">
        <v>46081</v>
      </c>
      <c r="AG64" s="162" t="s">
        <v>376</v>
      </c>
      <c r="AH64" s="162" t="s">
        <v>91</v>
      </c>
      <c r="AI64" s="162" t="s">
        <v>92</v>
      </c>
      <c r="AJ64" s="162"/>
      <c r="AK64" s="162"/>
      <c r="AL64" s="162"/>
      <c r="AM64" s="162"/>
      <c r="AN64" s="162"/>
      <c r="AO64" s="162"/>
      <c r="AP64" s="162"/>
      <c r="AQ64" s="162"/>
      <c r="AR64" s="162"/>
      <c r="AS64" s="162"/>
      <c r="AT64" s="162" t="s">
        <v>92</v>
      </c>
      <c r="AU64" s="162" t="s">
        <v>92</v>
      </c>
      <c r="AV64" s="162"/>
      <c r="AW64" s="162" t="s">
        <v>92</v>
      </c>
      <c r="AX64" s="162" t="s">
        <v>92</v>
      </c>
      <c r="AY64" s="162" t="s">
        <v>92</v>
      </c>
      <c r="AZ64" s="162" t="s">
        <v>92</v>
      </c>
      <c r="BA64" s="162" t="s">
        <v>92</v>
      </c>
      <c r="BB64" s="162" t="s">
        <v>92</v>
      </c>
      <c r="BC64" s="162" t="s">
        <v>92</v>
      </c>
      <c r="BD64" s="162"/>
      <c r="BE64" s="162" t="s">
        <v>92</v>
      </c>
      <c r="BF64" s="162" t="s">
        <v>92</v>
      </c>
      <c r="BG64" s="162" t="s">
        <v>92</v>
      </c>
      <c r="BH64" s="162"/>
      <c r="BI64" s="162"/>
      <c r="BJ64" s="162"/>
      <c r="BK64" s="162"/>
      <c r="BL64" s="162"/>
      <c r="BM64" s="162"/>
      <c r="BN64" s="162"/>
      <c r="BO64" s="162"/>
      <c r="BP64" s="162"/>
      <c r="BQ64" s="162"/>
      <c r="BR64" s="162"/>
      <c r="BS64" s="162"/>
      <c r="BT64" s="162"/>
      <c r="BU64" s="162"/>
      <c r="BV64" s="162"/>
      <c r="BW64" s="162"/>
      <c r="BX64" s="162"/>
    </row>
    <row r="65" spans="1:76" ht="51">
      <c r="A65" s="65" t="s">
        <v>115</v>
      </c>
      <c r="B65" s="40" t="s">
        <v>79</v>
      </c>
      <c r="C65" s="35">
        <v>0.2</v>
      </c>
      <c r="D65" s="65" t="s">
        <v>93</v>
      </c>
      <c r="E65" s="64">
        <v>1</v>
      </c>
      <c r="F65" s="64">
        <v>1</v>
      </c>
      <c r="G65" s="44" t="s">
        <v>478</v>
      </c>
      <c r="H65" s="55" t="s">
        <v>377</v>
      </c>
      <c r="I65" s="53" t="s">
        <v>368</v>
      </c>
      <c r="J65" s="53" t="s">
        <v>142</v>
      </c>
      <c r="K65" s="43" t="s">
        <v>479</v>
      </c>
      <c r="L65" s="53" t="s">
        <v>369</v>
      </c>
      <c r="M65" s="53" t="s">
        <v>370</v>
      </c>
      <c r="N65" s="53" t="s">
        <v>142</v>
      </c>
      <c r="O65" s="53" t="s">
        <v>371</v>
      </c>
      <c r="P65" s="53" t="s">
        <v>372</v>
      </c>
      <c r="Q65" s="53" t="s">
        <v>373</v>
      </c>
      <c r="R65" s="53" t="s">
        <v>82</v>
      </c>
      <c r="S65" s="53">
        <v>100</v>
      </c>
      <c r="T65" s="51">
        <v>0.56000000000000005</v>
      </c>
      <c r="U65" s="51">
        <v>0.1</v>
      </c>
      <c r="V65" s="51">
        <v>0.17</v>
      </c>
      <c r="W65" s="51">
        <v>0.17</v>
      </c>
      <c r="X65" s="51">
        <v>1</v>
      </c>
      <c r="Y65" s="52">
        <v>0</v>
      </c>
      <c r="Z65" s="53" t="s">
        <v>100</v>
      </c>
      <c r="AA65" s="162" t="s">
        <v>378</v>
      </c>
      <c r="AB65" s="162"/>
      <c r="AC65" s="163">
        <v>0.7</v>
      </c>
      <c r="AD65" s="162" t="s">
        <v>379</v>
      </c>
      <c r="AE65" s="164">
        <v>46055</v>
      </c>
      <c r="AF65" s="164">
        <v>46387</v>
      </c>
      <c r="AG65" s="162" t="s">
        <v>376</v>
      </c>
      <c r="AH65" s="162" t="s">
        <v>91</v>
      </c>
      <c r="AI65" s="162" t="s">
        <v>92</v>
      </c>
      <c r="AJ65" s="162"/>
      <c r="AK65" s="162"/>
      <c r="AL65" s="162"/>
      <c r="AM65" s="162"/>
      <c r="AN65" s="162"/>
      <c r="AO65" s="162"/>
      <c r="AP65" s="162"/>
      <c r="AQ65" s="162"/>
      <c r="AR65" s="162"/>
      <c r="AS65" s="162"/>
      <c r="AT65" s="162" t="s">
        <v>92</v>
      </c>
      <c r="AU65" s="162" t="s">
        <v>92</v>
      </c>
      <c r="AV65" s="162"/>
      <c r="AW65" s="162" t="s">
        <v>92</v>
      </c>
      <c r="AX65" s="162" t="s">
        <v>92</v>
      </c>
      <c r="AY65" s="162" t="s">
        <v>92</v>
      </c>
      <c r="AZ65" s="162" t="s">
        <v>92</v>
      </c>
      <c r="BA65" s="162" t="s">
        <v>92</v>
      </c>
      <c r="BB65" s="162" t="s">
        <v>92</v>
      </c>
      <c r="BC65" s="162" t="s">
        <v>92</v>
      </c>
      <c r="BD65" s="162"/>
      <c r="BE65" s="162" t="s">
        <v>92</v>
      </c>
      <c r="BF65" s="162" t="s">
        <v>92</v>
      </c>
      <c r="BG65" s="162" t="s">
        <v>92</v>
      </c>
      <c r="BH65" s="162"/>
      <c r="BI65" s="162"/>
      <c r="BJ65" s="162"/>
      <c r="BK65" s="162"/>
      <c r="BL65" s="162"/>
      <c r="BM65" s="162"/>
      <c r="BN65" s="162"/>
      <c r="BO65" s="162"/>
      <c r="BP65" s="162"/>
      <c r="BQ65" s="162"/>
      <c r="BR65" s="162"/>
      <c r="BS65" s="162"/>
      <c r="BT65" s="162"/>
      <c r="BU65" s="162"/>
      <c r="BV65" s="162"/>
      <c r="BW65" s="162"/>
      <c r="BX65" s="162"/>
    </row>
    <row r="66" spans="1:76" ht="15.95" customHeight="1">
      <c r="A66" s="165" t="s">
        <v>76</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6"/>
      <c r="BR66" s="166"/>
      <c r="BS66" s="166"/>
      <c r="BT66" s="166"/>
      <c r="BU66" s="166"/>
      <c r="BV66" s="166"/>
      <c r="BW66" s="166"/>
      <c r="BX66" s="167"/>
    </row>
    <row r="67" spans="1:76" ht="48" customHeight="1">
      <c r="A67" s="165" t="s">
        <v>78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8"/>
      <c r="BR67" s="168"/>
      <c r="BS67" s="168"/>
      <c r="BT67" s="168"/>
      <c r="BU67" s="168"/>
      <c r="BV67" s="168"/>
      <c r="BW67" s="168"/>
      <c r="BX67" s="169"/>
    </row>
  </sheetData>
  <autoFilter ref="A2:BX67"/>
  <mergeCells count="3">
    <mergeCell ref="A66:BX66"/>
    <mergeCell ref="A67:BX67"/>
    <mergeCell ref="A1:BX1"/>
  </mergeCells>
  <phoneticPr fontId="27" type="noConversion"/>
  <printOptions horizontalCentered="1" verticalCentered="1"/>
  <pageMargins left="0.78740157480314965" right="0.78740157480314965" top="0.78740157480314965" bottom="0.78740157480314965" header="0.39370078740157483" footer="0.39370078740157483"/>
  <pageSetup scale="42" orientation="landscape" r:id="rId1"/>
  <headerFooter>
    <oddHeader xml:space="preserve">&amp;L&amp;"Arial,Negrita"&amp;12
</oddHeader>
    <oddFooter xml:space="preserve">&amp;L
Página:&amp;P/&amp;N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Y67"/>
  <sheetViews>
    <sheetView topLeftCell="R2" zoomScale="60" zoomScaleNormal="60" zoomScaleSheetLayoutView="100" workbookViewId="0">
      <pane ySplit="1" topLeftCell="A3" activePane="bottomLeft" state="frozen"/>
      <selection activeCell="A2" sqref="A2"/>
      <selection pane="bottomLeft" activeCell="R2" sqref="A1:XFD1048576"/>
    </sheetView>
  </sheetViews>
  <sheetFormatPr baseColWidth="10" defaultRowHeight="15"/>
  <cols>
    <col min="1" max="1" width="21.875" style="8" customWidth="1"/>
    <col min="2" max="2" width="30.75" style="8" customWidth="1"/>
    <col min="3" max="4" width="15.75" style="8" customWidth="1"/>
    <col min="5" max="5" width="16" style="8" customWidth="1"/>
    <col min="6" max="7" width="15.75" style="8" customWidth="1"/>
    <col min="8" max="8" width="30.75" style="8" customWidth="1"/>
    <col min="9" max="9" width="30.875" style="8" customWidth="1"/>
    <col min="10" max="11" width="19.875" style="8" customWidth="1"/>
    <col min="12" max="12" width="27.625" style="8" customWidth="1"/>
    <col min="13" max="14" width="19.875" style="8" customWidth="1"/>
    <col min="15" max="15" width="26.875" style="8" customWidth="1"/>
    <col min="16" max="16" width="28.375" style="8" customWidth="1"/>
    <col min="17" max="17" width="43.875" style="8" customWidth="1"/>
    <col min="18" max="24" width="15.75" style="8" customWidth="1"/>
    <col min="25" max="25" width="24" style="8" customWidth="1"/>
    <col min="26" max="26" width="24.875" style="8" customWidth="1"/>
    <col min="27" max="27" width="44.125" style="8" customWidth="1"/>
    <col min="28" max="28" width="17.5" style="8" bestFit="1" customWidth="1"/>
    <col min="29" max="29" width="15.75" style="8" customWidth="1"/>
    <col min="30" max="30" width="39.375" style="8" customWidth="1"/>
    <col min="31" max="33" width="15.75" style="8" customWidth="1"/>
    <col min="34" max="34" width="23.375" style="8" customWidth="1"/>
    <col min="35" max="35" width="8" style="8" bestFit="1" customWidth="1"/>
    <col min="36" max="37" width="5.625" style="8" customWidth="1"/>
    <col min="38" max="39" width="3.625" style="8" customWidth="1"/>
    <col min="40" max="42" width="5.625" style="8" customWidth="1"/>
    <col min="43" max="45" width="3.625" style="8" customWidth="1"/>
    <col min="46" max="46" width="5.625" style="8" customWidth="1"/>
    <col min="47" max="47" width="8.625" style="8" customWidth="1"/>
    <col min="48" max="48" width="5.625" style="8" customWidth="1"/>
    <col min="49" max="49" width="3.625" style="8" customWidth="1"/>
    <col min="50" max="50" width="10.625" style="8" customWidth="1"/>
    <col min="51" max="51" width="3.625" style="8" customWidth="1"/>
    <col min="52" max="52" width="13.125" style="8" bestFit="1" customWidth="1"/>
    <col min="53" max="54" width="8.625" style="8" customWidth="1"/>
    <col min="55" max="58" width="3.625" style="8" customWidth="1"/>
    <col min="59" max="60" width="5.625" style="8" customWidth="1"/>
    <col min="61" max="61" width="10.625" style="8" customWidth="1"/>
    <col min="62" max="62" width="8.625" style="8" customWidth="1"/>
    <col min="63" max="63" width="10.625" style="8" customWidth="1"/>
    <col min="64" max="64" width="8.625" style="8" customWidth="1"/>
    <col min="65" max="71" width="5.625" style="8" customWidth="1"/>
    <col min="72" max="72" width="8.625" style="8" customWidth="1"/>
    <col min="73" max="73" width="3.625" style="8" customWidth="1"/>
    <col min="74" max="74" width="10.625" style="8" customWidth="1"/>
    <col min="75" max="76" width="8.625" style="8" customWidth="1"/>
    <col min="77" max="16384" width="11" style="8"/>
  </cols>
  <sheetData>
    <row r="1" spans="1:76" ht="117.75" customHeight="1">
      <c r="A1" s="170" t="s">
        <v>77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row>
    <row r="2" spans="1:76" ht="113.1" customHeight="1">
      <c r="A2" s="6" t="s">
        <v>0</v>
      </c>
      <c r="B2" s="11" t="s">
        <v>1</v>
      </c>
      <c r="C2" s="6" t="s">
        <v>2</v>
      </c>
      <c r="D2" s="6" t="s">
        <v>3</v>
      </c>
      <c r="E2" s="6" t="s">
        <v>4</v>
      </c>
      <c r="F2" s="6" t="s">
        <v>5</v>
      </c>
      <c r="G2" s="7" t="s">
        <v>73</v>
      </c>
      <c r="H2" s="6" t="s">
        <v>72</v>
      </c>
      <c r="I2" s="6" t="s">
        <v>67</v>
      </c>
      <c r="J2" s="6" t="s">
        <v>75</v>
      </c>
      <c r="K2" s="7" t="s">
        <v>74</v>
      </c>
      <c r="L2" s="6" t="s">
        <v>6</v>
      </c>
      <c r="M2" s="6" t="s">
        <v>68</v>
      </c>
      <c r="N2" s="7" t="s">
        <v>69</v>
      </c>
      <c r="O2" s="6" t="s">
        <v>7</v>
      </c>
      <c r="P2" s="6" t="s">
        <v>8</v>
      </c>
      <c r="Q2" s="6" t="s">
        <v>9</v>
      </c>
      <c r="R2" s="6" t="s">
        <v>10</v>
      </c>
      <c r="S2" s="6" t="s">
        <v>11</v>
      </c>
      <c r="T2" s="6" t="s">
        <v>12</v>
      </c>
      <c r="U2" s="6" t="s">
        <v>70</v>
      </c>
      <c r="V2" s="6" t="s">
        <v>71</v>
      </c>
      <c r="W2" s="6" t="s">
        <v>13</v>
      </c>
      <c r="X2" s="6" t="s">
        <v>14</v>
      </c>
      <c r="Y2" s="6" t="s">
        <v>15</v>
      </c>
      <c r="Z2" s="6" t="s">
        <v>16</v>
      </c>
      <c r="AA2" s="6" t="s">
        <v>17</v>
      </c>
      <c r="AB2" s="6" t="s">
        <v>18</v>
      </c>
      <c r="AC2" s="6" t="s">
        <v>19</v>
      </c>
      <c r="AD2" s="6" t="s">
        <v>20</v>
      </c>
      <c r="AE2" s="6" t="s">
        <v>21</v>
      </c>
      <c r="AF2" s="6" t="s">
        <v>22</v>
      </c>
      <c r="AG2" s="6" t="s">
        <v>23</v>
      </c>
      <c r="AH2" s="6" t="s">
        <v>24</v>
      </c>
      <c r="AI2" s="9" t="s">
        <v>25</v>
      </c>
      <c r="AJ2" s="9" t="s">
        <v>26</v>
      </c>
      <c r="AK2" s="9" t="s">
        <v>27</v>
      </c>
      <c r="AL2" s="9" t="s">
        <v>28</v>
      </c>
      <c r="AM2" s="9" t="s">
        <v>29</v>
      </c>
      <c r="AN2" s="9" t="s">
        <v>26</v>
      </c>
      <c r="AO2" s="9" t="s">
        <v>30</v>
      </c>
      <c r="AP2" s="9" t="s">
        <v>31</v>
      </c>
      <c r="AQ2" s="9" t="s">
        <v>32</v>
      </c>
      <c r="AR2" s="9" t="s">
        <v>33</v>
      </c>
      <c r="AS2" s="9" t="s">
        <v>34</v>
      </c>
      <c r="AT2" s="9" t="s">
        <v>35</v>
      </c>
      <c r="AU2" s="9" t="s">
        <v>36</v>
      </c>
      <c r="AV2" s="9" t="s">
        <v>37</v>
      </c>
      <c r="AW2" s="9" t="s">
        <v>29</v>
      </c>
      <c r="AX2" s="9" t="s">
        <v>38</v>
      </c>
      <c r="AY2" s="9" t="s">
        <v>39</v>
      </c>
      <c r="AZ2" s="9" t="s">
        <v>40</v>
      </c>
      <c r="BA2" s="9" t="s">
        <v>41</v>
      </c>
      <c r="BB2" s="9" t="s">
        <v>42</v>
      </c>
      <c r="BC2" s="9" t="s">
        <v>43</v>
      </c>
      <c r="BD2" s="10" t="s">
        <v>44</v>
      </c>
      <c r="BE2" s="10" t="s">
        <v>45</v>
      </c>
      <c r="BF2" s="10" t="s">
        <v>46</v>
      </c>
      <c r="BG2" s="10" t="s">
        <v>47</v>
      </c>
      <c r="BH2" s="10" t="s">
        <v>48</v>
      </c>
      <c r="BI2" s="10" t="s">
        <v>49</v>
      </c>
      <c r="BJ2" s="10" t="s">
        <v>50</v>
      </c>
      <c r="BK2" s="10" t="s">
        <v>51</v>
      </c>
      <c r="BL2" s="10" t="s">
        <v>52</v>
      </c>
      <c r="BM2" s="10" t="s">
        <v>53</v>
      </c>
      <c r="BN2" s="10" t="s">
        <v>54</v>
      </c>
      <c r="BO2" s="10" t="s">
        <v>55</v>
      </c>
      <c r="BP2" s="10" t="s">
        <v>56</v>
      </c>
      <c r="BQ2" s="10" t="s">
        <v>57</v>
      </c>
      <c r="BR2" s="10" t="s">
        <v>58</v>
      </c>
      <c r="BS2" s="10" t="s">
        <v>59</v>
      </c>
      <c r="BT2" s="10" t="s">
        <v>60</v>
      </c>
      <c r="BU2" s="10" t="s">
        <v>61</v>
      </c>
      <c r="BV2" s="10" t="s">
        <v>62</v>
      </c>
      <c r="BW2" s="10" t="s">
        <v>63</v>
      </c>
      <c r="BX2" s="10" t="s">
        <v>63</v>
      </c>
    </row>
    <row r="3" spans="1:76" ht="115.5" customHeight="1">
      <c r="A3" s="14" t="s">
        <v>128</v>
      </c>
      <c r="B3" s="15" t="s">
        <v>176</v>
      </c>
      <c r="C3" s="16">
        <v>0.3</v>
      </c>
      <c r="D3" s="16" t="s">
        <v>121</v>
      </c>
      <c r="E3" s="16">
        <v>1</v>
      </c>
      <c r="F3" s="16">
        <v>1</v>
      </c>
      <c r="G3" s="14" t="s">
        <v>332</v>
      </c>
      <c r="H3" s="14" t="s">
        <v>407</v>
      </c>
      <c r="I3" s="17" t="s">
        <v>116</v>
      </c>
      <c r="J3" s="17" t="s">
        <v>117</v>
      </c>
      <c r="K3" s="17" t="s">
        <v>349</v>
      </c>
      <c r="L3" s="17" t="s">
        <v>408</v>
      </c>
      <c r="M3" s="17" t="s">
        <v>118</v>
      </c>
      <c r="N3" s="17" t="s">
        <v>117</v>
      </c>
      <c r="O3" s="17" t="s">
        <v>118</v>
      </c>
      <c r="P3" s="17" t="s">
        <v>416</v>
      </c>
      <c r="Q3" s="18" t="s">
        <v>409</v>
      </c>
      <c r="R3" s="17" t="s">
        <v>82</v>
      </c>
      <c r="S3" s="66">
        <v>1</v>
      </c>
      <c r="T3" s="66">
        <v>0.25</v>
      </c>
      <c r="U3" s="66">
        <v>0.5</v>
      </c>
      <c r="V3" s="66">
        <v>0.75</v>
      </c>
      <c r="W3" s="66">
        <v>1</v>
      </c>
      <c r="X3" s="66">
        <v>1</v>
      </c>
      <c r="Y3" s="178">
        <v>966900000</v>
      </c>
      <c r="Z3" s="17" t="s">
        <v>402</v>
      </c>
      <c r="AA3" s="18" t="s">
        <v>410</v>
      </c>
      <c r="AB3" s="67">
        <v>643600000</v>
      </c>
      <c r="AC3" s="66">
        <v>0.5</v>
      </c>
      <c r="AD3" s="17" t="s">
        <v>413</v>
      </c>
      <c r="AE3" s="68">
        <v>46054</v>
      </c>
      <c r="AF3" s="68">
        <v>46387</v>
      </c>
      <c r="AG3" s="17" t="s">
        <v>119</v>
      </c>
      <c r="AH3" s="17" t="s">
        <v>120</v>
      </c>
      <c r="AI3" s="17" t="s">
        <v>92</v>
      </c>
      <c r="AJ3" s="17" t="s">
        <v>92</v>
      </c>
      <c r="AK3" s="17" t="s">
        <v>92</v>
      </c>
      <c r="AL3" s="17"/>
      <c r="AM3" s="17"/>
      <c r="AN3" s="17" t="s">
        <v>92</v>
      </c>
      <c r="AO3" s="17"/>
      <c r="AP3" s="17"/>
      <c r="AQ3" s="17"/>
      <c r="AR3" s="17"/>
      <c r="AS3" s="17"/>
      <c r="AT3" s="17" t="s">
        <v>92</v>
      </c>
      <c r="AU3" s="17" t="s">
        <v>92</v>
      </c>
      <c r="AV3" s="17"/>
      <c r="AW3" s="17"/>
      <c r="AX3" s="17"/>
      <c r="AY3" s="17"/>
      <c r="AZ3" s="17"/>
      <c r="BA3" s="17"/>
      <c r="BB3" s="17"/>
      <c r="BC3" s="17"/>
      <c r="BD3" s="17" t="s">
        <v>92</v>
      </c>
      <c r="BE3" s="17"/>
      <c r="BF3" s="17" t="s">
        <v>92</v>
      </c>
      <c r="BG3" s="17"/>
      <c r="BH3" s="17"/>
      <c r="BI3" s="17"/>
      <c r="BJ3" s="17"/>
      <c r="BK3" s="17"/>
      <c r="BL3" s="17"/>
      <c r="BM3" s="17"/>
      <c r="BN3" s="17"/>
      <c r="BO3" s="17" t="s">
        <v>92</v>
      </c>
      <c r="BP3" s="17"/>
      <c r="BQ3" s="17"/>
      <c r="BR3" s="17"/>
      <c r="BS3" s="17"/>
      <c r="BT3" s="17"/>
      <c r="BU3" s="17"/>
      <c r="BV3" s="17"/>
      <c r="BW3" s="17"/>
      <c r="BX3" s="17"/>
    </row>
    <row r="4" spans="1:76" ht="113.25" customHeight="1">
      <c r="A4" s="14" t="s">
        <v>128</v>
      </c>
      <c r="B4" s="15" t="s">
        <v>176</v>
      </c>
      <c r="C4" s="16">
        <v>0.3</v>
      </c>
      <c r="D4" s="16" t="s">
        <v>121</v>
      </c>
      <c r="E4" s="16">
        <v>1</v>
      </c>
      <c r="F4" s="16">
        <v>1</v>
      </c>
      <c r="G4" s="14" t="s">
        <v>332</v>
      </c>
      <c r="H4" s="14" t="s">
        <v>407</v>
      </c>
      <c r="I4" s="17" t="s">
        <v>116</v>
      </c>
      <c r="J4" s="17" t="s">
        <v>117</v>
      </c>
      <c r="K4" s="17" t="s">
        <v>349</v>
      </c>
      <c r="L4" s="17" t="s">
        <v>408</v>
      </c>
      <c r="M4" s="17" t="s">
        <v>118</v>
      </c>
      <c r="N4" s="17" t="s">
        <v>117</v>
      </c>
      <c r="O4" s="17" t="s">
        <v>118</v>
      </c>
      <c r="P4" s="17" t="s">
        <v>416</v>
      </c>
      <c r="Q4" s="18" t="s">
        <v>409</v>
      </c>
      <c r="R4" s="17" t="s">
        <v>82</v>
      </c>
      <c r="S4" s="66">
        <v>1</v>
      </c>
      <c r="T4" s="66">
        <v>0.25</v>
      </c>
      <c r="U4" s="66">
        <v>0.5</v>
      </c>
      <c r="V4" s="66">
        <v>0.75</v>
      </c>
      <c r="W4" s="66">
        <v>1</v>
      </c>
      <c r="X4" s="66">
        <v>1</v>
      </c>
      <c r="Y4" s="179"/>
      <c r="Z4" s="17" t="s">
        <v>402</v>
      </c>
      <c r="AA4" s="17" t="s">
        <v>411</v>
      </c>
      <c r="AB4" s="67">
        <v>190200000</v>
      </c>
      <c r="AC4" s="66">
        <v>0.25</v>
      </c>
      <c r="AD4" s="17" t="s">
        <v>404</v>
      </c>
      <c r="AE4" s="68">
        <v>46054</v>
      </c>
      <c r="AF4" s="68">
        <v>46387</v>
      </c>
      <c r="AG4" s="17" t="s">
        <v>119</v>
      </c>
      <c r="AH4" s="17" t="s">
        <v>91</v>
      </c>
      <c r="AI4" s="17"/>
      <c r="AJ4" s="17" t="s">
        <v>92</v>
      </c>
      <c r="AK4" s="17" t="s">
        <v>92</v>
      </c>
      <c r="AL4" s="17"/>
      <c r="AM4" s="17"/>
      <c r="AN4" s="17" t="s">
        <v>92</v>
      </c>
      <c r="AO4" s="17"/>
      <c r="AP4" s="17"/>
      <c r="AQ4" s="17"/>
      <c r="AR4" s="17"/>
      <c r="AS4" s="17"/>
      <c r="AT4" s="17" t="s">
        <v>92</v>
      </c>
      <c r="AU4" s="17" t="s">
        <v>92</v>
      </c>
      <c r="AV4" s="17"/>
      <c r="AW4" s="17"/>
      <c r="AX4" s="17"/>
      <c r="AY4" s="17"/>
      <c r="AZ4" s="17"/>
      <c r="BA4" s="17"/>
      <c r="BB4" s="17"/>
      <c r="BC4" s="17"/>
      <c r="BD4" s="17" t="s">
        <v>92</v>
      </c>
      <c r="BE4" s="17"/>
      <c r="BF4" s="17" t="s">
        <v>92</v>
      </c>
      <c r="BG4" s="17"/>
      <c r="BH4" s="17"/>
      <c r="BI4" s="17"/>
      <c r="BJ4" s="17"/>
      <c r="BK4" s="17"/>
      <c r="BL4" s="17"/>
      <c r="BM4" s="17"/>
      <c r="BN4" s="17"/>
      <c r="BO4" s="17" t="s">
        <v>92</v>
      </c>
      <c r="BP4" s="17"/>
      <c r="BQ4" s="17"/>
      <c r="BR4" s="17"/>
      <c r="BS4" s="17"/>
      <c r="BT4" s="17"/>
      <c r="BU4" s="17"/>
      <c r="BV4" s="17"/>
      <c r="BW4" s="17"/>
      <c r="BX4" s="17"/>
    </row>
    <row r="5" spans="1:76" ht="104.25" customHeight="1">
      <c r="A5" s="14" t="s">
        <v>128</v>
      </c>
      <c r="B5" s="15" t="s">
        <v>176</v>
      </c>
      <c r="C5" s="16">
        <v>0.3</v>
      </c>
      <c r="D5" s="16" t="s">
        <v>121</v>
      </c>
      <c r="E5" s="16">
        <v>1</v>
      </c>
      <c r="F5" s="16">
        <v>1</v>
      </c>
      <c r="G5" s="14" t="s">
        <v>332</v>
      </c>
      <c r="H5" s="14" t="s">
        <v>407</v>
      </c>
      <c r="I5" s="17" t="s">
        <v>116</v>
      </c>
      <c r="J5" s="17" t="s">
        <v>117</v>
      </c>
      <c r="K5" s="17" t="s">
        <v>349</v>
      </c>
      <c r="L5" s="17" t="s">
        <v>408</v>
      </c>
      <c r="M5" s="17" t="s">
        <v>118</v>
      </c>
      <c r="N5" s="17" t="s">
        <v>117</v>
      </c>
      <c r="O5" s="17" t="s">
        <v>118</v>
      </c>
      <c r="P5" s="17" t="s">
        <v>416</v>
      </c>
      <c r="Q5" s="18" t="s">
        <v>409</v>
      </c>
      <c r="R5" s="17" t="s">
        <v>82</v>
      </c>
      <c r="S5" s="66">
        <v>1</v>
      </c>
      <c r="T5" s="66">
        <v>0.25</v>
      </c>
      <c r="U5" s="66">
        <v>0.5</v>
      </c>
      <c r="V5" s="66">
        <v>0.75</v>
      </c>
      <c r="W5" s="66">
        <v>1</v>
      </c>
      <c r="X5" s="66">
        <v>1</v>
      </c>
      <c r="Y5" s="180"/>
      <c r="Z5" s="17" t="s">
        <v>402</v>
      </c>
      <c r="AA5" s="17" t="s">
        <v>412</v>
      </c>
      <c r="AB5" s="67">
        <v>133100000</v>
      </c>
      <c r="AC5" s="66">
        <v>0.25</v>
      </c>
      <c r="AD5" s="17" t="s">
        <v>414</v>
      </c>
      <c r="AE5" s="68">
        <v>46054</v>
      </c>
      <c r="AF5" s="68">
        <v>46387</v>
      </c>
      <c r="AG5" s="17" t="s">
        <v>119</v>
      </c>
      <c r="AH5" s="17" t="s">
        <v>91</v>
      </c>
      <c r="AI5" s="17"/>
      <c r="AJ5" s="17" t="s">
        <v>92</v>
      </c>
      <c r="AK5" s="17" t="s">
        <v>92</v>
      </c>
      <c r="AL5" s="17"/>
      <c r="AM5" s="17"/>
      <c r="AN5" s="17" t="s">
        <v>92</v>
      </c>
      <c r="AO5" s="17"/>
      <c r="AP5" s="17"/>
      <c r="AQ5" s="17"/>
      <c r="AR5" s="17"/>
      <c r="AS5" s="17"/>
      <c r="AT5" s="17" t="s">
        <v>92</v>
      </c>
      <c r="AU5" s="17" t="s">
        <v>92</v>
      </c>
      <c r="AV5" s="17"/>
      <c r="AW5" s="17"/>
      <c r="AX5" s="17"/>
      <c r="AY5" s="17"/>
      <c r="AZ5" s="17"/>
      <c r="BA5" s="17"/>
      <c r="BB5" s="17"/>
      <c r="BC5" s="17"/>
      <c r="BD5" s="17" t="s">
        <v>92</v>
      </c>
      <c r="BE5" s="17"/>
      <c r="BF5" s="17" t="s">
        <v>92</v>
      </c>
      <c r="BG5" s="17"/>
      <c r="BH5" s="17"/>
      <c r="BI5" s="17"/>
      <c r="BJ5" s="17"/>
      <c r="BK5" s="17"/>
      <c r="BL5" s="17"/>
      <c r="BM5" s="17"/>
      <c r="BN5" s="17"/>
      <c r="BO5" s="17" t="s">
        <v>92</v>
      </c>
      <c r="BP5" s="17"/>
      <c r="BQ5" s="17"/>
      <c r="BR5" s="17"/>
      <c r="BS5" s="17"/>
      <c r="BT5" s="17"/>
      <c r="BU5" s="17"/>
      <c r="BV5" s="17"/>
      <c r="BW5" s="17"/>
      <c r="BX5" s="17"/>
    </row>
    <row r="6" spans="1:76" ht="114.75">
      <c r="A6" s="14" t="s">
        <v>128</v>
      </c>
      <c r="B6" s="15" t="s">
        <v>176</v>
      </c>
      <c r="C6" s="16">
        <v>0.3</v>
      </c>
      <c r="D6" s="16" t="s">
        <v>121</v>
      </c>
      <c r="E6" s="16">
        <v>1</v>
      </c>
      <c r="F6" s="16">
        <v>1</v>
      </c>
      <c r="G6" s="15" t="s">
        <v>333</v>
      </c>
      <c r="H6" s="15" t="s">
        <v>447</v>
      </c>
      <c r="I6" s="18" t="s">
        <v>116</v>
      </c>
      <c r="J6" s="17" t="s">
        <v>117</v>
      </c>
      <c r="K6" s="18" t="s">
        <v>350</v>
      </c>
      <c r="L6" s="18" t="s">
        <v>415</v>
      </c>
      <c r="M6" s="18" t="s">
        <v>118</v>
      </c>
      <c r="N6" s="18" t="s">
        <v>117</v>
      </c>
      <c r="O6" s="18" t="s">
        <v>122</v>
      </c>
      <c r="P6" s="18" t="s">
        <v>416</v>
      </c>
      <c r="Q6" s="18" t="s">
        <v>123</v>
      </c>
      <c r="R6" s="18" t="s">
        <v>82</v>
      </c>
      <c r="S6" s="69">
        <v>0</v>
      </c>
      <c r="T6" s="69">
        <v>0.25</v>
      </c>
      <c r="U6" s="69">
        <v>0.5</v>
      </c>
      <c r="V6" s="69">
        <v>0.75</v>
      </c>
      <c r="W6" s="69">
        <v>1</v>
      </c>
      <c r="X6" s="69">
        <v>1</v>
      </c>
      <c r="Y6" s="70">
        <v>88000000</v>
      </c>
      <c r="Z6" s="18" t="s">
        <v>402</v>
      </c>
      <c r="AA6" s="18" t="s">
        <v>124</v>
      </c>
      <c r="AB6" s="71">
        <v>88000000</v>
      </c>
      <c r="AC6" s="69">
        <v>1</v>
      </c>
      <c r="AD6" s="18" t="s">
        <v>125</v>
      </c>
      <c r="AE6" s="72">
        <v>46038</v>
      </c>
      <c r="AF6" s="72">
        <v>46387</v>
      </c>
      <c r="AG6" s="18" t="s">
        <v>126</v>
      </c>
      <c r="AH6" s="18" t="s">
        <v>127</v>
      </c>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row>
    <row r="7" spans="1:76" ht="89.25">
      <c r="A7" s="14" t="s">
        <v>128</v>
      </c>
      <c r="B7" s="15" t="s">
        <v>176</v>
      </c>
      <c r="C7" s="16">
        <v>0.3</v>
      </c>
      <c r="D7" s="16" t="s">
        <v>121</v>
      </c>
      <c r="E7" s="16">
        <v>1</v>
      </c>
      <c r="F7" s="16">
        <v>1</v>
      </c>
      <c r="G7" s="15" t="s">
        <v>333</v>
      </c>
      <c r="H7" s="15" t="s">
        <v>198</v>
      </c>
      <c r="I7" s="74" t="s">
        <v>171</v>
      </c>
      <c r="J7" s="74" t="s">
        <v>154</v>
      </c>
      <c r="K7" s="74" t="s">
        <v>248</v>
      </c>
      <c r="L7" s="74" t="s">
        <v>417</v>
      </c>
      <c r="M7" s="74" t="s">
        <v>155</v>
      </c>
      <c r="N7" s="74" t="s">
        <v>154</v>
      </c>
      <c r="O7" s="74" t="s">
        <v>172</v>
      </c>
      <c r="P7" s="74" t="s">
        <v>419</v>
      </c>
      <c r="Q7" s="74" t="s">
        <v>418</v>
      </c>
      <c r="R7" s="74" t="s">
        <v>433</v>
      </c>
      <c r="S7" s="74">
        <v>6</v>
      </c>
      <c r="T7" s="74">
        <v>6</v>
      </c>
      <c r="U7" s="74">
        <v>12</v>
      </c>
      <c r="V7" s="74">
        <v>25</v>
      </c>
      <c r="W7" s="74">
        <v>38</v>
      </c>
      <c r="X7" s="74">
        <v>38</v>
      </c>
      <c r="Y7" s="75">
        <v>99200000</v>
      </c>
      <c r="Z7" s="74" t="s">
        <v>156</v>
      </c>
      <c r="AA7" s="74" t="s">
        <v>420</v>
      </c>
      <c r="AB7" s="71">
        <v>99200000</v>
      </c>
      <c r="AC7" s="69">
        <v>1</v>
      </c>
      <c r="AD7" s="18" t="s">
        <v>173</v>
      </c>
      <c r="AE7" s="72">
        <v>46023</v>
      </c>
      <c r="AF7" s="72">
        <v>46387</v>
      </c>
      <c r="AG7" s="74" t="s">
        <v>174</v>
      </c>
      <c r="AH7" s="74" t="s">
        <v>157</v>
      </c>
      <c r="AI7" s="74"/>
      <c r="AJ7" s="74"/>
      <c r="AK7" s="74"/>
      <c r="AL7" s="74"/>
      <c r="AM7" s="74"/>
      <c r="AN7" s="74"/>
      <c r="AO7" s="74"/>
      <c r="AP7" s="74"/>
      <c r="AQ7" s="74"/>
      <c r="AR7" s="74"/>
      <c r="AS7" s="74"/>
      <c r="AT7" s="74"/>
      <c r="AU7" s="74" t="s">
        <v>99</v>
      </c>
      <c r="AV7" s="74" t="s">
        <v>99</v>
      </c>
      <c r="AW7" s="74" t="s">
        <v>99</v>
      </c>
      <c r="AX7" s="74"/>
      <c r="AY7" s="74"/>
      <c r="AZ7" s="74"/>
      <c r="BA7" s="74"/>
      <c r="BB7" s="74"/>
      <c r="BC7" s="74"/>
      <c r="BD7" s="74" t="s">
        <v>99</v>
      </c>
      <c r="BE7" s="74"/>
      <c r="BF7" s="74" t="s">
        <v>99</v>
      </c>
      <c r="BG7" s="74" t="s">
        <v>99</v>
      </c>
      <c r="BH7" s="74"/>
      <c r="BI7" s="74" t="s">
        <v>99</v>
      </c>
      <c r="BJ7" s="74"/>
      <c r="BK7" s="74"/>
      <c r="BL7" s="74"/>
      <c r="BM7" s="74"/>
      <c r="BN7" s="74"/>
      <c r="BO7" s="74"/>
      <c r="BP7" s="74"/>
      <c r="BQ7" s="74"/>
      <c r="BR7" s="74"/>
      <c r="BS7" s="74"/>
      <c r="BT7" s="74"/>
      <c r="BU7" s="74"/>
      <c r="BV7" s="74"/>
      <c r="BW7" s="74"/>
      <c r="BX7" s="74"/>
    </row>
    <row r="8" spans="1:76" ht="63.75" customHeight="1">
      <c r="A8" s="14" t="s">
        <v>128</v>
      </c>
      <c r="B8" s="15" t="s">
        <v>176</v>
      </c>
      <c r="C8" s="16">
        <v>0.3</v>
      </c>
      <c r="D8" s="16" t="s">
        <v>121</v>
      </c>
      <c r="E8" s="16">
        <v>1</v>
      </c>
      <c r="F8" s="16">
        <v>1</v>
      </c>
      <c r="G8" s="15" t="s">
        <v>333</v>
      </c>
      <c r="H8" s="15" t="s">
        <v>448</v>
      </c>
      <c r="I8" s="17" t="s">
        <v>264</v>
      </c>
      <c r="J8" s="17" t="s">
        <v>386</v>
      </c>
      <c r="K8" s="17" t="s">
        <v>261</v>
      </c>
      <c r="L8" s="17" t="s">
        <v>249</v>
      </c>
      <c r="M8" s="17" t="s">
        <v>250</v>
      </c>
      <c r="N8" s="17" t="s">
        <v>251</v>
      </c>
      <c r="O8" s="17" t="s">
        <v>252</v>
      </c>
      <c r="P8" s="17" t="s">
        <v>253</v>
      </c>
      <c r="Q8" s="17" t="s">
        <v>254</v>
      </c>
      <c r="R8" s="17" t="s">
        <v>82</v>
      </c>
      <c r="S8" s="66">
        <v>0.9</v>
      </c>
      <c r="T8" s="66">
        <v>0.9</v>
      </c>
      <c r="U8" s="66">
        <v>0.9</v>
      </c>
      <c r="V8" s="66">
        <v>0.9</v>
      </c>
      <c r="W8" s="66">
        <v>0.9</v>
      </c>
      <c r="X8" s="66">
        <v>0.9</v>
      </c>
      <c r="Y8" s="17"/>
      <c r="Z8" s="18" t="s">
        <v>153</v>
      </c>
      <c r="AA8" s="17" t="s">
        <v>255</v>
      </c>
      <c r="AB8" s="17"/>
      <c r="AC8" s="66">
        <v>0.5</v>
      </c>
      <c r="AD8" s="17" t="s">
        <v>259</v>
      </c>
      <c r="AE8" s="68">
        <v>46037</v>
      </c>
      <c r="AF8" s="68">
        <v>46387</v>
      </c>
      <c r="AG8" s="17" t="s">
        <v>256</v>
      </c>
      <c r="AH8" s="17" t="s">
        <v>91</v>
      </c>
      <c r="AI8" s="76" t="s">
        <v>99</v>
      </c>
      <c r="AJ8" s="76"/>
      <c r="AK8" s="76"/>
      <c r="AL8" s="76"/>
      <c r="AM8" s="76"/>
      <c r="AN8" s="76"/>
      <c r="AO8" s="76"/>
      <c r="AP8" s="76"/>
      <c r="AQ8" s="76"/>
      <c r="AR8" s="76"/>
      <c r="AS8" s="76"/>
      <c r="AT8" s="76" t="s">
        <v>99</v>
      </c>
      <c r="AU8" s="76" t="s">
        <v>99</v>
      </c>
      <c r="AV8" s="76"/>
      <c r="AW8" s="76" t="s">
        <v>99</v>
      </c>
      <c r="AX8" s="76"/>
      <c r="AY8" s="76"/>
      <c r="AZ8" s="76"/>
      <c r="BA8" s="76"/>
      <c r="BB8" s="76"/>
      <c r="BC8" s="76"/>
      <c r="BD8" s="76" t="s">
        <v>99</v>
      </c>
      <c r="BE8" s="76"/>
      <c r="BF8" s="76" t="s">
        <v>99</v>
      </c>
      <c r="BG8" s="76"/>
      <c r="BH8" s="76"/>
      <c r="BI8" s="76"/>
      <c r="BJ8" s="76"/>
      <c r="BK8" s="76"/>
      <c r="BL8" s="76"/>
      <c r="BM8" s="76"/>
      <c r="BN8" s="76"/>
      <c r="BO8" s="76"/>
      <c r="BP8" s="76"/>
      <c r="BQ8" s="76"/>
      <c r="BR8" s="76"/>
      <c r="BS8" s="76"/>
      <c r="BT8" s="76"/>
      <c r="BU8" s="76"/>
      <c r="BV8" s="76"/>
      <c r="BW8" s="76"/>
      <c r="BX8" s="76"/>
    </row>
    <row r="9" spans="1:76" ht="76.5">
      <c r="A9" s="14" t="s">
        <v>128</v>
      </c>
      <c r="B9" s="15" t="s">
        <v>176</v>
      </c>
      <c r="C9" s="16">
        <v>0.3</v>
      </c>
      <c r="D9" s="16" t="s">
        <v>121</v>
      </c>
      <c r="E9" s="16">
        <v>1</v>
      </c>
      <c r="F9" s="16">
        <v>1</v>
      </c>
      <c r="G9" s="15" t="s">
        <v>333</v>
      </c>
      <c r="H9" s="15" t="s">
        <v>449</v>
      </c>
      <c r="I9" s="17" t="s">
        <v>264</v>
      </c>
      <c r="J9" s="17" t="s">
        <v>386</v>
      </c>
      <c r="K9" s="17" t="s">
        <v>261</v>
      </c>
      <c r="L9" s="17" t="s">
        <v>249</v>
      </c>
      <c r="M9" s="17" t="s">
        <v>250</v>
      </c>
      <c r="N9" s="17" t="s">
        <v>251</v>
      </c>
      <c r="O9" s="17" t="s">
        <v>252</v>
      </c>
      <c r="P9" s="17" t="s">
        <v>253</v>
      </c>
      <c r="Q9" s="17" t="s">
        <v>254</v>
      </c>
      <c r="R9" s="17" t="s">
        <v>82</v>
      </c>
      <c r="S9" s="66">
        <v>0.9</v>
      </c>
      <c r="T9" s="66">
        <v>0.9</v>
      </c>
      <c r="U9" s="66">
        <v>0.9</v>
      </c>
      <c r="V9" s="66">
        <v>0.9</v>
      </c>
      <c r="W9" s="66">
        <v>0.9</v>
      </c>
      <c r="X9" s="66">
        <v>0.9</v>
      </c>
      <c r="Y9" s="17"/>
      <c r="Z9" s="18" t="s">
        <v>153</v>
      </c>
      <c r="AA9" s="77" t="s">
        <v>260</v>
      </c>
      <c r="AB9" s="77"/>
      <c r="AC9" s="78">
        <v>0.5</v>
      </c>
      <c r="AD9" s="77" t="s">
        <v>257</v>
      </c>
      <c r="AE9" s="79">
        <v>45672</v>
      </c>
      <c r="AF9" s="79">
        <v>46387</v>
      </c>
      <c r="AG9" s="77" t="s">
        <v>258</v>
      </c>
      <c r="AH9" s="77" t="s">
        <v>91</v>
      </c>
      <c r="AI9" s="80"/>
      <c r="AJ9" s="80"/>
      <c r="AK9" s="80"/>
      <c r="AL9" s="80"/>
      <c r="AM9" s="80"/>
      <c r="AN9" s="80"/>
      <c r="AO9" s="80"/>
      <c r="AP9" s="80"/>
      <c r="AQ9" s="80"/>
      <c r="AR9" s="80"/>
      <c r="AS9" s="80"/>
      <c r="AT9" s="80" t="s">
        <v>99</v>
      </c>
      <c r="AU9" s="80" t="s">
        <v>99</v>
      </c>
      <c r="AV9" s="80"/>
      <c r="AW9" s="80"/>
      <c r="AX9" s="80"/>
      <c r="AY9" s="80"/>
      <c r="AZ9" s="80"/>
      <c r="BA9" s="80"/>
      <c r="BB9" s="80"/>
      <c r="BC9" s="80"/>
      <c r="BD9" s="80" t="s">
        <v>99</v>
      </c>
      <c r="BE9" s="80"/>
      <c r="BF9" s="80" t="s">
        <v>99</v>
      </c>
      <c r="BG9" s="80"/>
      <c r="BH9" s="80"/>
      <c r="BI9" s="80"/>
      <c r="BJ9" s="80"/>
      <c r="BK9" s="80"/>
      <c r="BL9" s="80"/>
      <c r="BM9" s="80"/>
      <c r="BN9" s="80"/>
      <c r="BO9" s="80"/>
      <c r="BP9" s="80"/>
      <c r="BQ9" s="80"/>
      <c r="BR9" s="80"/>
      <c r="BS9" s="80"/>
      <c r="BT9" s="80"/>
      <c r="BU9" s="80"/>
      <c r="BV9" s="80"/>
      <c r="BW9" s="80"/>
      <c r="BX9" s="80"/>
    </row>
    <row r="10" spans="1:76" ht="69.75" customHeight="1">
      <c r="A10" s="14" t="s">
        <v>128</v>
      </c>
      <c r="B10" s="15" t="s">
        <v>176</v>
      </c>
      <c r="C10" s="16">
        <v>0.3</v>
      </c>
      <c r="D10" s="16" t="s">
        <v>121</v>
      </c>
      <c r="E10" s="16">
        <v>1</v>
      </c>
      <c r="F10" s="16">
        <v>1</v>
      </c>
      <c r="G10" s="15" t="s">
        <v>334</v>
      </c>
      <c r="H10" s="15" t="s">
        <v>175</v>
      </c>
      <c r="I10" s="18" t="s">
        <v>116</v>
      </c>
      <c r="J10" s="18" t="s">
        <v>117</v>
      </c>
      <c r="K10" s="18" t="s">
        <v>351</v>
      </c>
      <c r="L10" s="18" t="s">
        <v>130</v>
      </c>
      <c r="M10" s="18" t="s">
        <v>118</v>
      </c>
      <c r="N10" s="18" t="s">
        <v>117</v>
      </c>
      <c r="O10" s="18" t="s">
        <v>118</v>
      </c>
      <c r="P10" s="18" t="s">
        <v>131</v>
      </c>
      <c r="Q10" s="18" t="s">
        <v>132</v>
      </c>
      <c r="R10" s="18" t="s">
        <v>82</v>
      </c>
      <c r="S10" s="18">
        <v>1</v>
      </c>
      <c r="T10" s="69">
        <v>0.1</v>
      </c>
      <c r="U10" s="69">
        <v>0.3</v>
      </c>
      <c r="V10" s="69">
        <v>0.8</v>
      </c>
      <c r="W10" s="69">
        <v>1</v>
      </c>
      <c r="X10" s="69">
        <v>1</v>
      </c>
      <c r="Y10" s="173">
        <f>+AB10+AB11+AB12+AB13</f>
        <v>1500000000</v>
      </c>
      <c r="Z10" s="18" t="s">
        <v>403</v>
      </c>
      <c r="AA10" s="18" t="s">
        <v>133</v>
      </c>
      <c r="AB10" s="71">
        <v>77000000</v>
      </c>
      <c r="AC10" s="69">
        <v>0.15</v>
      </c>
      <c r="AD10" s="18" t="s">
        <v>421</v>
      </c>
      <c r="AE10" s="72">
        <v>46063</v>
      </c>
      <c r="AF10" s="72">
        <v>46387</v>
      </c>
      <c r="AG10" s="18" t="s">
        <v>134</v>
      </c>
      <c r="AH10" s="18" t="s">
        <v>91</v>
      </c>
      <c r="AI10" s="18" t="s">
        <v>92</v>
      </c>
      <c r="AJ10" s="18" t="s">
        <v>92</v>
      </c>
      <c r="AK10" s="18" t="s">
        <v>92</v>
      </c>
      <c r="AL10" s="18"/>
      <c r="AM10" s="18"/>
      <c r="AN10" s="18" t="s">
        <v>92</v>
      </c>
      <c r="AO10" s="18"/>
      <c r="AP10" s="18"/>
      <c r="AQ10" s="18"/>
      <c r="AR10" s="18"/>
      <c r="AS10" s="18"/>
      <c r="AT10" s="18" t="s">
        <v>92</v>
      </c>
      <c r="AU10" s="18"/>
      <c r="AV10" s="18"/>
      <c r="AW10" s="18" t="s">
        <v>92</v>
      </c>
      <c r="AX10" s="18"/>
      <c r="AY10" s="18"/>
      <c r="AZ10" s="18" t="s">
        <v>92</v>
      </c>
      <c r="BA10" s="18"/>
      <c r="BB10" s="18"/>
      <c r="BC10" s="18"/>
      <c r="BD10" s="18" t="s">
        <v>92</v>
      </c>
      <c r="BE10" s="18"/>
      <c r="BF10" s="18" t="s">
        <v>92</v>
      </c>
      <c r="BG10" s="18"/>
      <c r="BH10" s="18"/>
      <c r="BI10" s="18"/>
      <c r="BJ10" s="18"/>
      <c r="BK10" s="18"/>
      <c r="BL10" s="18"/>
      <c r="BM10" s="18"/>
      <c r="BN10" s="18"/>
      <c r="BO10" s="18" t="s">
        <v>92</v>
      </c>
      <c r="BP10" s="18"/>
      <c r="BQ10" s="18"/>
      <c r="BR10" s="18"/>
      <c r="BS10" s="18"/>
      <c r="BT10" s="18"/>
      <c r="BU10" s="18"/>
      <c r="BV10" s="18"/>
      <c r="BW10" s="18"/>
      <c r="BX10" s="18"/>
    </row>
    <row r="11" spans="1:76" ht="64.5" customHeight="1">
      <c r="A11" s="14" t="s">
        <v>128</v>
      </c>
      <c r="B11" s="15" t="s">
        <v>176</v>
      </c>
      <c r="C11" s="16">
        <v>0.3</v>
      </c>
      <c r="D11" s="16" t="s">
        <v>121</v>
      </c>
      <c r="E11" s="16">
        <v>1</v>
      </c>
      <c r="F11" s="16">
        <v>1</v>
      </c>
      <c r="G11" s="15" t="s">
        <v>334</v>
      </c>
      <c r="H11" s="15" t="s">
        <v>175</v>
      </c>
      <c r="I11" s="18" t="s">
        <v>116</v>
      </c>
      <c r="J11" s="18" t="s">
        <v>117</v>
      </c>
      <c r="K11" s="18" t="s">
        <v>351</v>
      </c>
      <c r="L11" s="18" t="s">
        <v>130</v>
      </c>
      <c r="M11" s="18" t="s">
        <v>118</v>
      </c>
      <c r="N11" s="18" t="s">
        <v>117</v>
      </c>
      <c r="O11" s="18" t="s">
        <v>118</v>
      </c>
      <c r="P11" s="18" t="s">
        <v>131</v>
      </c>
      <c r="Q11" s="18" t="s">
        <v>132</v>
      </c>
      <c r="R11" s="18" t="s">
        <v>82</v>
      </c>
      <c r="S11" s="18">
        <v>1</v>
      </c>
      <c r="T11" s="69">
        <v>0.1</v>
      </c>
      <c r="U11" s="69">
        <v>0.3</v>
      </c>
      <c r="V11" s="69">
        <v>0.8</v>
      </c>
      <c r="W11" s="69">
        <v>1</v>
      </c>
      <c r="X11" s="69">
        <v>1</v>
      </c>
      <c r="Y11" s="174"/>
      <c r="Z11" s="18" t="s">
        <v>403</v>
      </c>
      <c r="AA11" s="18" t="s">
        <v>135</v>
      </c>
      <c r="AB11" s="71">
        <v>1173000000</v>
      </c>
      <c r="AC11" s="69">
        <v>0.5</v>
      </c>
      <c r="AD11" s="18" t="s">
        <v>136</v>
      </c>
      <c r="AE11" s="72">
        <v>46024</v>
      </c>
      <c r="AF11" s="72">
        <v>46264</v>
      </c>
      <c r="AG11" s="18" t="s">
        <v>134</v>
      </c>
      <c r="AH11" s="18" t="s">
        <v>91</v>
      </c>
      <c r="AI11" s="18"/>
      <c r="AJ11" s="18" t="s">
        <v>92</v>
      </c>
      <c r="AK11" s="18" t="s">
        <v>92</v>
      </c>
      <c r="AL11" s="18"/>
      <c r="AM11" s="18"/>
      <c r="AN11" s="18" t="s">
        <v>92</v>
      </c>
      <c r="AO11" s="18"/>
      <c r="AP11" s="18"/>
      <c r="AQ11" s="18"/>
      <c r="AR11" s="18"/>
      <c r="AS11" s="18"/>
      <c r="AT11" s="18" t="s">
        <v>92</v>
      </c>
      <c r="AU11" s="18"/>
      <c r="AV11" s="18"/>
      <c r="AW11" s="18" t="s">
        <v>92</v>
      </c>
      <c r="AX11" s="18" t="s">
        <v>92</v>
      </c>
      <c r="AY11" s="18" t="s">
        <v>92</v>
      </c>
      <c r="AZ11" s="18" t="s">
        <v>92</v>
      </c>
      <c r="BA11" s="18"/>
      <c r="BB11" s="18"/>
      <c r="BC11" s="18"/>
      <c r="BD11" s="18" t="s">
        <v>92</v>
      </c>
      <c r="BE11" s="18"/>
      <c r="BF11" s="18" t="s">
        <v>92</v>
      </c>
      <c r="BG11" s="18"/>
      <c r="BH11" s="18"/>
      <c r="BI11" s="18"/>
      <c r="BJ11" s="18"/>
      <c r="BK11" s="18"/>
      <c r="BL11" s="18"/>
      <c r="BM11" s="18"/>
      <c r="BN11" s="18"/>
      <c r="BO11" s="18" t="s">
        <v>92</v>
      </c>
      <c r="BP11" s="18"/>
      <c r="BQ11" s="18"/>
      <c r="BR11" s="18"/>
      <c r="BS11" s="18"/>
      <c r="BT11" s="18"/>
      <c r="BU11" s="18"/>
      <c r="BV11" s="18"/>
      <c r="BW11" s="18"/>
      <c r="BX11" s="18"/>
    </row>
    <row r="12" spans="1:76" ht="69.75" customHeight="1">
      <c r="A12" s="14" t="s">
        <v>128</v>
      </c>
      <c r="B12" s="15" t="s">
        <v>176</v>
      </c>
      <c r="C12" s="16">
        <v>0.3</v>
      </c>
      <c r="D12" s="16" t="s">
        <v>121</v>
      </c>
      <c r="E12" s="16">
        <v>1</v>
      </c>
      <c r="F12" s="16">
        <v>1</v>
      </c>
      <c r="G12" s="15" t="s">
        <v>334</v>
      </c>
      <c r="H12" s="15" t="s">
        <v>175</v>
      </c>
      <c r="I12" s="18" t="s">
        <v>116</v>
      </c>
      <c r="J12" s="18" t="s">
        <v>117</v>
      </c>
      <c r="K12" s="18" t="s">
        <v>351</v>
      </c>
      <c r="L12" s="18" t="s">
        <v>130</v>
      </c>
      <c r="M12" s="18" t="s">
        <v>118</v>
      </c>
      <c r="N12" s="18" t="s">
        <v>117</v>
      </c>
      <c r="O12" s="18" t="s">
        <v>118</v>
      </c>
      <c r="P12" s="18" t="s">
        <v>131</v>
      </c>
      <c r="Q12" s="18" t="s">
        <v>132</v>
      </c>
      <c r="R12" s="18" t="s">
        <v>82</v>
      </c>
      <c r="S12" s="18">
        <v>1</v>
      </c>
      <c r="T12" s="69">
        <v>0.1</v>
      </c>
      <c r="U12" s="69">
        <v>0.3</v>
      </c>
      <c r="V12" s="69">
        <v>0.8</v>
      </c>
      <c r="W12" s="69">
        <v>1</v>
      </c>
      <c r="X12" s="69">
        <v>1</v>
      </c>
      <c r="Y12" s="174"/>
      <c r="Z12" s="18" t="s">
        <v>403</v>
      </c>
      <c r="AA12" s="18" t="s">
        <v>137</v>
      </c>
      <c r="AB12" s="20">
        <v>40000000</v>
      </c>
      <c r="AC12" s="81">
        <v>0.15</v>
      </c>
      <c r="AD12" s="18" t="s">
        <v>138</v>
      </c>
      <c r="AE12" s="82">
        <v>46024</v>
      </c>
      <c r="AF12" s="82">
        <v>46111</v>
      </c>
      <c r="AG12" s="18" t="s">
        <v>134</v>
      </c>
      <c r="AH12" s="18" t="s">
        <v>91</v>
      </c>
      <c r="AI12" s="18"/>
      <c r="AJ12" s="18" t="s">
        <v>92</v>
      </c>
      <c r="AK12" s="18" t="s">
        <v>92</v>
      </c>
      <c r="AL12" s="18"/>
      <c r="AM12" s="18"/>
      <c r="AN12" s="18" t="s">
        <v>92</v>
      </c>
      <c r="AO12" s="18"/>
      <c r="AP12" s="18"/>
      <c r="AQ12" s="18"/>
      <c r="AR12" s="18"/>
      <c r="AS12" s="18"/>
      <c r="AT12" s="18" t="s">
        <v>92</v>
      </c>
      <c r="AU12" s="18"/>
      <c r="AV12" s="18"/>
      <c r="AW12" s="18" t="s">
        <v>92</v>
      </c>
      <c r="AX12" s="18" t="s">
        <v>92</v>
      </c>
      <c r="AY12" s="18" t="s">
        <v>92</v>
      </c>
      <c r="AZ12" s="18" t="s">
        <v>92</v>
      </c>
      <c r="BA12" s="18"/>
      <c r="BB12" s="18"/>
      <c r="BC12" s="18"/>
      <c r="BD12" s="18" t="s">
        <v>92</v>
      </c>
      <c r="BE12" s="18"/>
      <c r="BF12" s="18" t="s">
        <v>92</v>
      </c>
      <c r="BG12" s="18"/>
      <c r="BH12" s="18"/>
      <c r="BI12" s="18"/>
      <c r="BJ12" s="18"/>
      <c r="BK12" s="18"/>
      <c r="BL12" s="18"/>
      <c r="BM12" s="18"/>
      <c r="BN12" s="18"/>
      <c r="BO12" s="18" t="s">
        <v>92</v>
      </c>
      <c r="BP12" s="18"/>
      <c r="BQ12" s="18"/>
      <c r="BR12" s="18"/>
      <c r="BS12" s="18"/>
      <c r="BT12" s="18"/>
      <c r="BU12" s="18"/>
      <c r="BV12" s="18"/>
      <c r="BW12" s="18"/>
      <c r="BX12" s="18"/>
    </row>
    <row r="13" spans="1:76" ht="66.75" customHeight="1">
      <c r="A13" s="14" t="s">
        <v>128</v>
      </c>
      <c r="B13" s="15" t="s">
        <v>176</v>
      </c>
      <c r="C13" s="16">
        <v>0.3</v>
      </c>
      <c r="D13" s="16" t="s">
        <v>121</v>
      </c>
      <c r="E13" s="16">
        <v>1</v>
      </c>
      <c r="F13" s="16">
        <v>1</v>
      </c>
      <c r="G13" s="15" t="s">
        <v>334</v>
      </c>
      <c r="H13" s="15" t="s">
        <v>175</v>
      </c>
      <c r="I13" s="18" t="s">
        <v>116</v>
      </c>
      <c r="J13" s="18" t="s">
        <v>117</v>
      </c>
      <c r="K13" s="18" t="s">
        <v>351</v>
      </c>
      <c r="L13" s="18" t="s">
        <v>130</v>
      </c>
      <c r="M13" s="18" t="s">
        <v>118</v>
      </c>
      <c r="N13" s="18" t="s">
        <v>117</v>
      </c>
      <c r="O13" s="18" t="s">
        <v>118</v>
      </c>
      <c r="P13" s="18" t="s">
        <v>131</v>
      </c>
      <c r="Q13" s="18" t="s">
        <v>132</v>
      </c>
      <c r="R13" s="18" t="s">
        <v>82</v>
      </c>
      <c r="S13" s="18">
        <v>1</v>
      </c>
      <c r="T13" s="69">
        <v>0.1</v>
      </c>
      <c r="U13" s="69">
        <v>0.3</v>
      </c>
      <c r="V13" s="69">
        <v>0.8</v>
      </c>
      <c r="W13" s="69">
        <v>1</v>
      </c>
      <c r="X13" s="69">
        <v>1</v>
      </c>
      <c r="Y13" s="175"/>
      <c r="Z13" s="18" t="s">
        <v>403</v>
      </c>
      <c r="AA13" s="74" t="s">
        <v>139</v>
      </c>
      <c r="AB13" s="83">
        <v>210000000</v>
      </c>
      <c r="AC13" s="84">
        <v>0.2</v>
      </c>
      <c r="AD13" s="18" t="s">
        <v>422</v>
      </c>
      <c r="AE13" s="85">
        <v>46113</v>
      </c>
      <c r="AF13" s="85">
        <v>46386</v>
      </c>
      <c r="AG13" s="74" t="s">
        <v>134</v>
      </c>
      <c r="AH13" s="74" t="s">
        <v>91</v>
      </c>
      <c r="AI13" s="74"/>
      <c r="AJ13" s="74" t="s">
        <v>92</v>
      </c>
      <c r="AK13" s="74" t="s">
        <v>92</v>
      </c>
      <c r="AL13" s="74"/>
      <c r="AM13" s="74"/>
      <c r="AN13" s="74" t="s">
        <v>92</v>
      </c>
      <c r="AO13" s="74"/>
      <c r="AP13" s="74"/>
      <c r="AQ13" s="74"/>
      <c r="AR13" s="74"/>
      <c r="AS13" s="74"/>
      <c r="AT13" s="74" t="s">
        <v>92</v>
      </c>
      <c r="AU13" s="74"/>
      <c r="AV13" s="74"/>
      <c r="AW13" s="74" t="s">
        <v>92</v>
      </c>
      <c r="AX13" s="74" t="s">
        <v>92</v>
      </c>
      <c r="AY13" s="74" t="s">
        <v>92</v>
      </c>
      <c r="AZ13" s="74" t="s">
        <v>92</v>
      </c>
      <c r="BA13" s="74"/>
      <c r="BB13" s="74"/>
      <c r="BC13" s="74"/>
      <c r="BD13" s="74" t="s">
        <v>92</v>
      </c>
      <c r="BE13" s="74"/>
      <c r="BF13" s="74" t="s">
        <v>92</v>
      </c>
      <c r="BG13" s="74"/>
      <c r="BH13" s="74"/>
      <c r="BI13" s="74"/>
      <c r="BJ13" s="74"/>
      <c r="BK13" s="74"/>
      <c r="BL13" s="74"/>
      <c r="BM13" s="74"/>
      <c r="BN13" s="74"/>
      <c r="BO13" s="74" t="s">
        <v>92</v>
      </c>
      <c r="BP13" s="74"/>
      <c r="BQ13" s="74"/>
      <c r="BR13" s="74"/>
      <c r="BS13" s="74"/>
      <c r="BT13" s="74"/>
      <c r="BU13" s="74"/>
      <c r="BV13" s="74"/>
      <c r="BW13" s="74"/>
      <c r="BX13" s="74"/>
    </row>
    <row r="14" spans="1:76" ht="87" customHeight="1">
      <c r="A14" s="14" t="s">
        <v>128</v>
      </c>
      <c r="B14" s="15" t="s">
        <v>176</v>
      </c>
      <c r="C14" s="16">
        <v>0.3</v>
      </c>
      <c r="D14" s="16" t="s">
        <v>121</v>
      </c>
      <c r="E14" s="16">
        <v>1</v>
      </c>
      <c r="F14" s="16">
        <v>1</v>
      </c>
      <c r="G14" s="15" t="s">
        <v>334</v>
      </c>
      <c r="H14" s="15" t="s">
        <v>450</v>
      </c>
      <c r="I14" s="74" t="s">
        <v>171</v>
      </c>
      <c r="J14" s="74" t="s">
        <v>154</v>
      </c>
      <c r="K14" s="74" t="s">
        <v>352</v>
      </c>
      <c r="L14" s="74" t="s">
        <v>158</v>
      </c>
      <c r="M14" s="74" t="s">
        <v>155</v>
      </c>
      <c r="N14" s="74" t="s">
        <v>154</v>
      </c>
      <c r="O14" s="74" t="s">
        <v>159</v>
      </c>
      <c r="P14" s="74" t="s">
        <v>160</v>
      </c>
      <c r="Q14" s="74" t="s">
        <v>158</v>
      </c>
      <c r="R14" s="74" t="s">
        <v>433</v>
      </c>
      <c r="S14" s="74">
        <v>8</v>
      </c>
      <c r="T14" s="74">
        <v>4</v>
      </c>
      <c r="U14" s="74">
        <v>7</v>
      </c>
      <c r="V14" s="74">
        <v>8</v>
      </c>
      <c r="W14" s="74">
        <v>8</v>
      </c>
      <c r="X14" s="74">
        <v>8</v>
      </c>
      <c r="Y14" s="83">
        <v>11828899990</v>
      </c>
      <c r="Z14" s="74" t="s">
        <v>156</v>
      </c>
      <c r="AA14" s="74" t="s">
        <v>423</v>
      </c>
      <c r="AB14" s="83">
        <v>11828899990</v>
      </c>
      <c r="AC14" s="84">
        <v>1</v>
      </c>
      <c r="AD14" s="18" t="s">
        <v>161</v>
      </c>
      <c r="AE14" s="85">
        <v>46023</v>
      </c>
      <c r="AF14" s="85">
        <v>46387</v>
      </c>
      <c r="AG14" s="74" t="s">
        <v>162</v>
      </c>
      <c r="AH14" s="74" t="s">
        <v>157</v>
      </c>
      <c r="AI14" s="74"/>
      <c r="AJ14" s="74"/>
      <c r="AK14" s="74"/>
      <c r="AL14" s="74"/>
      <c r="AM14" s="74"/>
      <c r="AN14" s="74"/>
      <c r="AO14" s="74"/>
      <c r="AP14" s="74"/>
      <c r="AQ14" s="74"/>
      <c r="AR14" s="74"/>
      <c r="AS14" s="74"/>
      <c r="AT14" s="74"/>
      <c r="AU14" s="74" t="s">
        <v>99</v>
      </c>
      <c r="AV14" s="74" t="s">
        <v>99</v>
      </c>
      <c r="AW14" s="74" t="s">
        <v>99</v>
      </c>
      <c r="AX14" s="74"/>
      <c r="AY14" s="74"/>
      <c r="AZ14" s="74"/>
      <c r="BA14" s="74"/>
      <c r="BB14" s="74"/>
      <c r="BC14" s="74"/>
      <c r="BD14" s="74" t="s">
        <v>99</v>
      </c>
      <c r="BE14" s="74"/>
      <c r="BF14" s="74" t="s">
        <v>99</v>
      </c>
      <c r="BG14" s="74" t="s">
        <v>99</v>
      </c>
      <c r="BH14" s="74"/>
      <c r="BI14" s="74" t="s">
        <v>99</v>
      </c>
      <c r="BJ14" s="74"/>
      <c r="BK14" s="74"/>
      <c r="BL14" s="74"/>
      <c r="BM14" s="74"/>
      <c r="BN14" s="74"/>
      <c r="BO14" s="74"/>
      <c r="BP14" s="74"/>
      <c r="BQ14" s="74"/>
      <c r="BR14" s="74"/>
      <c r="BS14" s="74"/>
      <c r="BT14" s="74"/>
      <c r="BU14" s="74"/>
      <c r="BV14" s="74"/>
      <c r="BW14" s="74"/>
      <c r="BX14" s="74"/>
    </row>
    <row r="15" spans="1:76" ht="66.75" customHeight="1">
      <c r="A15" s="14" t="s">
        <v>128</v>
      </c>
      <c r="B15" s="15" t="s">
        <v>176</v>
      </c>
      <c r="C15" s="16">
        <v>0.3</v>
      </c>
      <c r="D15" s="16" t="s">
        <v>121</v>
      </c>
      <c r="E15" s="16">
        <v>1</v>
      </c>
      <c r="F15" s="16">
        <v>1</v>
      </c>
      <c r="G15" s="15" t="s">
        <v>334</v>
      </c>
      <c r="H15" s="15" t="s">
        <v>451</v>
      </c>
      <c r="I15" s="18" t="s">
        <v>178</v>
      </c>
      <c r="J15" s="18" t="s">
        <v>96</v>
      </c>
      <c r="K15" s="18" t="s">
        <v>353</v>
      </c>
      <c r="L15" s="18" t="s">
        <v>179</v>
      </c>
      <c r="M15" s="18" t="s">
        <v>180</v>
      </c>
      <c r="N15" s="18" t="s">
        <v>96</v>
      </c>
      <c r="O15" s="18" t="s">
        <v>181</v>
      </c>
      <c r="P15" s="18" t="s">
        <v>182</v>
      </c>
      <c r="Q15" s="18" t="s">
        <v>452</v>
      </c>
      <c r="R15" s="18" t="s">
        <v>82</v>
      </c>
      <c r="S15" s="19">
        <v>0.5</v>
      </c>
      <c r="T15" s="19">
        <v>0</v>
      </c>
      <c r="U15" s="19">
        <v>0.1</v>
      </c>
      <c r="V15" s="19">
        <v>0.3</v>
      </c>
      <c r="W15" s="19">
        <v>1</v>
      </c>
      <c r="X15" s="19">
        <v>1</v>
      </c>
      <c r="Y15" s="171">
        <f>+AB15</f>
        <v>12530000000</v>
      </c>
      <c r="Z15" s="18" t="s">
        <v>183</v>
      </c>
      <c r="AA15" s="74" t="s">
        <v>436</v>
      </c>
      <c r="AB15" s="86">
        <v>12530000000</v>
      </c>
      <c r="AC15" s="87">
        <v>0.4</v>
      </c>
      <c r="AD15" s="74" t="s">
        <v>184</v>
      </c>
      <c r="AE15" s="88">
        <v>46023</v>
      </c>
      <c r="AF15" s="85">
        <v>46387</v>
      </c>
      <c r="AG15" s="74" t="s">
        <v>185</v>
      </c>
      <c r="AH15" s="74" t="s">
        <v>91</v>
      </c>
      <c r="AI15" s="74" t="s">
        <v>186</v>
      </c>
      <c r="AJ15" s="74" t="s">
        <v>92</v>
      </c>
      <c r="AK15" s="74" t="s">
        <v>92</v>
      </c>
      <c r="AL15" s="74" t="s">
        <v>186</v>
      </c>
      <c r="AM15" s="74" t="s">
        <v>186</v>
      </c>
      <c r="AN15" s="74" t="s">
        <v>92</v>
      </c>
      <c r="AO15" s="74" t="s">
        <v>186</v>
      </c>
      <c r="AP15" s="74" t="s">
        <v>186</v>
      </c>
      <c r="AQ15" s="74" t="s">
        <v>186</v>
      </c>
      <c r="AR15" s="74" t="s">
        <v>186</v>
      </c>
      <c r="AS15" s="74" t="s">
        <v>186</v>
      </c>
      <c r="AT15" s="74" t="s">
        <v>92</v>
      </c>
      <c r="AU15" s="74" t="s">
        <v>92</v>
      </c>
      <c r="AV15" s="74" t="s">
        <v>186</v>
      </c>
      <c r="AW15" s="74" t="s">
        <v>92</v>
      </c>
      <c r="AX15" s="74" t="s">
        <v>92</v>
      </c>
      <c r="AY15" s="74" t="s">
        <v>186</v>
      </c>
      <c r="AZ15" s="74" t="s">
        <v>92</v>
      </c>
      <c r="BA15" s="74" t="s">
        <v>186</v>
      </c>
      <c r="BB15" s="74" t="s">
        <v>186</v>
      </c>
      <c r="BC15" s="74" t="s">
        <v>186</v>
      </c>
      <c r="BD15" s="74" t="s">
        <v>92</v>
      </c>
      <c r="BE15" s="74" t="s">
        <v>186</v>
      </c>
      <c r="BF15" s="74" t="s">
        <v>92</v>
      </c>
      <c r="BG15" s="74" t="s">
        <v>92</v>
      </c>
      <c r="BH15" s="74" t="s">
        <v>186</v>
      </c>
      <c r="BI15" s="74" t="s">
        <v>186</v>
      </c>
      <c r="BJ15" s="74" t="s">
        <v>186</v>
      </c>
      <c r="BK15" s="74" t="s">
        <v>186</v>
      </c>
      <c r="BL15" s="74" t="s">
        <v>186</v>
      </c>
      <c r="BM15" s="74" t="s">
        <v>186</v>
      </c>
      <c r="BN15" s="74" t="s">
        <v>186</v>
      </c>
      <c r="BO15" s="74" t="s">
        <v>92</v>
      </c>
      <c r="BP15" s="74" t="s">
        <v>186</v>
      </c>
      <c r="BQ15" s="74" t="s">
        <v>186</v>
      </c>
      <c r="BR15" s="74" t="s">
        <v>186</v>
      </c>
      <c r="BS15" s="74" t="s">
        <v>186</v>
      </c>
      <c r="BT15" s="74" t="s">
        <v>186</v>
      </c>
      <c r="BU15" s="74" t="s">
        <v>186</v>
      </c>
      <c r="BV15" s="74" t="s">
        <v>186</v>
      </c>
      <c r="BW15" s="74" t="s">
        <v>186</v>
      </c>
      <c r="BX15" s="74"/>
    </row>
    <row r="16" spans="1:76" ht="90.75" customHeight="1">
      <c r="A16" s="14" t="s">
        <v>128</v>
      </c>
      <c r="B16" s="15" t="s">
        <v>176</v>
      </c>
      <c r="C16" s="16">
        <v>0.3</v>
      </c>
      <c r="D16" s="16" t="s">
        <v>121</v>
      </c>
      <c r="E16" s="16">
        <v>1</v>
      </c>
      <c r="F16" s="16">
        <v>1</v>
      </c>
      <c r="G16" s="15" t="s">
        <v>334</v>
      </c>
      <c r="H16" s="15" t="s">
        <v>451</v>
      </c>
      <c r="I16" s="18" t="s">
        <v>178</v>
      </c>
      <c r="J16" s="18" t="s">
        <v>96</v>
      </c>
      <c r="K16" s="18" t="s">
        <v>353</v>
      </c>
      <c r="L16" s="18" t="s">
        <v>179</v>
      </c>
      <c r="M16" s="18" t="s">
        <v>180</v>
      </c>
      <c r="N16" s="18" t="s">
        <v>96</v>
      </c>
      <c r="O16" s="18" t="s">
        <v>181</v>
      </c>
      <c r="P16" s="18" t="s">
        <v>182</v>
      </c>
      <c r="Q16" s="18" t="s">
        <v>452</v>
      </c>
      <c r="R16" s="18" t="s">
        <v>82</v>
      </c>
      <c r="S16" s="19">
        <v>0.5</v>
      </c>
      <c r="T16" s="19">
        <v>0</v>
      </c>
      <c r="U16" s="19">
        <v>0.1</v>
      </c>
      <c r="V16" s="19">
        <v>0.3</v>
      </c>
      <c r="W16" s="19">
        <v>1</v>
      </c>
      <c r="X16" s="19">
        <v>1</v>
      </c>
      <c r="Y16" s="181"/>
      <c r="Z16" s="18" t="s">
        <v>183</v>
      </c>
      <c r="AA16" s="74" t="s">
        <v>440</v>
      </c>
      <c r="AB16" s="89"/>
      <c r="AC16" s="87">
        <v>0.3</v>
      </c>
      <c r="AD16" s="74" t="s">
        <v>439</v>
      </c>
      <c r="AE16" s="88">
        <v>46023</v>
      </c>
      <c r="AF16" s="85">
        <v>46387</v>
      </c>
      <c r="AG16" s="74" t="s">
        <v>185</v>
      </c>
      <c r="AH16" s="74" t="s">
        <v>91</v>
      </c>
      <c r="AI16" s="74" t="s">
        <v>186</v>
      </c>
      <c r="AJ16" s="74" t="s">
        <v>186</v>
      </c>
      <c r="AK16" s="74" t="s">
        <v>186</v>
      </c>
      <c r="AL16" s="74" t="s">
        <v>186</v>
      </c>
      <c r="AM16" s="74" t="s">
        <v>186</v>
      </c>
      <c r="AN16" s="74" t="s">
        <v>186</v>
      </c>
      <c r="AO16" s="74" t="s">
        <v>186</v>
      </c>
      <c r="AP16" s="74" t="s">
        <v>186</v>
      </c>
      <c r="AQ16" s="74" t="s">
        <v>186</v>
      </c>
      <c r="AR16" s="74" t="s">
        <v>186</v>
      </c>
      <c r="AS16" s="74" t="s">
        <v>186</v>
      </c>
      <c r="AT16" s="74" t="s">
        <v>186</v>
      </c>
      <c r="AU16" s="74" t="s">
        <v>186</v>
      </c>
      <c r="AV16" s="74" t="s">
        <v>186</v>
      </c>
      <c r="AW16" s="74" t="s">
        <v>186</v>
      </c>
      <c r="AX16" s="74" t="s">
        <v>186</v>
      </c>
      <c r="AY16" s="74" t="s">
        <v>186</v>
      </c>
      <c r="AZ16" s="74" t="s">
        <v>186</v>
      </c>
      <c r="BA16" s="74" t="s">
        <v>186</v>
      </c>
      <c r="BB16" s="74" t="s">
        <v>186</v>
      </c>
      <c r="BC16" s="74" t="s">
        <v>186</v>
      </c>
      <c r="BD16" s="74" t="s">
        <v>186</v>
      </c>
      <c r="BE16" s="74" t="s">
        <v>186</v>
      </c>
      <c r="BF16" s="74" t="s">
        <v>186</v>
      </c>
      <c r="BG16" s="74" t="s">
        <v>186</v>
      </c>
      <c r="BH16" s="74" t="s">
        <v>186</v>
      </c>
      <c r="BI16" s="74" t="s">
        <v>186</v>
      </c>
      <c r="BJ16" s="74" t="s">
        <v>186</v>
      </c>
      <c r="BK16" s="74" t="s">
        <v>186</v>
      </c>
      <c r="BL16" s="74" t="s">
        <v>186</v>
      </c>
      <c r="BM16" s="74" t="s">
        <v>186</v>
      </c>
      <c r="BN16" s="74" t="s">
        <v>186</v>
      </c>
      <c r="BO16" s="74" t="s">
        <v>186</v>
      </c>
      <c r="BP16" s="74" t="s">
        <v>186</v>
      </c>
      <c r="BQ16" s="74" t="s">
        <v>186</v>
      </c>
      <c r="BR16" s="74" t="s">
        <v>186</v>
      </c>
      <c r="BS16" s="74" t="s">
        <v>186</v>
      </c>
      <c r="BT16" s="74" t="s">
        <v>186</v>
      </c>
      <c r="BU16" s="74" t="s">
        <v>186</v>
      </c>
      <c r="BV16" s="74" t="s">
        <v>186</v>
      </c>
      <c r="BW16" s="74" t="s">
        <v>186</v>
      </c>
      <c r="BX16" s="74"/>
    </row>
    <row r="17" spans="1:77" ht="66.75" customHeight="1">
      <c r="A17" s="14" t="s">
        <v>128</v>
      </c>
      <c r="B17" s="15" t="s">
        <v>176</v>
      </c>
      <c r="C17" s="16">
        <v>0.3</v>
      </c>
      <c r="D17" s="16" t="s">
        <v>121</v>
      </c>
      <c r="E17" s="16">
        <v>1</v>
      </c>
      <c r="F17" s="16">
        <v>1</v>
      </c>
      <c r="G17" s="15" t="s">
        <v>334</v>
      </c>
      <c r="H17" s="15" t="s">
        <v>451</v>
      </c>
      <c r="I17" s="18" t="s">
        <v>178</v>
      </c>
      <c r="J17" s="18" t="s">
        <v>96</v>
      </c>
      <c r="K17" s="18" t="s">
        <v>353</v>
      </c>
      <c r="L17" s="18" t="s">
        <v>179</v>
      </c>
      <c r="M17" s="18" t="s">
        <v>180</v>
      </c>
      <c r="N17" s="18" t="s">
        <v>96</v>
      </c>
      <c r="O17" s="18" t="s">
        <v>181</v>
      </c>
      <c r="P17" s="18" t="s">
        <v>182</v>
      </c>
      <c r="Q17" s="18" t="s">
        <v>452</v>
      </c>
      <c r="R17" s="18" t="s">
        <v>82</v>
      </c>
      <c r="S17" s="19">
        <v>0.5</v>
      </c>
      <c r="T17" s="19">
        <v>0</v>
      </c>
      <c r="U17" s="19">
        <v>0.1</v>
      </c>
      <c r="V17" s="19">
        <v>0.3</v>
      </c>
      <c r="W17" s="19">
        <v>1</v>
      </c>
      <c r="X17" s="19">
        <v>1</v>
      </c>
      <c r="Y17" s="172"/>
      <c r="Z17" s="18" t="s">
        <v>183</v>
      </c>
      <c r="AA17" s="74" t="s">
        <v>437</v>
      </c>
      <c r="AB17" s="90"/>
      <c r="AC17" s="87">
        <v>0.3</v>
      </c>
      <c r="AD17" s="74" t="s">
        <v>438</v>
      </c>
      <c r="AE17" s="88">
        <v>46054</v>
      </c>
      <c r="AF17" s="85">
        <v>46387</v>
      </c>
      <c r="AG17" s="74" t="s">
        <v>185</v>
      </c>
      <c r="AH17" s="74" t="s">
        <v>91</v>
      </c>
      <c r="AI17" s="74" t="s">
        <v>186</v>
      </c>
      <c r="AJ17" s="74" t="s">
        <v>186</v>
      </c>
      <c r="AK17" s="74" t="s">
        <v>186</v>
      </c>
      <c r="AL17" s="74" t="s">
        <v>186</v>
      </c>
      <c r="AM17" s="74" t="s">
        <v>186</v>
      </c>
      <c r="AN17" s="74" t="s">
        <v>186</v>
      </c>
      <c r="AO17" s="74" t="s">
        <v>186</v>
      </c>
      <c r="AP17" s="74" t="s">
        <v>186</v>
      </c>
      <c r="AQ17" s="74" t="s">
        <v>186</v>
      </c>
      <c r="AR17" s="74" t="s">
        <v>186</v>
      </c>
      <c r="AS17" s="74" t="s">
        <v>186</v>
      </c>
      <c r="AT17" s="74" t="s">
        <v>186</v>
      </c>
      <c r="AU17" s="74" t="s">
        <v>186</v>
      </c>
      <c r="AV17" s="74" t="s">
        <v>186</v>
      </c>
      <c r="AW17" s="74" t="s">
        <v>92</v>
      </c>
      <c r="AX17" s="74" t="s">
        <v>92</v>
      </c>
      <c r="AY17" s="74" t="s">
        <v>92</v>
      </c>
      <c r="AZ17" s="74" t="s">
        <v>186</v>
      </c>
      <c r="BA17" s="74" t="s">
        <v>186</v>
      </c>
      <c r="BB17" s="74" t="s">
        <v>186</v>
      </c>
      <c r="BC17" s="74" t="s">
        <v>186</v>
      </c>
      <c r="BD17" s="74" t="s">
        <v>186</v>
      </c>
      <c r="BE17" s="74" t="s">
        <v>186</v>
      </c>
      <c r="BF17" s="74" t="s">
        <v>186</v>
      </c>
      <c r="BG17" s="74" t="s">
        <v>186</v>
      </c>
      <c r="BH17" s="74" t="s">
        <v>186</v>
      </c>
      <c r="BI17" s="74" t="s">
        <v>186</v>
      </c>
      <c r="BJ17" s="74" t="s">
        <v>186</v>
      </c>
      <c r="BK17" s="74" t="s">
        <v>186</v>
      </c>
      <c r="BL17" s="74" t="s">
        <v>186</v>
      </c>
      <c r="BM17" s="74" t="s">
        <v>186</v>
      </c>
      <c r="BN17" s="74" t="s">
        <v>186</v>
      </c>
      <c r="BO17" s="74" t="s">
        <v>186</v>
      </c>
      <c r="BP17" s="74" t="s">
        <v>186</v>
      </c>
      <c r="BQ17" s="74" t="s">
        <v>186</v>
      </c>
      <c r="BR17" s="74" t="s">
        <v>186</v>
      </c>
      <c r="BS17" s="74" t="s">
        <v>186</v>
      </c>
      <c r="BT17" s="74" t="s">
        <v>186</v>
      </c>
      <c r="BU17" s="74" t="s">
        <v>186</v>
      </c>
      <c r="BV17" s="74" t="s">
        <v>186</v>
      </c>
      <c r="BW17" s="74" t="s">
        <v>186</v>
      </c>
      <c r="BX17" s="74"/>
    </row>
    <row r="18" spans="1:77" ht="66.75" customHeight="1">
      <c r="A18" s="14" t="s">
        <v>128</v>
      </c>
      <c r="B18" s="15" t="s">
        <v>176</v>
      </c>
      <c r="C18" s="16">
        <v>0.3</v>
      </c>
      <c r="D18" s="16" t="s">
        <v>121</v>
      </c>
      <c r="E18" s="16">
        <v>1</v>
      </c>
      <c r="F18" s="16">
        <v>1</v>
      </c>
      <c r="G18" s="15" t="s">
        <v>334</v>
      </c>
      <c r="H18" s="15" t="s">
        <v>453</v>
      </c>
      <c r="I18" s="18" t="s">
        <v>178</v>
      </c>
      <c r="J18" s="18" t="s">
        <v>96</v>
      </c>
      <c r="K18" s="18" t="s">
        <v>354</v>
      </c>
      <c r="L18" s="18" t="s">
        <v>187</v>
      </c>
      <c r="M18" s="18" t="s">
        <v>180</v>
      </c>
      <c r="N18" s="18" t="s">
        <v>96</v>
      </c>
      <c r="O18" s="18" t="s">
        <v>188</v>
      </c>
      <c r="P18" s="18" t="s">
        <v>189</v>
      </c>
      <c r="Q18" s="18" t="s">
        <v>190</v>
      </c>
      <c r="R18" s="18" t="s">
        <v>82</v>
      </c>
      <c r="S18" s="19">
        <v>0.5</v>
      </c>
      <c r="T18" s="19">
        <v>0.1</v>
      </c>
      <c r="U18" s="19">
        <v>0.4</v>
      </c>
      <c r="V18" s="19">
        <v>0.5</v>
      </c>
      <c r="W18" s="19">
        <v>0.7</v>
      </c>
      <c r="X18" s="19">
        <v>0.7</v>
      </c>
      <c r="Y18" s="71">
        <v>0</v>
      </c>
      <c r="Z18" s="18"/>
      <c r="AA18" s="74" t="s">
        <v>191</v>
      </c>
      <c r="AB18" s="90"/>
      <c r="AC18" s="87">
        <v>0.25</v>
      </c>
      <c r="AD18" s="74" t="s">
        <v>192</v>
      </c>
      <c r="AE18" s="85">
        <v>46023</v>
      </c>
      <c r="AF18" s="85">
        <v>46387</v>
      </c>
      <c r="AG18" s="74" t="s">
        <v>185</v>
      </c>
      <c r="AH18" s="74" t="s">
        <v>91</v>
      </c>
      <c r="AI18" s="74" t="s">
        <v>186</v>
      </c>
      <c r="AJ18" s="74" t="s">
        <v>186</v>
      </c>
      <c r="AK18" s="74" t="s">
        <v>186</v>
      </c>
      <c r="AL18" s="74" t="s">
        <v>186</v>
      </c>
      <c r="AM18" s="74" t="s">
        <v>186</v>
      </c>
      <c r="AN18" s="74" t="s">
        <v>186</v>
      </c>
      <c r="AO18" s="74" t="s">
        <v>186</v>
      </c>
      <c r="AP18" s="74" t="s">
        <v>186</v>
      </c>
      <c r="AQ18" s="74" t="s">
        <v>186</v>
      </c>
      <c r="AR18" s="74" t="s">
        <v>186</v>
      </c>
      <c r="AS18" s="74" t="s">
        <v>186</v>
      </c>
      <c r="AT18" s="74" t="s">
        <v>92</v>
      </c>
      <c r="AU18" s="74" t="s">
        <v>92</v>
      </c>
      <c r="AV18" s="74" t="s">
        <v>186</v>
      </c>
      <c r="AW18" s="74" t="s">
        <v>186</v>
      </c>
      <c r="AX18" s="74" t="s">
        <v>186</v>
      </c>
      <c r="AY18" s="74" t="s">
        <v>186</v>
      </c>
      <c r="AZ18" s="74" t="s">
        <v>186</v>
      </c>
      <c r="BA18" s="74" t="s">
        <v>186</v>
      </c>
      <c r="BB18" s="74" t="s">
        <v>186</v>
      </c>
      <c r="BC18" s="74" t="s">
        <v>186</v>
      </c>
      <c r="BD18" s="74" t="s">
        <v>186</v>
      </c>
      <c r="BE18" s="74" t="s">
        <v>186</v>
      </c>
      <c r="BF18" s="74" t="s">
        <v>186</v>
      </c>
      <c r="BG18" s="74" t="s">
        <v>186</v>
      </c>
      <c r="BH18" s="74" t="s">
        <v>186</v>
      </c>
      <c r="BI18" s="74" t="s">
        <v>186</v>
      </c>
      <c r="BJ18" s="74" t="s">
        <v>186</v>
      </c>
      <c r="BK18" s="74" t="s">
        <v>186</v>
      </c>
      <c r="BL18" s="74" t="s">
        <v>186</v>
      </c>
      <c r="BM18" s="74" t="s">
        <v>186</v>
      </c>
      <c r="BN18" s="74" t="s">
        <v>186</v>
      </c>
      <c r="BO18" s="74" t="s">
        <v>186</v>
      </c>
      <c r="BP18" s="74" t="s">
        <v>186</v>
      </c>
      <c r="BQ18" s="74" t="s">
        <v>186</v>
      </c>
      <c r="BR18" s="74" t="s">
        <v>186</v>
      </c>
      <c r="BS18" s="74" t="s">
        <v>186</v>
      </c>
      <c r="BT18" s="74" t="s">
        <v>186</v>
      </c>
      <c r="BU18" s="74" t="s">
        <v>186</v>
      </c>
      <c r="BV18" s="74" t="s">
        <v>186</v>
      </c>
      <c r="BW18" s="74" t="s">
        <v>186</v>
      </c>
      <c r="BX18" s="74"/>
    </row>
    <row r="19" spans="1:77" ht="66.75" customHeight="1">
      <c r="A19" s="14" t="s">
        <v>128</v>
      </c>
      <c r="B19" s="15" t="s">
        <v>176</v>
      </c>
      <c r="C19" s="16">
        <v>0.3</v>
      </c>
      <c r="D19" s="16" t="s">
        <v>121</v>
      </c>
      <c r="E19" s="16">
        <v>1</v>
      </c>
      <c r="F19" s="16">
        <v>1</v>
      </c>
      <c r="G19" s="15" t="s">
        <v>334</v>
      </c>
      <c r="H19" s="15" t="s">
        <v>453</v>
      </c>
      <c r="I19" s="18" t="s">
        <v>178</v>
      </c>
      <c r="J19" s="18" t="s">
        <v>96</v>
      </c>
      <c r="K19" s="18" t="s">
        <v>354</v>
      </c>
      <c r="L19" s="18" t="s">
        <v>187</v>
      </c>
      <c r="M19" s="18" t="s">
        <v>180</v>
      </c>
      <c r="N19" s="18" t="s">
        <v>96</v>
      </c>
      <c r="O19" s="18" t="s">
        <v>188</v>
      </c>
      <c r="P19" s="18" t="s">
        <v>189</v>
      </c>
      <c r="Q19" s="18" t="s">
        <v>190</v>
      </c>
      <c r="R19" s="18" t="s">
        <v>82</v>
      </c>
      <c r="S19" s="19">
        <v>0.5</v>
      </c>
      <c r="T19" s="19">
        <v>0.1</v>
      </c>
      <c r="U19" s="19">
        <v>0.4</v>
      </c>
      <c r="V19" s="19">
        <v>0.5</v>
      </c>
      <c r="W19" s="19">
        <v>0.7</v>
      </c>
      <c r="X19" s="19">
        <v>0.7</v>
      </c>
      <c r="Y19" s="71">
        <v>0</v>
      </c>
      <c r="Z19" s="18"/>
      <c r="AA19" s="74" t="s">
        <v>193</v>
      </c>
      <c r="AB19" s="90"/>
      <c r="AC19" s="87">
        <v>0.5</v>
      </c>
      <c r="AD19" s="74" t="s">
        <v>194</v>
      </c>
      <c r="AE19" s="85">
        <v>46023</v>
      </c>
      <c r="AF19" s="85">
        <v>46387</v>
      </c>
      <c r="AG19" s="74" t="s">
        <v>185</v>
      </c>
      <c r="AH19" s="74" t="s">
        <v>91</v>
      </c>
      <c r="AI19" s="74" t="s">
        <v>186</v>
      </c>
      <c r="AJ19" s="74" t="s">
        <v>186</v>
      </c>
      <c r="AK19" s="74" t="s">
        <v>186</v>
      </c>
      <c r="AL19" s="74" t="s">
        <v>186</v>
      </c>
      <c r="AM19" s="74" t="s">
        <v>186</v>
      </c>
      <c r="AN19" s="74" t="s">
        <v>186</v>
      </c>
      <c r="AO19" s="74" t="s">
        <v>186</v>
      </c>
      <c r="AP19" s="74" t="s">
        <v>186</v>
      </c>
      <c r="AQ19" s="74" t="s">
        <v>186</v>
      </c>
      <c r="AR19" s="74" t="s">
        <v>186</v>
      </c>
      <c r="AS19" s="74" t="s">
        <v>186</v>
      </c>
      <c r="AT19" s="74" t="s">
        <v>186</v>
      </c>
      <c r="AU19" s="74" t="s">
        <v>186</v>
      </c>
      <c r="AV19" s="74" t="s">
        <v>186</v>
      </c>
      <c r="AW19" s="74" t="s">
        <v>92</v>
      </c>
      <c r="AX19" s="74" t="s">
        <v>92</v>
      </c>
      <c r="AY19" s="74" t="s">
        <v>92</v>
      </c>
      <c r="AZ19" s="74" t="s">
        <v>186</v>
      </c>
      <c r="BA19" s="74" t="s">
        <v>186</v>
      </c>
      <c r="BB19" s="74" t="s">
        <v>186</v>
      </c>
      <c r="BC19" s="74" t="s">
        <v>186</v>
      </c>
      <c r="BD19" s="74" t="s">
        <v>92</v>
      </c>
      <c r="BE19" s="74" t="s">
        <v>186</v>
      </c>
      <c r="BF19" s="74" t="s">
        <v>92</v>
      </c>
      <c r="BG19" s="74" t="s">
        <v>186</v>
      </c>
      <c r="BH19" s="74" t="s">
        <v>186</v>
      </c>
      <c r="BI19" s="74" t="s">
        <v>186</v>
      </c>
      <c r="BJ19" s="74" t="s">
        <v>186</v>
      </c>
      <c r="BK19" s="74" t="s">
        <v>186</v>
      </c>
      <c r="BL19" s="74" t="s">
        <v>186</v>
      </c>
      <c r="BM19" s="74" t="s">
        <v>186</v>
      </c>
      <c r="BN19" s="74" t="s">
        <v>186</v>
      </c>
      <c r="BO19" s="74" t="s">
        <v>186</v>
      </c>
      <c r="BP19" s="74" t="s">
        <v>186</v>
      </c>
      <c r="BQ19" s="74" t="s">
        <v>186</v>
      </c>
      <c r="BR19" s="74" t="s">
        <v>186</v>
      </c>
      <c r="BS19" s="74" t="s">
        <v>186</v>
      </c>
      <c r="BT19" s="74" t="s">
        <v>186</v>
      </c>
      <c r="BU19" s="74" t="s">
        <v>186</v>
      </c>
      <c r="BV19" s="74" t="s">
        <v>186</v>
      </c>
      <c r="BW19" s="74" t="s">
        <v>186</v>
      </c>
      <c r="BX19" s="74"/>
    </row>
    <row r="20" spans="1:77" ht="66.75" customHeight="1">
      <c r="A20" s="14" t="s">
        <v>128</v>
      </c>
      <c r="B20" s="15" t="s">
        <v>176</v>
      </c>
      <c r="C20" s="16">
        <v>0.3</v>
      </c>
      <c r="D20" s="16" t="s">
        <v>121</v>
      </c>
      <c r="E20" s="16">
        <v>1</v>
      </c>
      <c r="F20" s="16">
        <v>1</v>
      </c>
      <c r="G20" s="15" t="s">
        <v>334</v>
      </c>
      <c r="H20" s="15" t="s">
        <v>453</v>
      </c>
      <c r="I20" s="18" t="s">
        <v>178</v>
      </c>
      <c r="J20" s="18" t="s">
        <v>96</v>
      </c>
      <c r="K20" s="18" t="s">
        <v>354</v>
      </c>
      <c r="L20" s="18" t="s">
        <v>187</v>
      </c>
      <c r="M20" s="18" t="s">
        <v>180</v>
      </c>
      <c r="N20" s="18" t="s">
        <v>96</v>
      </c>
      <c r="O20" s="18" t="s">
        <v>188</v>
      </c>
      <c r="P20" s="18" t="s">
        <v>189</v>
      </c>
      <c r="Q20" s="18" t="s">
        <v>190</v>
      </c>
      <c r="R20" s="18" t="s">
        <v>82</v>
      </c>
      <c r="S20" s="19">
        <v>0.5</v>
      </c>
      <c r="T20" s="19">
        <v>0.1</v>
      </c>
      <c r="U20" s="19">
        <v>0.4</v>
      </c>
      <c r="V20" s="19">
        <v>0.5</v>
      </c>
      <c r="W20" s="19">
        <v>0.7</v>
      </c>
      <c r="X20" s="19">
        <v>0.7</v>
      </c>
      <c r="Y20" s="71">
        <v>0</v>
      </c>
      <c r="Z20" s="18"/>
      <c r="AA20" s="74" t="s">
        <v>195</v>
      </c>
      <c r="AB20" s="90"/>
      <c r="AC20" s="87">
        <v>0.25</v>
      </c>
      <c r="AD20" s="74" t="s">
        <v>196</v>
      </c>
      <c r="AE20" s="85">
        <v>46023</v>
      </c>
      <c r="AF20" s="85">
        <v>46387</v>
      </c>
      <c r="AG20" s="74" t="s">
        <v>185</v>
      </c>
      <c r="AH20" s="74" t="s">
        <v>91</v>
      </c>
      <c r="AI20" s="74" t="s">
        <v>186</v>
      </c>
      <c r="AJ20" s="74" t="s">
        <v>186</v>
      </c>
      <c r="AK20" s="74" t="s">
        <v>186</v>
      </c>
      <c r="AL20" s="74" t="s">
        <v>186</v>
      </c>
      <c r="AM20" s="74" t="s">
        <v>186</v>
      </c>
      <c r="AN20" s="74" t="s">
        <v>186</v>
      </c>
      <c r="AO20" s="74" t="s">
        <v>186</v>
      </c>
      <c r="AP20" s="74" t="s">
        <v>186</v>
      </c>
      <c r="AQ20" s="74" t="s">
        <v>186</v>
      </c>
      <c r="AR20" s="74" t="s">
        <v>186</v>
      </c>
      <c r="AS20" s="74" t="s">
        <v>186</v>
      </c>
      <c r="AT20" s="74" t="s">
        <v>186</v>
      </c>
      <c r="AU20" s="74" t="s">
        <v>186</v>
      </c>
      <c r="AV20" s="74" t="s">
        <v>186</v>
      </c>
      <c r="AW20" s="74" t="s">
        <v>92</v>
      </c>
      <c r="AX20" s="74" t="s">
        <v>92</v>
      </c>
      <c r="AY20" s="74" t="s">
        <v>92</v>
      </c>
      <c r="AZ20" s="74" t="s">
        <v>99</v>
      </c>
      <c r="BA20" s="74" t="s">
        <v>186</v>
      </c>
      <c r="BB20" s="74" t="s">
        <v>186</v>
      </c>
      <c r="BC20" s="74" t="s">
        <v>186</v>
      </c>
      <c r="BD20" s="74" t="s">
        <v>92</v>
      </c>
      <c r="BE20" s="74" t="s">
        <v>186</v>
      </c>
      <c r="BF20" s="74" t="s">
        <v>92</v>
      </c>
      <c r="BG20" s="74" t="s">
        <v>186</v>
      </c>
      <c r="BH20" s="74" t="s">
        <v>186</v>
      </c>
      <c r="BI20" s="74" t="s">
        <v>186</v>
      </c>
      <c r="BJ20" s="74" t="s">
        <v>186</v>
      </c>
      <c r="BK20" s="74" t="s">
        <v>186</v>
      </c>
      <c r="BL20" s="74" t="s">
        <v>186</v>
      </c>
      <c r="BM20" s="74" t="s">
        <v>186</v>
      </c>
      <c r="BN20" s="74" t="s">
        <v>186</v>
      </c>
      <c r="BO20" s="74" t="s">
        <v>186</v>
      </c>
      <c r="BP20" s="74" t="s">
        <v>186</v>
      </c>
      <c r="BQ20" s="74" t="s">
        <v>186</v>
      </c>
      <c r="BR20" s="74" t="s">
        <v>186</v>
      </c>
      <c r="BS20" s="74" t="s">
        <v>186</v>
      </c>
      <c r="BT20" s="74" t="s">
        <v>186</v>
      </c>
      <c r="BU20" s="74" t="s">
        <v>186</v>
      </c>
      <c r="BV20" s="74" t="s">
        <v>186</v>
      </c>
      <c r="BW20" s="74" t="s">
        <v>186</v>
      </c>
      <c r="BX20" s="74"/>
    </row>
    <row r="21" spans="1:77" ht="66.75" customHeight="1">
      <c r="A21" s="15" t="s">
        <v>128</v>
      </c>
      <c r="B21" s="15" t="s">
        <v>176</v>
      </c>
      <c r="C21" s="213">
        <v>0.3</v>
      </c>
      <c r="D21" s="213" t="s">
        <v>121</v>
      </c>
      <c r="E21" s="213">
        <v>1</v>
      </c>
      <c r="F21" s="213">
        <v>1</v>
      </c>
      <c r="G21" s="15" t="s">
        <v>334</v>
      </c>
      <c r="H21" s="15" t="s">
        <v>454</v>
      </c>
      <c r="I21" s="18" t="s">
        <v>262</v>
      </c>
      <c r="J21" s="18" t="s">
        <v>386</v>
      </c>
      <c r="K21" s="18" t="s">
        <v>129</v>
      </c>
      <c r="L21" s="18" t="s">
        <v>424</v>
      </c>
      <c r="M21" s="18" t="s">
        <v>250</v>
      </c>
      <c r="N21" s="18" t="s">
        <v>251</v>
      </c>
      <c r="O21" s="18" t="s">
        <v>252</v>
      </c>
      <c r="P21" s="18" t="s">
        <v>265</v>
      </c>
      <c r="Q21" s="18" t="s">
        <v>429</v>
      </c>
      <c r="R21" s="18" t="s">
        <v>82</v>
      </c>
      <c r="S21" s="69">
        <v>1</v>
      </c>
      <c r="T21" s="69">
        <v>0.25</v>
      </c>
      <c r="U21" s="69">
        <v>0.5</v>
      </c>
      <c r="V21" s="69">
        <v>0.75</v>
      </c>
      <c r="W21" s="69">
        <v>1</v>
      </c>
      <c r="X21" s="69">
        <v>1</v>
      </c>
      <c r="Y21" s="214">
        <f>+AB23+AB25</f>
        <v>230400000</v>
      </c>
      <c r="Z21" s="18" t="s">
        <v>401</v>
      </c>
      <c r="AA21" s="77" t="s">
        <v>406</v>
      </c>
      <c r="AB21" s="77"/>
      <c r="AC21" s="87">
        <v>0.2</v>
      </c>
      <c r="AD21" s="77" t="s">
        <v>405</v>
      </c>
      <c r="AE21" s="79">
        <v>45672</v>
      </c>
      <c r="AF21" s="79">
        <v>46387</v>
      </c>
      <c r="AG21" s="74" t="s">
        <v>266</v>
      </c>
      <c r="AH21" s="77" t="s">
        <v>91</v>
      </c>
      <c r="AI21" s="80"/>
      <c r="AJ21" s="80"/>
      <c r="AK21" s="80"/>
      <c r="AL21" s="80"/>
      <c r="AM21" s="80"/>
      <c r="AN21" s="80"/>
      <c r="AO21" s="80"/>
      <c r="AP21" s="80"/>
      <c r="AQ21" s="80"/>
      <c r="AR21" s="80"/>
      <c r="AS21" s="80" t="s">
        <v>99</v>
      </c>
      <c r="AT21" s="80" t="s">
        <v>99</v>
      </c>
      <c r="AU21" s="80"/>
      <c r="AV21" s="80" t="s">
        <v>99</v>
      </c>
      <c r="AW21" s="80" t="s">
        <v>99</v>
      </c>
      <c r="AX21" s="80"/>
      <c r="AY21" s="80" t="s">
        <v>99</v>
      </c>
      <c r="AZ21" s="80"/>
      <c r="BA21" s="80"/>
      <c r="BB21" s="80"/>
      <c r="BC21" s="80"/>
      <c r="BD21" s="80" t="s">
        <v>99</v>
      </c>
      <c r="BE21" s="80"/>
      <c r="BF21" s="80" t="s">
        <v>99</v>
      </c>
      <c r="BG21" s="80"/>
      <c r="BH21" s="80"/>
      <c r="BI21" s="80"/>
      <c r="BJ21" s="80"/>
      <c r="BK21" s="80"/>
      <c r="BL21" s="80"/>
      <c r="BM21" s="80"/>
      <c r="BN21" s="80"/>
      <c r="BO21" s="80"/>
      <c r="BP21" s="80"/>
      <c r="BQ21" s="80"/>
      <c r="BR21" s="80"/>
      <c r="BS21" s="80"/>
      <c r="BT21" s="80"/>
      <c r="BU21" s="80"/>
      <c r="BV21" s="80"/>
      <c r="BW21" s="80"/>
      <c r="BX21" s="80"/>
    </row>
    <row r="22" spans="1:77" ht="66.75" customHeight="1">
      <c r="A22" s="15" t="s">
        <v>128</v>
      </c>
      <c r="B22" s="15" t="s">
        <v>176</v>
      </c>
      <c r="C22" s="213">
        <v>0.3</v>
      </c>
      <c r="D22" s="213" t="s">
        <v>121</v>
      </c>
      <c r="E22" s="213">
        <v>1</v>
      </c>
      <c r="F22" s="213">
        <v>1</v>
      </c>
      <c r="G22" s="62" t="s">
        <v>334</v>
      </c>
      <c r="H22" s="15" t="s">
        <v>454</v>
      </c>
      <c r="I22" s="18" t="s">
        <v>262</v>
      </c>
      <c r="J22" s="18" t="s">
        <v>386</v>
      </c>
      <c r="K22" s="18" t="s">
        <v>129</v>
      </c>
      <c r="L22" s="18" t="s">
        <v>424</v>
      </c>
      <c r="M22" s="18" t="s">
        <v>250</v>
      </c>
      <c r="N22" s="18" t="s">
        <v>251</v>
      </c>
      <c r="O22" s="18" t="s">
        <v>252</v>
      </c>
      <c r="P22" s="18" t="s">
        <v>265</v>
      </c>
      <c r="Q22" s="18" t="s">
        <v>429</v>
      </c>
      <c r="R22" s="18" t="s">
        <v>82</v>
      </c>
      <c r="S22" s="69">
        <v>1</v>
      </c>
      <c r="T22" s="69">
        <v>0.25</v>
      </c>
      <c r="U22" s="69">
        <v>0.5</v>
      </c>
      <c r="V22" s="69">
        <v>0.75</v>
      </c>
      <c r="W22" s="69">
        <v>1</v>
      </c>
      <c r="X22" s="69">
        <v>1</v>
      </c>
      <c r="Y22" s="215"/>
      <c r="Z22" s="18" t="s">
        <v>401</v>
      </c>
      <c r="AA22" s="77" t="s">
        <v>267</v>
      </c>
      <c r="AB22" s="77"/>
      <c r="AC22" s="87">
        <v>0.15</v>
      </c>
      <c r="AD22" s="77" t="s">
        <v>273</v>
      </c>
      <c r="AE22" s="79">
        <v>45672</v>
      </c>
      <c r="AF22" s="79">
        <v>46387</v>
      </c>
      <c r="AG22" s="74" t="s">
        <v>268</v>
      </c>
      <c r="AH22" s="77" t="s">
        <v>91</v>
      </c>
      <c r="AI22" s="80" t="s">
        <v>99</v>
      </c>
      <c r="AJ22" s="80"/>
      <c r="AK22" s="80"/>
      <c r="AL22" s="80"/>
      <c r="AM22" s="80"/>
      <c r="AN22" s="80"/>
      <c r="AO22" s="80"/>
      <c r="AP22" s="80"/>
      <c r="AQ22" s="80"/>
      <c r="AR22" s="80"/>
      <c r="AS22" s="80"/>
      <c r="AT22" s="80"/>
      <c r="AU22" s="80"/>
      <c r="AV22" s="80"/>
      <c r="AW22" s="80" t="s">
        <v>99</v>
      </c>
      <c r="AX22" s="80"/>
      <c r="AY22" s="80"/>
      <c r="AZ22" s="80"/>
      <c r="BA22" s="80"/>
      <c r="BB22" s="80"/>
      <c r="BC22" s="80"/>
      <c r="BD22" s="80" t="s">
        <v>99</v>
      </c>
      <c r="BE22" s="80"/>
      <c r="BF22" s="80" t="s">
        <v>99</v>
      </c>
      <c r="BG22" s="80"/>
      <c r="BH22" s="80"/>
      <c r="BI22" s="80"/>
      <c r="BJ22" s="80"/>
      <c r="BK22" s="80"/>
      <c r="BL22" s="80"/>
      <c r="BM22" s="80"/>
      <c r="BN22" s="80"/>
      <c r="BO22" s="80"/>
      <c r="BP22" s="80"/>
      <c r="BQ22" s="80"/>
      <c r="BR22" s="80"/>
      <c r="BS22" s="80"/>
      <c r="BT22" s="80"/>
      <c r="BU22" s="80"/>
      <c r="BV22" s="80"/>
      <c r="BW22" s="80"/>
      <c r="BX22" s="80"/>
    </row>
    <row r="23" spans="1:77" ht="66.75" customHeight="1">
      <c r="A23" s="15" t="s">
        <v>128</v>
      </c>
      <c r="B23" s="15" t="s">
        <v>176</v>
      </c>
      <c r="C23" s="213">
        <v>0.3</v>
      </c>
      <c r="D23" s="213" t="s">
        <v>121</v>
      </c>
      <c r="E23" s="213">
        <v>1</v>
      </c>
      <c r="F23" s="213">
        <v>1</v>
      </c>
      <c r="G23" s="62" t="s">
        <v>334</v>
      </c>
      <c r="H23" s="15" t="s">
        <v>454</v>
      </c>
      <c r="I23" s="18" t="s">
        <v>262</v>
      </c>
      <c r="J23" s="18" t="s">
        <v>386</v>
      </c>
      <c r="K23" s="18" t="s">
        <v>129</v>
      </c>
      <c r="L23" s="18" t="s">
        <v>424</v>
      </c>
      <c r="M23" s="18" t="s">
        <v>250</v>
      </c>
      <c r="N23" s="18" t="s">
        <v>251</v>
      </c>
      <c r="O23" s="18" t="s">
        <v>252</v>
      </c>
      <c r="P23" s="18" t="s">
        <v>265</v>
      </c>
      <c r="Q23" s="18" t="s">
        <v>429</v>
      </c>
      <c r="R23" s="18" t="s">
        <v>82</v>
      </c>
      <c r="S23" s="69">
        <v>1</v>
      </c>
      <c r="T23" s="69">
        <v>0.25</v>
      </c>
      <c r="U23" s="69">
        <v>0.5</v>
      </c>
      <c r="V23" s="69">
        <v>0.75</v>
      </c>
      <c r="W23" s="69">
        <v>1</v>
      </c>
      <c r="X23" s="69">
        <v>1</v>
      </c>
      <c r="Y23" s="215"/>
      <c r="Z23" s="18" t="s">
        <v>401</v>
      </c>
      <c r="AA23" s="77" t="s">
        <v>269</v>
      </c>
      <c r="AB23" s="91">
        <v>180400000</v>
      </c>
      <c r="AC23" s="87">
        <v>0.25</v>
      </c>
      <c r="AD23" s="17" t="s">
        <v>270</v>
      </c>
      <c r="AE23" s="68">
        <v>45672</v>
      </c>
      <c r="AF23" s="79">
        <v>46387</v>
      </c>
      <c r="AG23" s="74" t="s">
        <v>271</v>
      </c>
      <c r="AH23" s="77" t="s">
        <v>91</v>
      </c>
      <c r="AI23" s="80"/>
      <c r="AJ23" s="80" t="s">
        <v>99</v>
      </c>
      <c r="AK23" s="80"/>
      <c r="AL23" s="80"/>
      <c r="AM23" s="80"/>
      <c r="AN23" s="80" t="s">
        <v>99</v>
      </c>
      <c r="AO23" s="80"/>
      <c r="AP23" s="80"/>
      <c r="AQ23" s="80"/>
      <c r="AR23" s="80"/>
      <c r="AS23" s="80" t="s">
        <v>99</v>
      </c>
      <c r="AT23" s="80" t="s">
        <v>99</v>
      </c>
      <c r="AU23" s="80" t="s">
        <v>99</v>
      </c>
      <c r="AV23" s="80" t="s">
        <v>99</v>
      </c>
      <c r="AW23" s="80" t="s">
        <v>99</v>
      </c>
      <c r="AX23" s="80" t="s">
        <v>99</v>
      </c>
      <c r="AY23" s="80" t="s">
        <v>99</v>
      </c>
      <c r="AZ23" s="80" t="s">
        <v>99</v>
      </c>
      <c r="BA23" s="80" t="s">
        <v>99</v>
      </c>
      <c r="BB23" s="80" t="s">
        <v>99</v>
      </c>
      <c r="BC23" s="80"/>
      <c r="BD23" s="80" t="s">
        <v>99</v>
      </c>
      <c r="BE23" s="80"/>
      <c r="BF23" s="80" t="s">
        <v>99</v>
      </c>
      <c r="BG23" s="80"/>
      <c r="BH23" s="80" t="s">
        <v>99</v>
      </c>
      <c r="BI23" s="80"/>
      <c r="BJ23" s="80"/>
      <c r="BK23" s="80"/>
      <c r="BL23" s="80"/>
      <c r="BM23" s="80"/>
      <c r="BN23" s="80"/>
      <c r="BO23" s="80" t="s">
        <v>99</v>
      </c>
      <c r="BP23" s="80"/>
      <c r="BQ23" s="80"/>
      <c r="BR23" s="80"/>
      <c r="BS23" s="80"/>
      <c r="BT23" s="80"/>
      <c r="BU23" s="80"/>
      <c r="BV23" s="80"/>
      <c r="BW23" s="80"/>
      <c r="BX23" s="80"/>
    </row>
    <row r="24" spans="1:77" ht="66.75" customHeight="1">
      <c r="A24" s="15" t="s">
        <v>128</v>
      </c>
      <c r="B24" s="15" t="s">
        <v>176</v>
      </c>
      <c r="C24" s="213">
        <v>0.3</v>
      </c>
      <c r="D24" s="213" t="s">
        <v>121</v>
      </c>
      <c r="E24" s="213">
        <v>1</v>
      </c>
      <c r="F24" s="213">
        <v>1</v>
      </c>
      <c r="G24" s="62" t="s">
        <v>334</v>
      </c>
      <c r="H24" s="15" t="s">
        <v>454</v>
      </c>
      <c r="I24" s="18" t="s">
        <v>262</v>
      </c>
      <c r="J24" s="18" t="s">
        <v>386</v>
      </c>
      <c r="K24" s="18" t="s">
        <v>129</v>
      </c>
      <c r="L24" s="18" t="s">
        <v>424</v>
      </c>
      <c r="M24" s="18" t="s">
        <v>250</v>
      </c>
      <c r="N24" s="18" t="s">
        <v>251</v>
      </c>
      <c r="O24" s="18" t="s">
        <v>252</v>
      </c>
      <c r="P24" s="18" t="s">
        <v>265</v>
      </c>
      <c r="Q24" s="18" t="s">
        <v>429</v>
      </c>
      <c r="R24" s="18" t="s">
        <v>82</v>
      </c>
      <c r="S24" s="69">
        <v>1</v>
      </c>
      <c r="T24" s="69">
        <v>0.25</v>
      </c>
      <c r="U24" s="69">
        <v>0.5</v>
      </c>
      <c r="V24" s="69">
        <v>0.75</v>
      </c>
      <c r="W24" s="69">
        <v>1</v>
      </c>
      <c r="X24" s="69">
        <v>1</v>
      </c>
      <c r="Y24" s="215"/>
      <c r="Z24" s="18" t="s">
        <v>401</v>
      </c>
      <c r="AA24" s="17" t="s">
        <v>427</v>
      </c>
      <c r="AB24" s="17"/>
      <c r="AC24" s="92">
        <v>0.2</v>
      </c>
      <c r="AD24" s="17" t="s">
        <v>428</v>
      </c>
      <c r="AE24" s="93">
        <v>45672</v>
      </c>
      <c r="AF24" s="68">
        <v>46387</v>
      </c>
      <c r="AG24" s="18" t="s">
        <v>272</v>
      </c>
      <c r="AH24" s="17" t="s">
        <v>91</v>
      </c>
      <c r="AI24" s="76"/>
      <c r="AJ24" s="76"/>
      <c r="AK24" s="76"/>
      <c r="AL24" s="76"/>
      <c r="AM24" s="76"/>
      <c r="AN24" s="76"/>
      <c r="AO24" s="76"/>
      <c r="AP24" s="76"/>
      <c r="AQ24" s="76"/>
      <c r="AR24" s="76"/>
      <c r="AS24" s="76"/>
      <c r="AT24" s="76"/>
      <c r="AU24" s="76"/>
      <c r="AV24" s="76"/>
      <c r="AW24" s="76"/>
      <c r="AX24" s="76"/>
      <c r="AY24" s="76"/>
      <c r="AZ24" s="76"/>
      <c r="BA24" s="76"/>
      <c r="BB24" s="76"/>
      <c r="BC24" s="76"/>
      <c r="BD24" s="76" t="s">
        <v>99</v>
      </c>
      <c r="BE24" s="76"/>
      <c r="BF24" s="76" t="s">
        <v>99</v>
      </c>
      <c r="BG24" s="76"/>
      <c r="BH24" s="76"/>
      <c r="BI24" s="76"/>
      <c r="BJ24" s="76"/>
      <c r="BK24" s="76"/>
      <c r="BL24" s="76"/>
      <c r="BM24" s="76"/>
      <c r="BN24" s="76"/>
      <c r="BO24" s="76"/>
      <c r="BP24" s="76"/>
      <c r="BQ24" s="76"/>
      <c r="BR24" s="76"/>
      <c r="BS24" s="76"/>
      <c r="BT24" s="76"/>
      <c r="BU24" s="76"/>
      <c r="BV24" s="76"/>
      <c r="BW24" s="76"/>
      <c r="BX24" s="76"/>
    </row>
    <row r="25" spans="1:77" ht="66.75" customHeight="1">
      <c r="A25" s="15" t="s">
        <v>128</v>
      </c>
      <c r="B25" s="15" t="s">
        <v>176</v>
      </c>
      <c r="C25" s="213">
        <v>0.3</v>
      </c>
      <c r="D25" s="213" t="s">
        <v>121</v>
      </c>
      <c r="E25" s="213">
        <v>1</v>
      </c>
      <c r="F25" s="213">
        <v>1</v>
      </c>
      <c r="G25" s="62" t="s">
        <v>334</v>
      </c>
      <c r="H25" s="15" t="s">
        <v>454</v>
      </c>
      <c r="I25" s="18" t="s">
        <v>262</v>
      </c>
      <c r="J25" s="18" t="s">
        <v>386</v>
      </c>
      <c r="K25" s="18" t="s">
        <v>129</v>
      </c>
      <c r="L25" s="18" t="s">
        <v>424</v>
      </c>
      <c r="M25" s="18" t="s">
        <v>250</v>
      </c>
      <c r="N25" s="18" t="s">
        <v>251</v>
      </c>
      <c r="O25" s="18" t="s">
        <v>252</v>
      </c>
      <c r="P25" s="18" t="s">
        <v>265</v>
      </c>
      <c r="Q25" s="18" t="s">
        <v>429</v>
      </c>
      <c r="R25" s="18" t="s">
        <v>82</v>
      </c>
      <c r="S25" s="69">
        <v>1</v>
      </c>
      <c r="T25" s="69">
        <v>0.25</v>
      </c>
      <c r="U25" s="69">
        <v>0.5</v>
      </c>
      <c r="V25" s="69">
        <v>0.75</v>
      </c>
      <c r="W25" s="69">
        <v>1</v>
      </c>
      <c r="X25" s="69">
        <v>1</v>
      </c>
      <c r="Y25" s="216"/>
      <c r="Z25" s="18" t="s">
        <v>401</v>
      </c>
      <c r="AA25" s="77" t="s">
        <v>425</v>
      </c>
      <c r="AB25" s="91">
        <v>50000000</v>
      </c>
      <c r="AC25" s="87">
        <v>0.2</v>
      </c>
      <c r="AD25" s="77" t="s">
        <v>426</v>
      </c>
      <c r="AE25" s="79">
        <v>45672</v>
      </c>
      <c r="AF25" s="79">
        <v>46387</v>
      </c>
      <c r="AG25" s="74" t="s">
        <v>272</v>
      </c>
      <c r="AH25" s="77" t="s">
        <v>91</v>
      </c>
      <c r="AI25" s="80" t="s">
        <v>99</v>
      </c>
      <c r="AJ25" s="80"/>
      <c r="AK25" s="80"/>
      <c r="AL25" s="80"/>
      <c r="AM25" s="80"/>
      <c r="AN25" s="80" t="s">
        <v>99</v>
      </c>
      <c r="AO25" s="80"/>
      <c r="AP25" s="80"/>
      <c r="AQ25" s="80"/>
      <c r="AR25" s="80"/>
      <c r="AS25" s="80" t="s">
        <v>99</v>
      </c>
      <c r="AT25" s="80"/>
      <c r="AU25" s="80" t="s">
        <v>99</v>
      </c>
      <c r="AV25" s="80"/>
      <c r="AW25" s="80"/>
      <c r="AX25" s="80"/>
      <c r="AY25" s="80"/>
      <c r="AZ25" s="80"/>
      <c r="BA25" s="80" t="s">
        <v>99</v>
      </c>
      <c r="BB25" s="80" t="s">
        <v>99</v>
      </c>
      <c r="BC25" s="80"/>
      <c r="BD25" s="80" t="s">
        <v>99</v>
      </c>
      <c r="BE25" s="80"/>
      <c r="BF25" s="80" t="s">
        <v>99</v>
      </c>
      <c r="BG25" s="80"/>
      <c r="BH25" s="80"/>
      <c r="BI25" s="80"/>
      <c r="BJ25" s="80"/>
      <c r="BK25" s="80"/>
      <c r="BL25" s="80"/>
      <c r="BM25" s="80"/>
      <c r="BN25" s="80"/>
      <c r="BO25" s="80" t="s">
        <v>99</v>
      </c>
      <c r="BP25" s="80"/>
      <c r="BQ25" s="80"/>
      <c r="BR25" s="80"/>
      <c r="BS25" s="80"/>
      <c r="BT25" s="80"/>
      <c r="BU25" s="80"/>
      <c r="BV25" s="80"/>
      <c r="BW25" s="80"/>
      <c r="BX25" s="80"/>
      <c r="BY25" s="12"/>
    </row>
    <row r="26" spans="1:77" ht="66.75" customHeight="1">
      <c r="A26" s="14" t="s">
        <v>128</v>
      </c>
      <c r="B26" s="15" t="s">
        <v>176</v>
      </c>
      <c r="C26" s="16">
        <v>0.3</v>
      </c>
      <c r="D26" s="16" t="s">
        <v>121</v>
      </c>
      <c r="E26" s="16">
        <v>1</v>
      </c>
      <c r="F26" s="16">
        <v>1</v>
      </c>
      <c r="G26" s="62" t="s">
        <v>335</v>
      </c>
      <c r="H26" s="15" t="s">
        <v>277</v>
      </c>
      <c r="I26" s="17" t="s">
        <v>262</v>
      </c>
      <c r="J26" s="17" t="s">
        <v>386</v>
      </c>
      <c r="K26" s="18" t="s">
        <v>355</v>
      </c>
      <c r="L26" s="18" t="s">
        <v>445</v>
      </c>
      <c r="M26" s="18" t="s">
        <v>278</v>
      </c>
      <c r="N26" s="17" t="s">
        <v>251</v>
      </c>
      <c r="O26" s="18" t="s">
        <v>278</v>
      </c>
      <c r="P26" s="18" t="s">
        <v>279</v>
      </c>
      <c r="Q26" s="17" t="s">
        <v>446</v>
      </c>
      <c r="R26" s="18" t="s">
        <v>82</v>
      </c>
      <c r="S26" s="18">
        <v>0</v>
      </c>
      <c r="T26" s="19">
        <v>0.25</v>
      </c>
      <c r="U26" s="19">
        <v>0.5</v>
      </c>
      <c r="V26" s="19">
        <v>0.75</v>
      </c>
      <c r="W26" s="19">
        <v>1</v>
      </c>
      <c r="X26" s="19">
        <v>1</v>
      </c>
      <c r="Y26" s="171">
        <f>+AB27</f>
        <v>47300000</v>
      </c>
      <c r="Z26" s="18" t="s">
        <v>397</v>
      </c>
      <c r="AA26" s="94" t="s">
        <v>441</v>
      </c>
      <c r="AB26" s="95"/>
      <c r="AC26" s="96">
        <v>0.5</v>
      </c>
      <c r="AD26" s="97" t="s">
        <v>442</v>
      </c>
      <c r="AE26" s="79">
        <v>46096</v>
      </c>
      <c r="AF26" s="79">
        <v>46387</v>
      </c>
      <c r="AG26" s="77" t="s">
        <v>272</v>
      </c>
      <c r="AH26" s="77" t="s">
        <v>91</v>
      </c>
      <c r="AI26" s="80" t="s">
        <v>99</v>
      </c>
      <c r="AJ26" s="80" t="s">
        <v>99</v>
      </c>
      <c r="AK26" s="80"/>
      <c r="AL26" s="80"/>
      <c r="AM26" s="80"/>
      <c r="AN26" s="80" t="s">
        <v>99</v>
      </c>
      <c r="AO26" s="80"/>
      <c r="AP26" s="80"/>
      <c r="AQ26" s="80"/>
      <c r="AR26" s="80"/>
      <c r="AS26" s="80"/>
      <c r="AT26" s="80" t="s">
        <v>99</v>
      </c>
      <c r="AU26" s="80" t="s">
        <v>99</v>
      </c>
      <c r="AV26" s="80"/>
      <c r="AW26" s="80"/>
      <c r="AX26" s="80" t="s">
        <v>99</v>
      </c>
      <c r="AY26" s="80"/>
      <c r="AZ26" s="80"/>
      <c r="BA26" s="80"/>
      <c r="BB26" s="80" t="s">
        <v>99</v>
      </c>
      <c r="BC26" s="80"/>
      <c r="BD26" s="80" t="s">
        <v>99</v>
      </c>
      <c r="BE26" s="80"/>
      <c r="BF26" s="80" t="s">
        <v>99</v>
      </c>
      <c r="BG26" s="80"/>
      <c r="BH26" s="80"/>
      <c r="BI26" s="80"/>
      <c r="BJ26" s="80"/>
      <c r="BK26" s="80"/>
      <c r="BL26" s="80"/>
      <c r="BM26" s="80"/>
      <c r="BN26" s="80"/>
      <c r="BO26" s="80"/>
      <c r="BP26" s="80"/>
      <c r="BQ26" s="80"/>
      <c r="BR26" s="80"/>
      <c r="BS26" s="80"/>
      <c r="BT26" s="80"/>
      <c r="BU26" s="80"/>
      <c r="BV26" s="80"/>
      <c r="BW26" s="80"/>
      <c r="BX26" s="80"/>
      <c r="BY26" s="12"/>
    </row>
    <row r="27" spans="1:77" ht="66.75" customHeight="1">
      <c r="A27" s="14" t="s">
        <v>128</v>
      </c>
      <c r="B27" s="15" t="s">
        <v>176</v>
      </c>
      <c r="C27" s="16">
        <v>0.3</v>
      </c>
      <c r="D27" s="16" t="s">
        <v>121</v>
      </c>
      <c r="E27" s="16">
        <v>1</v>
      </c>
      <c r="F27" s="16">
        <v>1</v>
      </c>
      <c r="G27" s="62" t="s">
        <v>335</v>
      </c>
      <c r="H27" s="15" t="s">
        <v>277</v>
      </c>
      <c r="I27" s="17" t="s">
        <v>262</v>
      </c>
      <c r="J27" s="17" t="s">
        <v>386</v>
      </c>
      <c r="K27" s="18" t="s">
        <v>355</v>
      </c>
      <c r="L27" s="18" t="s">
        <v>445</v>
      </c>
      <c r="M27" s="18" t="s">
        <v>278</v>
      </c>
      <c r="N27" s="17" t="s">
        <v>251</v>
      </c>
      <c r="O27" s="18" t="s">
        <v>278</v>
      </c>
      <c r="P27" s="18" t="s">
        <v>279</v>
      </c>
      <c r="Q27" s="17" t="s">
        <v>446</v>
      </c>
      <c r="R27" s="18" t="s">
        <v>82</v>
      </c>
      <c r="S27" s="18">
        <v>0</v>
      </c>
      <c r="T27" s="19">
        <v>0.25</v>
      </c>
      <c r="U27" s="19">
        <v>0.5</v>
      </c>
      <c r="V27" s="19">
        <v>0.75</v>
      </c>
      <c r="W27" s="19">
        <v>1</v>
      </c>
      <c r="X27" s="19">
        <v>1</v>
      </c>
      <c r="Y27" s="172"/>
      <c r="Z27" s="18" t="s">
        <v>397</v>
      </c>
      <c r="AA27" s="94" t="s">
        <v>443</v>
      </c>
      <c r="AB27" s="98">
        <v>47300000</v>
      </c>
      <c r="AC27" s="99">
        <v>0.5</v>
      </c>
      <c r="AD27" s="97" t="s">
        <v>444</v>
      </c>
      <c r="AE27" s="79">
        <v>45672</v>
      </c>
      <c r="AF27" s="79">
        <v>46387</v>
      </c>
      <c r="AG27" s="77" t="s">
        <v>280</v>
      </c>
      <c r="AH27" s="77" t="s">
        <v>91</v>
      </c>
      <c r="AI27" s="80" t="s">
        <v>99</v>
      </c>
      <c r="AJ27" s="80" t="s">
        <v>99</v>
      </c>
      <c r="AK27" s="80"/>
      <c r="AL27" s="80"/>
      <c r="AM27" s="80"/>
      <c r="AN27" s="80"/>
      <c r="AO27" s="80"/>
      <c r="AP27" s="80"/>
      <c r="AQ27" s="80"/>
      <c r="AR27" s="80"/>
      <c r="AS27" s="80"/>
      <c r="AT27" s="80"/>
      <c r="AU27" s="80"/>
      <c r="AV27" s="80"/>
      <c r="AW27" s="80"/>
      <c r="AX27" s="80" t="s">
        <v>99</v>
      </c>
      <c r="AY27" s="80"/>
      <c r="AZ27" s="80"/>
      <c r="BA27" s="80"/>
      <c r="BB27" s="80"/>
      <c r="BC27" s="80"/>
      <c r="BD27" s="80" t="s">
        <v>99</v>
      </c>
      <c r="BE27" s="80"/>
      <c r="BF27" s="80" t="s">
        <v>99</v>
      </c>
      <c r="BG27" s="80"/>
      <c r="BH27" s="80"/>
      <c r="BI27" s="80"/>
      <c r="BJ27" s="80"/>
      <c r="BK27" s="80"/>
      <c r="BL27" s="80"/>
      <c r="BM27" s="80"/>
      <c r="BN27" s="80"/>
      <c r="BO27" s="80"/>
      <c r="BP27" s="80"/>
      <c r="BQ27" s="80"/>
      <c r="BR27" s="80"/>
      <c r="BS27" s="80"/>
      <c r="BT27" s="80"/>
      <c r="BU27" s="80"/>
      <c r="BV27" s="80"/>
      <c r="BW27" s="80"/>
      <c r="BX27" s="80"/>
    </row>
    <row r="28" spans="1:77" ht="127.5" customHeight="1">
      <c r="A28" s="60" t="s">
        <v>177</v>
      </c>
      <c r="B28" s="60" t="s">
        <v>199</v>
      </c>
      <c r="C28" s="59">
        <v>0.25</v>
      </c>
      <c r="D28" s="60" t="s">
        <v>206</v>
      </c>
      <c r="E28" s="59">
        <v>1</v>
      </c>
      <c r="F28" s="59">
        <v>1</v>
      </c>
      <c r="G28" s="29" t="s">
        <v>306</v>
      </c>
      <c r="H28" s="28" t="s">
        <v>380</v>
      </c>
      <c r="I28" s="22" t="s">
        <v>200</v>
      </c>
      <c r="J28" s="22" t="s">
        <v>142</v>
      </c>
      <c r="K28" s="22" t="s">
        <v>356</v>
      </c>
      <c r="L28" s="22" t="s">
        <v>202</v>
      </c>
      <c r="M28" s="22" t="s">
        <v>203</v>
      </c>
      <c r="N28" s="22" t="s">
        <v>142</v>
      </c>
      <c r="O28" s="22" t="s">
        <v>97</v>
      </c>
      <c r="P28" s="22" t="s">
        <v>204</v>
      </c>
      <c r="Q28" s="22" t="s">
        <v>205</v>
      </c>
      <c r="R28" s="22" t="s">
        <v>82</v>
      </c>
      <c r="S28" s="22">
        <v>80</v>
      </c>
      <c r="T28" s="27">
        <v>0.25</v>
      </c>
      <c r="U28" s="27">
        <v>0.5</v>
      </c>
      <c r="V28" s="27">
        <v>0.75</v>
      </c>
      <c r="W28" s="27">
        <v>1</v>
      </c>
      <c r="X28" s="27">
        <v>1</v>
      </c>
      <c r="Y28" s="196">
        <f>+AB28+AB29</f>
        <v>167200000</v>
      </c>
      <c r="Z28" s="26" t="s">
        <v>400</v>
      </c>
      <c r="AA28" s="100" t="s">
        <v>381</v>
      </c>
      <c r="AB28" s="101">
        <f xml:space="preserve"> 77000000+22550000</f>
        <v>99550000</v>
      </c>
      <c r="AC28" s="102">
        <v>0.53</v>
      </c>
      <c r="AD28" s="100" t="s">
        <v>383</v>
      </c>
      <c r="AE28" s="103">
        <v>46041</v>
      </c>
      <c r="AF28" s="103">
        <v>46387</v>
      </c>
      <c r="AG28" s="100" t="s">
        <v>207</v>
      </c>
      <c r="AH28" s="100" t="s">
        <v>91</v>
      </c>
      <c r="AI28" s="100"/>
      <c r="AJ28" s="100" t="s">
        <v>92</v>
      </c>
      <c r="AK28" s="100" t="s">
        <v>92</v>
      </c>
      <c r="AL28" s="100"/>
      <c r="AM28" s="100"/>
      <c r="AN28" s="100" t="s">
        <v>92</v>
      </c>
      <c r="AO28" s="100"/>
      <c r="AP28" s="100"/>
      <c r="AQ28" s="100"/>
      <c r="AR28" s="100"/>
      <c r="AS28" s="100"/>
      <c r="AT28" s="100"/>
      <c r="AU28" s="100"/>
      <c r="AV28" s="100"/>
      <c r="AW28" s="100"/>
      <c r="AX28" s="100"/>
      <c r="AY28" s="100" t="s">
        <v>92</v>
      </c>
      <c r="AZ28" s="100"/>
      <c r="BA28" s="100" t="s">
        <v>92</v>
      </c>
      <c r="BB28" s="100" t="s">
        <v>92</v>
      </c>
      <c r="BC28" s="100"/>
      <c r="BD28" s="100" t="s">
        <v>92</v>
      </c>
      <c r="BE28" s="100"/>
      <c r="BF28" s="100" t="s">
        <v>92</v>
      </c>
      <c r="BG28" s="100"/>
      <c r="BH28" s="100"/>
      <c r="BI28" s="100"/>
      <c r="BJ28" s="100"/>
      <c r="BK28" s="100"/>
      <c r="BL28" s="100"/>
      <c r="BM28" s="100"/>
      <c r="BN28" s="100"/>
      <c r="BO28" s="100" t="s">
        <v>92</v>
      </c>
      <c r="BP28" s="100"/>
      <c r="BQ28" s="100"/>
      <c r="BR28" s="100"/>
      <c r="BS28" s="100"/>
      <c r="BT28" s="100"/>
      <c r="BU28" s="100"/>
      <c r="BV28" s="100"/>
      <c r="BW28" s="100"/>
      <c r="BX28" s="100"/>
    </row>
    <row r="29" spans="1:77" ht="128.25" customHeight="1">
      <c r="A29" s="60" t="s">
        <v>177</v>
      </c>
      <c r="B29" s="60" t="s">
        <v>199</v>
      </c>
      <c r="C29" s="59">
        <v>0.25</v>
      </c>
      <c r="D29" s="60" t="s">
        <v>206</v>
      </c>
      <c r="E29" s="59">
        <v>1</v>
      </c>
      <c r="F29" s="59">
        <v>1</v>
      </c>
      <c r="G29" s="29" t="s">
        <v>306</v>
      </c>
      <c r="H29" s="30" t="s">
        <v>380</v>
      </c>
      <c r="I29" s="22" t="s">
        <v>200</v>
      </c>
      <c r="J29" s="22" t="s">
        <v>142</v>
      </c>
      <c r="K29" s="22" t="s">
        <v>356</v>
      </c>
      <c r="L29" s="22" t="s">
        <v>202</v>
      </c>
      <c r="M29" s="22" t="s">
        <v>203</v>
      </c>
      <c r="N29" s="22" t="s">
        <v>142</v>
      </c>
      <c r="O29" s="22" t="s">
        <v>97</v>
      </c>
      <c r="P29" s="22" t="s">
        <v>204</v>
      </c>
      <c r="Q29" s="22" t="s">
        <v>205</v>
      </c>
      <c r="R29" s="22" t="s">
        <v>82</v>
      </c>
      <c r="S29" s="22">
        <v>80</v>
      </c>
      <c r="T29" s="27">
        <v>0.25</v>
      </c>
      <c r="U29" s="27">
        <v>0.5</v>
      </c>
      <c r="V29" s="27">
        <v>0.75</v>
      </c>
      <c r="W29" s="27">
        <v>1</v>
      </c>
      <c r="X29" s="27">
        <v>1</v>
      </c>
      <c r="Y29" s="197"/>
      <c r="Z29" s="26" t="s">
        <v>400</v>
      </c>
      <c r="AA29" s="100" t="s">
        <v>382</v>
      </c>
      <c r="AB29" s="101">
        <f xml:space="preserve"> 45100000 + 22550000</f>
        <v>67650000</v>
      </c>
      <c r="AC29" s="102">
        <v>0.47</v>
      </c>
      <c r="AD29" s="100" t="s">
        <v>384</v>
      </c>
      <c r="AE29" s="103">
        <v>46082</v>
      </c>
      <c r="AF29" s="103">
        <v>46387</v>
      </c>
      <c r="AG29" s="100" t="s">
        <v>207</v>
      </c>
      <c r="AH29" s="100" t="s">
        <v>91</v>
      </c>
      <c r="AI29" s="100"/>
      <c r="AJ29" s="100" t="s">
        <v>92</v>
      </c>
      <c r="AK29" s="100" t="s">
        <v>92</v>
      </c>
      <c r="AL29" s="100"/>
      <c r="AM29" s="100"/>
      <c r="AN29" s="100" t="s">
        <v>92</v>
      </c>
      <c r="AO29" s="100"/>
      <c r="AP29" s="100"/>
      <c r="AQ29" s="100"/>
      <c r="AR29" s="100"/>
      <c r="AS29" s="100"/>
      <c r="AT29" s="100"/>
      <c r="AU29" s="100"/>
      <c r="AV29" s="100"/>
      <c r="AW29" s="100"/>
      <c r="AX29" s="100"/>
      <c r="AY29" s="100" t="s">
        <v>92</v>
      </c>
      <c r="AZ29" s="100"/>
      <c r="BA29" s="100" t="s">
        <v>92</v>
      </c>
      <c r="BB29" s="100" t="s">
        <v>92</v>
      </c>
      <c r="BC29" s="100"/>
      <c r="BD29" s="100" t="s">
        <v>92</v>
      </c>
      <c r="BE29" s="100"/>
      <c r="BF29" s="100" t="s">
        <v>92</v>
      </c>
      <c r="BG29" s="100"/>
      <c r="BH29" s="100"/>
      <c r="BI29" s="100"/>
      <c r="BJ29" s="100"/>
      <c r="BK29" s="100"/>
      <c r="BL29" s="100"/>
      <c r="BM29" s="100"/>
      <c r="BN29" s="100"/>
      <c r="BO29" s="100" t="s">
        <v>92</v>
      </c>
      <c r="BP29" s="100"/>
      <c r="BQ29" s="100"/>
      <c r="BR29" s="100"/>
      <c r="BS29" s="100"/>
      <c r="BT29" s="100"/>
      <c r="BU29" s="100"/>
      <c r="BV29" s="100"/>
      <c r="BW29" s="100"/>
      <c r="BX29" s="100"/>
    </row>
    <row r="30" spans="1:77" ht="128.25" customHeight="1">
      <c r="A30" s="60" t="s">
        <v>177</v>
      </c>
      <c r="B30" s="60" t="s">
        <v>199</v>
      </c>
      <c r="C30" s="59">
        <v>0.25</v>
      </c>
      <c r="D30" s="60" t="s">
        <v>206</v>
      </c>
      <c r="E30" s="59">
        <v>1</v>
      </c>
      <c r="F30" s="59">
        <v>1</v>
      </c>
      <c r="G30" s="29" t="s">
        <v>336</v>
      </c>
      <c r="H30" s="104" t="s">
        <v>393</v>
      </c>
      <c r="I30" s="100" t="s">
        <v>394</v>
      </c>
      <c r="J30" s="100" t="s">
        <v>154</v>
      </c>
      <c r="K30" s="105" t="s">
        <v>263</v>
      </c>
      <c r="L30" s="100" t="s">
        <v>395</v>
      </c>
      <c r="M30" s="100" t="s">
        <v>155</v>
      </c>
      <c r="N30" s="100" t="s">
        <v>154</v>
      </c>
      <c r="O30" s="100" t="s">
        <v>165</v>
      </c>
      <c r="P30" s="100" t="s">
        <v>169</v>
      </c>
      <c r="Q30" s="106" t="s">
        <v>395</v>
      </c>
      <c r="R30" s="100" t="s">
        <v>433</v>
      </c>
      <c r="S30" s="100">
        <v>0</v>
      </c>
      <c r="T30" s="100">
        <v>1</v>
      </c>
      <c r="U30" s="100">
        <v>2</v>
      </c>
      <c r="V30" s="100">
        <v>3</v>
      </c>
      <c r="W30" s="100">
        <v>4</v>
      </c>
      <c r="X30" s="100">
        <v>4</v>
      </c>
      <c r="Y30" s="107">
        <v>271500000</v>
      </c>
      <c r="Z30" s="100" t="s">
        <v>156</v>
      </c>
      <c r="AA30" s="100" t="s">
        <v>396</v>
      </c>
      <c r="AB30" s="101">
        <v>271500000</v>
      </c>
      <c r="AC30" s="108">
        <v>1</v>
      </c>
      <c r="AD30" s="100" t="s">
        <v>166</v>
      </c>
      <c r="AE30" s="103">
        <v>46023</v>
      </c>
      <c r="AF30" s="103">
        <v>46356</v>
      </c>
      <c r="AG30" s="100" t="s">
        <v>167</v>
      </c>
      <c r="AH30" s="100" t="s">
        <v>168</v>
      </c>
      <c r="AI30" s="100"/>
      <c r="AJ30" s="100"/>
      <c r="AK30" s="100"/>
      <c r="AL30" s="100"/>
      <c r="AM30" s="100"/>
      <c r="AN30" s="100"/>
      <c r="AO30" s="100"/>
      <c r="AP30" s="100"/>
      <c r="AQ30" s="100"/>
      <c r="AR30" s="100"/>
      <c r="AS30" s="100"/>
      <c r="AT30" s="100"/>
      <c r="AU30" s="100" t="s">
        <v>99</v>
      </c>
      <c r="AV30" s="100"/>
      <c r="AW30" s="100" t="s">
        <v>99</v>
      </c>
      <c r="AX30" s="100"/>
      <c r="AY30" s="100"/>
      <c r="AZ30" s="100"/>
      <c r="BA30" s="100"/>
      <c r="BB30" s="100"/>
      <c r="BC30" s="100"/>
      <c r="BD30" s="100" t="s">
        <v>92</v>
      </c>
      <c r="BE30" s="100"/>
      <c r="BF30" s="100"/>
      <c r="BG30" s="100"/>
      <c r="BH30" s="100"/>
      <c r="BI30" s="100"/>
      <c r="BJ30" s="100"/>
      <c r="BK30" s="100" t="s">
        <v>92</v>
      </c>
      <c r="BL30" s="100"/>
      <c r="BM30" s="100"/>
      <c r="BN30" s="100" t="s">
        <v>92</v>
      </c>
      <c r="BO30" s="100"/>
      <c r="BP30" s="100"/>
      <c r="BQ30" s="100"/>
      <c r="BR30" s="100"/>
      <c r="BS30" s="100"/>
      <c r="BT30" s="100"/>
      <c r="BU30" s="100"/>
      <c r="BV30" s="100"/>
      <c r="BW30" s="100"/>
      <c r="BX30" s="100"/>
    </row>
    <row r="31" spans="1:77" ht="127.5">
      <c r="A31" s="60" t="s">
        <v>177</v>
      </c>
      <c r="B31" s="60" t="s">
        <v>199</v>
      </c>
      <c r="C31" s="59">
        <v>0.25</v>
      </c>
      <c r="D31" s="60" t="s">
        <v>206</v>
      </c>
      <c r="E31" s="59">
        <v>1</v>
      </c>
      <c r="F31" s="59">
        <v>1</v>
      </c>
      <c r="G31" s="30" t="s">
        <v>337</v>
      </c>
      <c r="H31" s="28" t="s">
        <v>311</v>
      </c>
      <c r="I31" s="22" t="s">
        <v>307</v>
      </c>
      <c r="J31" s="22" t="s">
        <v>142</v>
      </c>
      <c r="K31" s="23" t="s">
        <v>274</v>
      </c>
      <c r="L31" s="23" t="s">
        <v>363</v>
      </c>
      <c r="M31" s="23" t="s">
        <v>240</v>
      </c>
      <c r="N31" s="23" t="s">
        <v>142</v>
      </c>
      <c r="O31" s="23" t="s">
        <v>97</v>
      </c>
      <c r="P31" s="23" t="s">
        <v>308</v>
      </c>
      <c r="Q31" s="23" t="s">
        <v>430</v>
      </c>
      <c r="R31" s="23" t="s">
        <v>433</v>
      </c>
      <c r="S31" s="23" t="s">
        <v>153</v>
      </c>
      <c r="T31" s="109">
        <v>1</v>
      </c>
      <c r="U31" s="109"/>
      <c r="V31" s="109"/>
      <c r="W31" s="109"/>
      <c r="X31" s="109">
        <v>1</v>
      </c>
      <c r="Y31" s="198">
        <f>+AB33</f>
        <v>143000000</v>
      </c>
      <c r="Z31" s="23" t="s">
        <v>397</v>
      </c>
      <c r="AA31" s="23" t="s">
        <v>312</v>
      </c>
      <c r="AB31" s="23"/>
      <c r="AC31" s="102">
        <v>0.25</v>
      </c>
      <c r="AD31" s="23" t="s">
        <v>309</v>
      </c>
      <c r="AE31" s="103">
        <v>46024</v>
      </c>
      <c r="AF31" s="103">
        <v>46112</v>
      </c>
      <c r="AG31" s="23" t="s">
        <v>316</v>
      </c>
      <c r="AH31" s="23" t="s">
        <v>91</v>
      </c>
      <c r="AI31" s="23"/>
      <c r="AJ31" s="23"/>
      <c r="AK31" s="23"/>
      <c r="AL31" s="23"/>
      <c r="AM31" s="23"/>
      <c r="AN31" s="23"/>
      <c r="AO31" s="23"/>
      <c r="AP31" s="23"/>
      <c r="AQ31" s="23"/>
      <c r="AR31" s="23"/>
      <c r="AS31" s="23"/>
      <c r="AT31" s="23" t="s">
        <v>92</v>
      </c>
      <c r="AU31" s="23"/>
      <c r="AV31" s="23"/>
      <c r="AW31" s="23"/>
      <c r="AX31" s="23"/>
      <c r="AY31" s="23" t="s">
        <v>92</v>
      </c>
      <c r="AZ31" s="23" t="s">
        <v>92</v>
      </c>
      <c r="BA31" s="23"/>
      <c r="BB31" s="23" t="s">
        <v>92</v>
      </c>
      <c r="BC31" s="23"/>
      <c r="BD31" s="23"/>
      <c r="BE31" s="23"/>
      <c r="BF31" s="23" t="s">
        <v>92</v>
      </c>
      <c r="BG31" s="23"/>
      <c r="BH31" s="23"/>
      <c r="BI31" s="23"/>
      <c r="BJ31" s="23"/>
      <c r="BK31" s="23"/>
      <c r="BL31" s="23"/>
      <c r="BM31" s="23"/>
      <c r="BN31" s="23"/>
      <c r="BO31" s="23"/>
      <c r="BP31" s="23"/>
      <c r="BQ31" s="23"/>
      <c r="BR31" s="23"/>
      <c r="BS31" s="23"/>
      <c r="BT31" s="23"/>
      <c r="BU31" s="23"/>
      <c r="BV31" s="23"/>
      <c r="BW31" s="23"/>
      <c r="BX31" s="23"/>
    </row>
    <row r="32" spans="1:77" ht="127.5">
      <c r="A32" s="60" t="s">
        <v>177</v>
      </c>
      <c r="B32" s="60" t="s">
        <v>199</v>
      </c>
      <c r="C32" s="59">
        <v>0.25</v>
      </c>
      <c r="D32" s="60" t="s">
        <v>206</v>
      </c>
      <c r="E32" s="59">
        <v>1</v>
      </c>
      <c r="F32" s="59">
        <v>1</v>
      </c>
      <c r="G32" s="30" t="s">
        <v>337</v>
      </c>
      <c r="H32" s="28" t="s">
        <v>311</v>
      </c>
      <c r="I32" s="22" t="s">
        <v>307</v>
      </c>
      <c r="J32" s="22" t="s">
        <v>142</v>
      </c>
      <c r="K32" s="23" t="s">
        <v>275</v>
      </c>
      <c r="L32" s="23" t="s">
        <v>364</v>
      </c>
      <c r="M32" s="23" t="s">
        <v>240</v>
      </c>
      <c r="N32" s="23" t="s">
        <v>142</v>
      </c>
      <c r="O32" s="23" t="s">
        <v>97</v>
      </c>
      <c r="P32" s="23" t="s">
        <v>308</v>
      </c>
      <c r="Q32" s="23" t="s">
        <v>431</v>
      </c>
      <c r="R32" s="23" t="s">
        <v>433</v>
      </c>
      <c r="S32" s="23" t="s">
        <v>153</v>
      </c>
      <c r="T32" s="109"/>
      <c r="U32" s="109">
        <v>1</v>
      </c>
      <c r="V32" s="109"/>
      <c r="W32" s="109"/>
      <c r="X32" s="109">
        <v>1</v>
      </c>
      <c r="Y32" s="199"/>
      <c r="Z32" s="23" t="s">
        <v>397</v>
      </c>
      <c r="AA32" s="23" t="s">
        <v>313</v>
      </c>
      <c r="AB32" s="23"/>
      <c r="AC32" s="102">
        <v>0.25</v>
      </c>
      <c r="AD32" s="23" t="s">
        <v>310</v>
      </c>
      <c r="AE32" s="103">
        <v>46113</v>
      </c>
      <c r="AF32" s="103">
        <v>46203</v>
      </c>
      <c r="AG32" s="23" t="s">
        <v>316</v>
      </c>
      <c r="AH32" s="23" t="s">
        <v>91</v>
      </c>
      <c r="AI32" s="23" t="s">
        <v>92</v>
      </c>
      <c r="AJ32" s="23"/>
      <c r="AK32" s="23"/>
      <c r="AL32" s="23" t="s">
        <v>99</v>
      </c>
      <c r="AM32" s="23"/>
      <c r="AN32" s="23"/>
      <c r="AO32" s="23"/>
      <c r="AP32" s="23"/>
      <c r="AQ32" s="23"/>
      <c r="AR32" s="23"/>
      <c r="AS32" s="23"/>
      <c r="AT32" s="23" t="s">
        <v>92</v>
      </c>
      <c r="AU32" s="23" t="s">
        <v>92</v>
      </c>
      <c r="AV32" s="23"/>
      <c r="AW32" s="23"/>
      <c r="AX32" s="23"/>
      <c r="AY32" s="23" t="s">
        <v>99</v>
      </c>
      <c r="AZ32" s="23" t="s">
        <v>99</v>
      </c>
      <c r="BA32" s="23"/>
      <c r="BB32" s="23" t="s">
        <v>92</v>
      </c>
      <c r="BC32" s="23"/>
      <c r="BD32" s="23"/>
      <c r="BE32" s="23"/>
      <c r="BF32" s="23" t="s">
        <v>92</v>
      </c>
      <c r="BG32" s="23"/>
      <c r="BH32" s="23"/>
      <c r="BI32" s="23"/>
      <c r="BJ32" s="23"/>
      <c r="BK32" s="23"/>
      <c r="BL32" s="23"/>
      <c r="BM32" s="23" t="s">
        <v>99</v>
      </c>
      <c r="BN32" s="23" t="s">
        <v>99</v>
      </c>
      <c r="BO32" s="23"/>
      <c r="BP32" s="23"/>
      <c r="BQ32" s="23"/>
      <c r="BR32" s="23" t="s">
        <v>99</v>
      </c>
      <c r="BS32" s="23"/>
      <c r="BT32" s="23"/>
      <c r="BU32" s="23"/>
      <c r="BV32" s="23" t="s">
        <v>99</v>
      </c>
      <c r="BW32" s="23"/>
      <c r="BX32" s="23"/>
    </row>
    <row r="33" spans="1:76" ht="127.5">
      <c r="A33" s="60" t="s">
        <v>177</v>
      </c>
      <c r="B33" s="60" t="s">
        <v>199</v>
      </c>
      <c r="C33" s="59">
        <v>0.25</v>
      </c>
      <c r="D33" s="60" t="s">
        <v>206</v>
      </c>
      <c r="E33" s="59">
        <v>1</v>
      </c>
      <c r="F33" s="59">
        <v>1</v>
      </c>
      <c r="G33" s="30" t="s">
        <v>337</v>
      </c>
      <c r="H33" s="28" t="s">
        <v>311</v>
      </c>
      <c r="I33" s="22" t="s">
        <v>307</v>
      </c>
      <c r="J33" s="22" t="s">
        <v>142</v>
      </c>
      <c r="K33" s="23" t="s">
        <v>201</v>
      </c>
      <c r="L33" s="23" t="s">
        <v>365</v>
      </c>
      <c r="M33" s="23" t="s">
        <v>240</v>
      </c>
      <c r="N33" s="23" t="s">
        <v>142</v>
      </c>
      <c r="O33" s="23" t="s">
        <v>97</v>
      </c>
      <c r="P33" s="23" t="s">
        <v>308</v>
      </c>
      <c r="Q33" s="23" t="s">
        <v>432</v>
      </c>
      <c r="R33" s="23" t="s">
        <v>433</v>
      </c>
      <c r="S33" s="23" t="s">
        <v>153</v>
      </c>
      <c r="T33" s="109"/>
      <c r="U33" s="109"/>
      <c r="V33" s="109">
        <v>1</v>
      </c>
      <c r="W33" s="109">
        <v>1</v>
      </c>
      <c r="X33" s="109">
        <v>2</v>
      </c>
      <c r="Y33" s="200"/>
      <c r="Z33" s="23" t="s">
        <v>397</v>
      </c>
      <c r="AA33" s="23" t="s">
        <v>314</v>
      </c>
      <c r="AB33" s="110">
        <f>110000000+33000000</f>
        <v>143000000</v>
      </c>
      <c r="AC33" s="102">
        <v>0.5</v>
      </c>
      <c r="AD33" s="23" t="s">
        <v>315</v>
      </c>
      <c r="AE33" s="103">
        <v>46204</v>
      </c>
      <c r="AF33" s="103">
        <v>46387</v>
      </c>
      <c r="AG33" s="23" t="s">
        <v>316</v>
      </c>
      <c r="AH33" s="23" t="s">
        <v>91</v>
      </c>
      <c r="AI33" s="23" t="s">
        <v>92</v>
      </c>
      <c r="AJ33" s="23"/>
      <c r="AK33" s="23"/>
      <c r="AL33" s="23" t="s">
        <v>99</v>
      </c>
      <c r="AM33" s="23"/>
      <c r="AN33" s="23"/>
      <c r="AO33" s="23"/>
      <c r="AP33" s="23"/>
      <c r="AQ33" s="23"/>
      <c r="AR33" s="23"/>
      <c r="AS33" s="23"/>
      <c r="AT33" s="23" t="s">
        <v>92</v>
      </c>
      <c r="AU33" s="23" t="s">
        <v>92</v>
      </c>
      <c r="AV33" s="23"/>
      <c r="AW33" s="23"/>
      <c r="AX33" s="23"/>
      <c r="AY33" s="23" t="s">
        <v>99</v>
      </c>
      <c r="AZ33" s="23" t="s">
        <v>99</v>
      </c>
      <c r="BA33" s="23"/>
      <c r="BB33" s="23" t="s">
        <v>92</v>
      </c>
      <c r="BC33" s="23"/>
      <c r="BD33" s="23"/>
      <c r="BE33" s="23"/>
      <c r="BF33" s="23" t="s">
        <v>92</v>
      </c>
      <c r="BG33" s="23"/>
      <c r="BH33" s="23"/>
      <c r="BI33" s="23"/>
      <c r="BJ33" s="23"/>
      <c r="BK33" s="23"/>
      <c r="BL33" s="23"/>
      <c r="BM33" s="23" t="s">
        <v>99</v>
      </c>
      <c r="BN33" s="23" t="s">
        <v>99</v>
      </c>
      <c r="BO33" s="23"/>
      <c r="BP33" s="23"/>
      <c r="BQ33" s="23"/>
      <c r="BR33" s="23" t="s">
        <v>99</v>
      </c>
      <c r="BS33" s="23"/>
      <c r="BT33" s="23"/>
      <c r="BU33" s="23"/>
      <c r="BV33" s="23" t="s">
        <v>99</v>
      </c>
      <c r="BW33" s="23"/>
      <c r="BX33" s="23"/>
    </row>
    <row r="34" spans="1:76" ht="76.5">
      <c r="A34" s="25" t="s">
        <v>291</v>
      </c>
      <c r="B34" s="25" t="s">
        <v>163</v>
      </c>
      <c r="C34" s="61">
        <v>0.25</v>
      </c>
      <c r="D34" s="25" t="s">
        <v>170</v>
      </c>
      <c r="E34" s="61">
        <v>1</v>
      </c>
      <c r="F34" s="61">
        <v>1</v>
      </c>
      <c r="G34" s="63" t="s">
        <v>338</v>
      </c>
      <c r="H34" s="63" t="s">
        <v>387</v>
      </c>
      <c r="I34" s="24" t="s">
        <v>197</v>
      </c>
      <c r="J34" s="24" t="s">
        <v>97</v>
      </c>
      <c r="K34" s="24" t="s">
        <v>276</v>
      </c>
      <c r="L34" s="24" t="s">
        <v>388</v>
      </c>
      <c r="M34" s="24" t="s">
        <v>155</v>
      </c>
      <c r="N34" s="24" t="s">
        <v>154</v>
      </c>
      <c r="O34" s="24" t="s">
        <v>164</v>
      </c>
      <c r="P34" s="24" t="s">
        <v>160</v>
      </c>
      <c r="Q34" s="24" t="s">
        <v>389</v>
      </c>
      <c r="R34" s="111" t="s">
        <v>82</v>
      </c>
      <c r="S34" s="24">
        <v>0</v>
      </c>
      <c r="T34" s="112">
        <v>0.25</v>
      </c>
      <c r="U34" s="113">
        <v>0.5</v>
      </c>
      <c r="V34" s="113">
        <v>0.75</v>
      </c>
      <c r="W34" s="114">
        <v>0.9</v>
      </c>
      <c r="X34" s="112">
        <v>1</v>
      </c>
      <c r="Y34" s="115">
        <v>311300000</v>
      </c>
      <c r="Z34" s="24" t="s">
        <v>156</v>
      </c>
      <c r="AA34" s="24" t="s">
        <v>390</v>
      </c>
      <c r="AB34" s="116">
        <v>311300000</v>
      </c>
      <c r="AC34" s="112">
        <v>1</v>
      </c>
      <c r="AD34" s="24" t="s">
        <v>391</v>
      </c>
      <c r="AE34" s="117">
        <v>46023</v>
      </c>
      <c r="AF34" s="117">
        <v>46387</v>
      </c>
      <c r="AG34" s="24" t="s">
        <v>392</v>
      </c>
      <c r="AH34" s="24" t="s">
        <v>157</v>
      </c>
      <c r="AI34" s="24"/>
      <c r="AJ34" s="24"/>
      <c r="AK34" s="24"/>
      <c r="AL34" s="24"/>
      <c r="AM34" s="24"/>
      <c r="AN34" s="24"/>
      <c r="AO34" s="24"/>
      <c r="AP34" s="24"/>
      <c r="AQ34" s="24"/>
      <c r="AR34" s="24"/>
      <c r="AS34" s="24"/>
      <c r="AT34" s="24"/>
      <c r="AU34" s="24" t="s">
        <v>99</v>
      </c>
      <c r="AV34" s="24"/>
      <c r="AW34" s="24" t="s">
        <v>99</v>
      </c>
      <c r="AX34" s="24"/>
      <c r="AY34" s="24"/>
      <c r="AZ34" s="24"/>
      <c r="BA34" s="24" t="s">
        <v>99</v>
      </c>
      <c r="BB34" s="24" t="s">
        <v>99</v>
      </c>
      <c r="BC34" s="24"/>
      <c r="BD34" s="24" t="s">
        <v>99</v>
      </c>
      <c r="BE34" s="24"/>
      <c r="BF34" s="24" t="s">
        <v>99</v>
      </c>
      <c r="BG34" s="24" t="s">
        <v>99</v>
      </c>
      <c r="BH34" s="24"/>
      <c r="BI34" s="24"/>
      <c r="BJ34" s="24"/>
      <c r="BK34" s="24"/>
      <c r="BL34" s="24"/>
      <c r="BM34" s="24"/>
      <c r="BN34" s="24"/>
      <c r="BO34" s="24"/>
      <c r="BP34" s="24"/>
      <c r="BQ34" s="24"/>
      <c r="BR34" s="24"/>
      <c r="BS34" s="24"/>
      <c r="BT34" s="24"/>
      <c r="BU34" s="24"/>
      <c r="BV34" s="24" t="s">
        <v>99</v>
      </c>
      <c r="BW34" s="24" t="s">
        <v>99</v>
      </c>
      <c r="BX34" s="24"/>
    </row>
    <row r="35" spans="1:76" ht="89.25">
      <c r="A35" s="25" t="s">
        <v>291</v>
      </c>
      <c r="B35" s="25" t="s">
        <v>163</v>
      </c>
      <c r="C35" s="61">
        <v>0.25</v>
      </c>
      <c r="D35" s="25" t="s">
        <v>170</v>
      </c>
      <c r="E35" s="61">
        <v>1</v>
      </c>
      <c r="F35" s="61">
        <v>1</v>
      </c>
      <c r="G35" s="63" t="s">
        <v>317</v>
      </c>
      <c r="H35" s="25" t="s">
        <v>289</v>
      </c>
      <c r="I35" s="21" t="s">
        <v>288</v>
      </c>
      <c r="J35" s="21" t="s">
        <v>386</v>
      </c>
      <c r="K35" s="24" t="s">
        <v>357</v>
      </c>
      <c r="L35" s="118" t="s">
        <v>286</v>
      </c>
      <c r="M35" s="118" t="s">
        <v>250</v>
      </c>
      <c r="N35" s="118" t="s">
        <v>285</v>
      </c>
      <c r="O35" s="118" t="s">
        <v>284</v>
      </c>
      <c r="P35" s="118" t="s">
        <v>283</v>
      </c>
      <c r="Q35" s="118" t="s">
        <v>281</v>
      </c>
      <c r="R35" s="111" t="s">
        <v>82</v>
      </c>
      <c r="S35" s="119">
        <v>1</v>
      </c>
      <c r="T35" s="112">
        <v>0.25</v>
      </c>
      <c r="U35" s="113">
        <v>0.5</v>
      </c>
      <c r="V35" s="113">
        <v>0.75</v>
      </c>
      <c r="W35" s="114">
        <v>1</v>
      </c>
      <c r="X35" s="120">
        <v>1</v>
      </c>
      <c r="Y35" s="201">
        <f>+AB35</f>
        <v>110000000</v>
      </c>
      <c r="Z35" s="24" t="s">
        <v>398</v>
      </c>
      <c r="AA35" s="118" t="s">
        <v>458</v>
      </c>
      <c r="AB35" s="121">
        <v>110000000</v>
      </c>
      <c r="AC35" s="112">
        <v>0.5</v>
      </c>
      <c r="AD35" s="118" t="s">
        <v>293</v>
      </c>
      <c r="AE35" s="122">
        <v>46037</v>
      </c>
      <c r="AF35" s="122">
        <v>46387</v>
      </c>
      <c r="AG35" s="118" t="s">
        <v>295</v>
      </c>
      <c r="AH35" s="111" t="s">
        <v>297</v>
      </c>
      <c r="AI35" s="123" t="s">
        <v>99</v>
      </c>
      <c r="AJ35" s="123"/>
      <c r="AK35" s="123"/>
      <c r="AL35" s="123"/>
      <c r="AM35" s="123"/>
      <c r="AN35" s="123"/>
      <c r="AO35" s="123"/>
      <c r="AP35" s="123"/>
      <c r="AQ35" s="123"/>
      <c r="AR35" s="123"/>
      <c r="AS35" s="123"/>
      <c r="AT35" s="123" t="s">
        <v>99</v>
      </c>
      <c r="AU35" s="123"/>
      <c r="AV35" s="123"/>
      <c r="AW35" s="123"/>
      <c r="AX35" s="123"/>
      <c r="AY35" s="123"/>
      <c r="AZ35" s="123"/>
      <c r="BA35" s="123"/>
      <c r="BB35" s="123"/>
      <c r="BC35" s="123"/>
      <c r="BD35" s="123"/>
      <c r="BE35" s="123"/>
      <c r="BF35" s="123"/>
      <c r="BG35" s="123"/>
      <c r="BH35" s="123"/>
      <c r="BI35" s="123"/>
      <c r="BJ35" s="123"/>
      <c r="BK35" s="123"/>
      <c r="BL35" s="123"/>
      <c r="BM35" s="123"/>
      <c r="BN35" s="123"/>
      <c r="BO35" s="123"/>
      <c r="BP35" s="123"/>
      <c r="BQ35" s="123"/>
      <c r="BR35" s="123"/>
      <c r="BS35" s="123"/>
      <c r="BT35" s="123"/>
      <c r="BU35" s="123"/>
      <c r="BV35" s="123"/>
      <c r="BW35" s="123"/>
      <c r="BX35" s="123"/>
    </row>
    <row r="36" spans="1:76" ht="89.25">
      <c r="A36" s="25" t="s">
        <v>291</v>
      </c>
      <c r="B36" s="25" t="s">
        <v>163</v>
      </c>
      <c r="C36" s="61">
        <v>0.25</v>
      </c>
      <c r="D36" s="25" t="s">
        <v>170</v>
      </c>
      <c r="E36" s="61">
        <v>1</v>
      </c>
      <c r="F36" s="61">
        <v>1</v>
      </c>
      <c r="G36" s="63" t="s">
        <v>317</v>
      </c>
      <c r="H36" s="25" t="s">
        <v>289</v>
      </c>
      <c r="I36" s="21" t="s">
        <v>288</v>
      </c>
      <c r="J36" s="21" t="s">
        <v>386</v>
      </c>
      <c r="K36" s="24" t="s">
        <v>358</v>
      </c>
      <c r="L36" s="118" t="s">
        <v>287</v>
      </c>
      <c r="M36" s="118" t="s">
        <v>250</v>
      </c>
      <c r="N36" s="118" t="s">
        <v>285</v>
      </c>
      <c r="O36" s="118" t="s">
        <v>284</v>
      </c>
      <c r="P36" s="118" t="s">
        <v>283</v>
      </c>
      <c r="Q36" s="118" t="s">
        <v>282</v>
      </c>
      <c r="R36" s="111" t="s">
        <v>82</v>
      </c>
      <c r="S36" s="119">
        <v>1</v>
      </c>
      <c r="T36" s="112">
        <v>0.25</v>
      </c>
      <c r="U36" s="113">
        <v>0.5</v>
      </c>
      <c r="V36" s="113">
        <v>0.75</v>
      </c>
      <c r="W36" s="114">
        <v>1</v>
      </c>
      <c r="X36" s="120">
        <v>1</v>
      </c>
      <c r="Y36" s="202"/>
      <c r="Z36" s="24"/>
      <c r="AA36" s="118" t="s">
        <v>292</v>
      </c>
      <c r="AB36" s="125"/>
      <c r="AC36" s="112">
        <v>0.5</v>
      </c>
      <c r="AD36" s="118" t="s">
        <v>294</v>
      </c>
      <c r="AE36" s="122">
        <v>46037</v>
      </c>
      <c r="AF36" s="122">
        <v>46387</v>
      </c>
      <c r="AG36" s="118" t="s">
        <v>296</v>
      </c>
      <c r="AH36" s="111" t="s">
        <v>298</v>
      </c>
      <c r="AI36" s="123" t="s">
        <v>99</v>
      </c>
      <c r="AJ36" s="123"/>
      <c r="AK36" s="123"/>
      <c r="AL36" s="123"/>
      <c r="AM36" s="123"/>
      <c r="AN36" s="123"/>
      <c r="AO36" s="123"/>
      <c r="AP36" s="123"/>
      <c r="AQ36" s="123"/>
      <c r="AR36" s="123"/>
      <c r="AS36" s="123"/>
      <c r="AT36" s="123" t="s">
        <v>99</v>
      </c>
      <c r="AU36" s="123"/>
      <c r="AV36" s="123"/>
      <c r="AW36" s="123"/>
      <c r="AX36" s="123"/>
      <c r="AY36" s="123"/>
      <c r="AZ36" s="123"/>
      <c r="BA36" s="123"/>
      <c r="BB36" s="123"/>
      <c r="BC36" s="123"/>
      <c r="BD36" s="123"/>
      <c r="BE36" s="123"/>
      <c r="BF36" s="123"/>
      <c r="BG36" s="123"/>
      <c r="BH36" s="123"/>
      <c r="BI36" s="123"/>
      <c r="BJ36" s="123"/>
      <c r="BK36" s="123"/>
      <c r="BL36" s="123"/>
      <c r="BM36" s="123"/>
      <c r="BN36" s="123"/>
      <c r="BO36" s="123"/>
      <c r="BP36" s="123"/>
      <c r="BQ36" s="123"/>
      <c r="BR36" s="123"/>
      <c r="BS36" s="123"/>
      <c r="BT36" s="123"/>
      <c r="BU36" s="123"/>
      <c r="BV36" s="123"/>
      <c r="BW36" s="123"/>
      <c r="BX36" s="123"/>
    </row>
    <row r="37" spans="1:76" ht="102" customHeight="1">
      <c r="A37" s="25" t="s">
        <v>291</v>
      </c>
      <c r="B37" s="25" t="s">
        <v>163</v>
      </c>
      <c r="C37" s="61">
        <v>0.25</v>
      </c>
      <c r="D37" s="25" t="s">
        <v>170</v>
      </c>
      <c r="E37" s="61">
        <v>1</v>
      </c>
      <c r="F37" s="61">
        <v>1</v>
      </c>
      <c r="G37" s="63" t="s">
        <v>339</v>
      </c>
      <c r="H37" s="63" t="s">
        <v>290</v>
      </c>
      <c r="I37" s="126" t="s">
        <v>262</v>
      </c>
      <c r="J37" s="127" t="s">
        <v>386</v>
      </c>
      <c r="K37" s="118" t="s">
        <v>320</v>
      </c>
      <c r="L37" s="128" t="s">
        <v>287</v>
      </c>
      <c r="M37" s="127" t="s">
        <v>250</v>
      </c>
      <c r="N37" s="127" t="s">
        <v>251</v>
      </c>
      <c r="O37" s="127" t="s">
        <v>284</v>
      </c>
      <c r="P37" s="127" t="s">
        <v>283</v>
      </c>
      <c r="Q37" s="129" t="s">
        <v>301</v>
      </c>
      <c r="R37" s="111" t="s">
        <v>82</v>
      </c>
      <c r="S37" s="130">
        <v>1</v>
      </c>
      <c r="T37" s="130">
        <v>0.25</v>
      </c>
      <c r="U37" s="131">
        <v>0.5</v>
      </c>
      <c r="V37" s="131">
        <v>0.75</v>
      </c>
      <c r="W37" s="120">
        <v>1</v>
      </c>
      <c r="X37" s="131">
        <v>1</v>
      </c>
      <c r="Y37" s="115">
        <v>47300000</v>
      </c>
      <c r="Z37" s="24" t="s">
        <v>399</v>
      </c>
      <c r="AA37" s="118" t="s">
        <v>302</v>
      </c>
      <c r="AB37" s="121">
        <v>47300000</v>
      </c>
      <c r="AC37" s="132">
        <v>1</v>
      </c>
      <c r="AD37" s="118" t="s">
        <v>303</v>
      </c>
      <c r="AE37" s="122">
        <v>46037</v>
      </c>
      <c r="AF37" s="122">
        <v>46387</v>
      </c>
      <c r="AG37" s="118" t="s">
        <v>296</v>
      </c>
      <c r="AH37" s="111" t="s">
        <v>298</v>
      </c>
      <c r="AI37" s="123" t="s">
        <v>99</v>
      </c>
      <c r="AJ37" s="123"/>
      <c r="AK37" s="123"/>
      <c r="AL37" s="123" t="s">
        <v>99</v>
      </c>
      <c r="AM37" s="123"/>
      <c r="AN37" s="123"/>
      <c r="AO37" s="123"/>
      <c r="AP37" s="123"/>
      <c r="AQ37" s="123"/>
      <c r="AR37" s="123"/>
      <c r="AS37" s="123"/>
      <c r="AT37" s="123" t="s">
        <v>99</v>
      </c>
      <c r="AU37" s="123"/>
      <c r="AV37" s="123"/>
      <c r="AW37" s="123"/>
      <c r="AX37" s="123"/>
      <c r="AY37" s="123"/>
      <c r="AZ37" s="123" t="s">
        <v>99</v>
      </c>
      <c r="BA37" s="123"/>
      <c r="BB37" s="123"/>
      <c r="BC37" s="123"/>
      <c r="BD37" s="123" t="s">
        <v>99</v>
      </c>
      <c r="BE37" s="123"/>
      <c r="BF37" s="123"/>
      <c r="BG37" s="123"/>
      <c r="BH37" s="123"/>
      <c r="BI37" s="123"/>
      <c r="BJ37" s="123"/>
      <c r="BK37" s="123"/>
      <c r="BL37" s="123"/>
      <c r="BM37" s="123"/>
      <c r="BN37" s="123"/>
      <c r="BO37" s="123"/>
      <c r="BP37" s="123"/>
      <c r="BQ37" s="123"/>
      <c r="BR37" s="123"/>
      <c r="BS37" s="123"/>
      <c r="BT37" s="123"/>
      <c r="BU37" s="123"/>
      <c r="BV37" s="123"/>
      <c r="BW37" s="123"/>
      <c r="BX37" s="123"/>
    </row>
    <row r="38" spans="1:76" ht="89.25">
      <c r="A38" s="25" t="s">
        <v>291</v>
      </c>
      <c r="B38" s="25" t="s">
        <v>163</v>
      </c>
      <c r="C38" s="61">
        <v>0.25</v>
      </c>
      <c r="D38" s="25" t="s">
        <v>170</v>
      </c>
      <c r="E38" s="61">
        <v>1</v>
      </c>
      <c r="F38" s="61">
        <v>1</v>
      </c>
      <c r="G38" s="63" t="s">
        <v>340</v>
      </c>
      <c r="H38" s="63" t="s">
        <v>385</v>
      </c>
      <c r="I38" s="183" t="s">
        <v>262</v>
      </c>
      <c r="J38" s="183" t="s">
        <v>386</v>
      </c>
      <c r="K38" s="118" t="s">
        <v>359</v>
      </c>
      <c r="L38" s="183" t="s">
        <v>299</v>
      </c>
      <c r="M38" s="183" t="s">
        <v>250</v>
      </c>
      <c r="N38" s="183" t="s">
        <v>251</v>
      </c>
      <c r="O38" s="183" t="s">
        <v>284</v>
      </c>
      <c r="P38" s="183" t="s">
        <v>283</v>
      </c>
      <c r="Q38" s="182" t="s">
        <v>300</v>
      </c>
      <c r="R38" s="183" t="s">
        <v>82</v>
      </c>
      <c r="S38" s="184">
        <v>1</v>
      </c>
      <c r="T38" s="184">
        <v>0.25</v>
      </c>
      <c r="U38" s="184">
        <v>0.5</v>
      </c>
      <c r="V38" s="184">
        <v>0.75</v>
      </c>
      <c r="W38" s="184">
        <v>1</v>
      </c>
      <c r="X38" s="185">
        <v>1</v>
      </c>
      <c r="Y38" s="124"/>
      <c r="Z38" s="24"/>
      <c r="AA38" s="118" t="s">
        <v>304</v>
      </c>
      <c r="AB38" s="134"/>
      <c r="AC38" s="132">
        <v>1</v>
      </c>
      <c r="AD38" s="118" t="s">
        <v>305</v>
      </c>
      <c r="AE38" s="122">
        <v>46037</v>
      </c>
      <c r="AF38" s="122">
        <v>46387</v>
      </c>
      <c r="AG38" s="118" t="s">
        <v>296</v>
      </c>
      <c r="AH38" s="118" t="s">
        <v>298</v>
      </c>
      <c r="AI38" s="135" t="s">
        <v>99</v>
      </c>
      <c r="AJ38" s="135"/>
      <c r="AK38" s="135"/>
      <c r="AL38" s="135" t="s">
        <v>99</v>
      </c>
      <c r="AM38" s="135"/>
      <c r="AN38" s="135"/>
      <c r="AO38" s="135"/>
      <c r="AP38" s="135"/>
      <c r="AQ38" s="135"/>
      <c r="AR38" s="135"/>
      <c r="AS38" s="135"/>
      <c r="AT38" s="135" t="s">
        <v>99</v>
      </c>
      <c r="AU38" s="135"/>
      <c r="AV38" s="135"/>
      <c r="AW38" s="135"/>
      <c r="AX38" s="135"/>
      <c r="AY38" s="135"/>
      <c r="AZ38" s="135" t="s">
        <v>99</v>
      </c>
      <c r="BA38" s="135"/>
      <c r="BB38" s="135"/>
      <c r="BC38" s="135"/>
      <c r="BD38" s="135" t="s">
        <v>99</v>
      </c>
      <c r="BE38" s="135"/>
      <c r="BF38" s="135" t="s">
        <v>99</v>
      </c>
      <c r="BG38" s="135"/>
      <c r="BH38" s="135"/>
      <c r="BI38" s="135"/>
      <c r="BJ38" s="135"/>
      <c r="BK38" s="135"/>
      <c r="BL38" s="135"/>
      <c r="BM38" s="135"/>
      <c r="BN38" s="135"/>
      <c r="BO38" s="135"/>
      <c r="BP38" s="135"/>
      <c r="BQ38" s="135"/>
      <c r="BR38" s="135"/>
      <c r="BS38" s="135"/>
      <c r="BT38" s="135"/>
      <c r="BU38" s="135"/>
      <c r="BV38" s="135"/>
      <c r="BW38" s="135"/>
      <c r="BX38" s="135"/>
    </row>
    <row r="39" spans="1:76" ht="114.75">
      <c r="A39" s="25" t="s">
        <v>291</v>
      </c>
      <c r="B39" s="25" t="s">
        <v>163</v>
      </c>
      <c r="C39" s="61">
        <v>0.25</v>
      </c>
      <c r="D39" s="25" t="s">
        <v>170</v>
      </c>
      <c r="E39" s="61">
        <v>1</v>
      </c>
      <c r="F39" s="61">
        <v>1</v>
      </c>
      <c r="G39" s="63" t="s">
        <v>341</v>
      </c>
      <c r="H39" s="25" t="s">
        <v>477</v>
      </c>
      <c r="I39" s="111" t="s">
        <v>464</v>
      </c>
      <c r="J39" s="111" t="s">
        <v>96</v>
      </c>
      <c r="K39" s="118" t="s">
        <v>360</v>
      </c>
      <c r="L39" s="111" t="s">
        <v>474</v>
      </c>
      <c r="M39" s="111" t="s">
        <v>480</v>
      </c>
      <c r="N39" s="111" t="s">
        <v>96</v>
      </c>
      <c r="O39" s="111" t="s">
        <v>97</v>
      </c>
      <c r="P39" s="111" t="s">
        <v>481</v>
      </c>
      <c r="Q39" s="111" t="s">
        <v>482</v>
      </c>
      <c r="R39" s="111" t="s">
        <v>82</v>
      </c>
      <c r="S39" s="186" t="s">
        <v>153</v>
      </c>
      <c r="T39" s="113">
        <v>0.15</v>
      </c>
      <c r="U39" s="113">
        <v>0.3</v>
      </c>
      <c r="V39" s="113">
        <v>0.6</v>
      </c>
      <c r="W39" s="113">
        <v>1</v>
      </c>
      <c r="X39" s="113">
        <v>1</v>
      </c>
      <c r="Y39" s="193">
        <f>+AB39+AB40</f>
        <v>1362200000</v>
      </c>
      <c r="Z39" s="187" t="s">
        <v>471</v>
      </c>
      <c r="AA39" s="188" t="s">
        <v>459</v>
      </c>
      <c r="AB39" s="191">
        <v>850000000</v>
      </c>
      <c r="AC39" s="189">
        <v>0.3</v>
      </c>
      <c r="AD39" s="188" t="s">
        <v>463</v>
      </c>
      <c r="AE39" s="190">
        <v>46023</v>
      </c>
      <c r="AF39" s="190">
        <v>46387</v>
      </c>
      <c r="AG39" s="187" t="s">
        <v>464</v>
      </c>
      <c r="AH39" s="187" t="s">
        <v>465</v>
      </c>
      <c r="AI39" s="187"/>
      <c r="AJ39" s="187"/>
      <c r="AK39" s="187"/>
      <c r="AL39" s="187"/>
      <c r="AM39" s="187"/>
      <c r="AN39" s="187"/>
      <c r="AO39" s="187"/>
      <c r="AP39" s="187" t="s">
        <v>99</v>
      </c>
      <c r="AQ39" s="187" t="s">
        <v>99</v>
      </c>
      <c r="AR39" s="187"/>
      <c r="AS39" s="187"/>
      <c r="AT39" s="187" t="s">
        <v>99</v>
      </c>
      <c r="AU39" s="187" t="s">
        <v>99</v>
      </c>
      <c r="AV39" s="187"/>
      <c r="AW39" s="187"/>
      <c r="AX39" s="187"/>
      <c r="AY39" s="187" t="s">
        <v>99</v>
      </c>
      <c r="AZ39" s="187" t="s">
        <v>99</v>
      </c>
      <c r="BA39" s="187" t="s">
        <v>99</v>
      </c>
      <c r="BB39" s="187" t="s">
        <v>99</v>
      </c>
      <c r="BC39" s="187" t="s">
        <v>99</v>
      </c>
      <c r="BD39" s="187" t="s">
        <v>99</v>
      </c>
      <c r="BE39" s="187" t="s">
        <v>99</v>
      </c>
      <c r="BF39" s="187" t="s">
        <v>99</v>
      </c>
      <c r="BG39" s="187" t="s">
        <v>99</v>
      </c>
      <c r="BH39" s="187"/>
      <c r="BI39" s="187" t="s">
        <v>99</v>
      </c>
      <c r="BJ39" s="187"/>
      <c r="BK39" s="187" t="s">
        <v>99</v>
      </c>
      <c r="BL39" s="187"/>
      <c r="BM39" s="187" t="s">
        <v>99</v>
      </c>
      <c r="BN39" s="187" t="s">
        <v>99</v>
      </c>
      <c r="BO39" s="187" t="s">
        <v>99</v>
      </c>
      <c r="BP39" s="187" t="s">
        <v>99</v>
      </c>
      <c r="BQ39" s="187"/>
      <c r="BR39" s="187" t="s">
        <v>99</v>
      </c>
      <c r="BS39" s="187"/>
      <c r="BT39" s="187"/>
      <c r="BU39" s="187"/>
      <c r="BV39" s="187" t="s">
        <v>99</v>
      </c>
      <c r="BW39" s="187" t="s">
        <v>99</v>
      </c>
      <c r="BX39" s="187" t="s">
        <v>99</v>
      </c>
    </row>
    <row r="40" spans="1:76" ht="114.75">
      <c r="A40" s="25" t="s">
        <v>291</v>
      </c>
      <c r="B40" s="25" t="s">
        <v>163</v>
      </c>
      <c r="C40" s="61">
        <v>0.25</v>
      </c>
      <c r="D40" s="25" t="s">
        <v>170</v>
      </c>
      <c r="E40" s="61">
        <v>1</v>
      </c>
      <c r="F40" s="61">
        <v>1</v>
      </c>
      <c r="G40" s="63" t="s">
        <v>341</v>
      </c>
      <c r="H40" s="25" t="s">
        <v>477</v>
      </c>
      <c r="I40" s="111" t="s">
        <v>464</v>
      </c>
      <c r="J40" s="111" t="s">
        <v>96</v>
      </c>
      <c r="K40" s="118" t="s">
        <v>360</v>
      </c>
      <c r="L40" s="111" t="s">
        <v>474</v>
      </c>
      <c r="M40" s="111" t="s">
        <v>480</v>
      </c>
      <c r="N40" s="111" t="s">
        <v>96</v>
      </c>
      <c r="O40" s="111" t="s">
        <v>97</v>
      </c>
      <c r="P40" s="111" t="s">
        <v>481</v>
      </c>
      <c r="Q40" s="111" t="s">
        <v>482</v>
      </c>
      <c r="R40" s="111" t="s">
        <v>82</v>
      </c>
      <c r="S40" s="186" t="s">
        <v>153</v>
      </c>
      <c r="T40" s="113">
        <v>0.15</v>
      </c>
      <c r="U40" s="113">
        <v>0.3</v>
      </c>
      <c r="V40" s="113">
        <v>0.6</v>
      </c>
      <c r="W40" s="113">
        <v>1</v>
      </c>
      <c r="X40" s="113">
        <v>1</v>
      </c>
      <c r="Y40" s="194"/>
      <c r="Z40" s="187" t="s">
        <v>100</v>
      </c>
      <c r="AA40" s="188" t="s">
        <v>460</v>
      </c>
      <c r="AB40" s="191">
        <v>512200000</v>
      </c>
      <c r="AC40" s="189">
        <v>0.3</v>
      </c>
      <c r="AD40" s="188" t="s">
        <v>466</v>
      </c>
      <c r="AE40" s="190">
        <v>46023</v>
      </c>
      <c r="AF40" s="190">
        <v>46387</v>
      </c>
      <c r="AG40" s="187" t="s">
        <v>464</v>
      </c>
      <c r="AH40" s="187" t="s">
        <v>465</v>
      </c>
      <c r="AI40" s="187"/>
      <c r="AJ40" s="187" t="s">
        <v>99</v>
      </c>
      <c r="AK40" s="187"/>
      <c r="AL40" s="187"/>
      <c r="AM40" s="187"/>
      <c r="AN40" s="187"/>
      <c r="AO40" s="187"/>
      <c r="AP40" s="187" t="s">
        <v>99</v>
      </c>
      <c r="AQ40" s="187" t="s">
        <v>99</v>
      </c>
      <c r="AR40" s="187"/>
      <c r="AS40" s="187"/>
      <c r="AT40" s="187" t="s">
        <v>99</v>
      </c>
      <c r="AU40" s="187" t="s">
        <v>99</v>
      </c>
      <c r="AV40" s="187" t="s">
        <v>99</v>
      </c>
      <c r="AW40" s="187"/>
      <c r="AX40" s="187"/>
      <c r="AY40" s="187" t="s">
        <v>99</v>
      </c>
      <c r="AZ40" s="187" t="s">
        <v>99</v>
      </c>
      <c r="BA40" s="187" t="s">
        <v>99</v>
      </c>
      <c r="BB40" s="187" t="s">
        <v>99</v>
      </c>
      <c r="BC40" s="187"/>
      <c r="BD40" s="187" t="s">
        <v>99</v>
      </c>
      <c r="BE40" s="187" t="s">
        <v>99</v>
      </c>
      <c r="BF40" s="187" t="s">
        <v>99</v>
      </c>
      <c r="BG40" s="187" t="s">
        <v>99</v>
      </c>
      <c r="BH40" s="187" t="s">
        <v>99</v>
      </c>
      <c r="BI40" s="187"/>
      <c r="BJ40" s="187" t="s">
        <v>99</v>
      </c>
      <c r="BK40" s="187"/>
      <c r="BL40" s="187"/>
      <c r="BM40" s="187"/>
      <c r="BN40" s="187"/>
      <c r="BO40" s="187" t="s">
        <v>99</v>
      </c>
      <c r="BP40" s="187"/>
      <c r="BQ40" s="187"/>
      <c r="BR40" s="187"/>
      <c r="BS40" s="187"/>
      <c r="BT40" s="187"/>
      <c r="BU40" s="187"/>
      <c r="BV40" s="187" t="s">
        <v>99</v>
      </c>
      <c r="BW40" s="187" t="s">
        <v>99</v>
      </c>
      <c r="BX40" s="187" t="s">
        <v>99</v>
      </c>
    </row>
    <row r="41" spans="1:76" ht="114.75">
      <c r="A41" s="25" t="s">
        <v>291</v>
      </c>
      <c r="B41" s="25" t="s">
        <v>163</v>
      </c>
      <c r="C41" s="61">
        <v>0.25</v>
      </c>
      <c r="D41" s="25" t="s">
        <v>170</v>
      </c>
      <c r="E41" s="61">
        <v>1</v>
      </c>
      <c r="F41" s="61">
        <v>1</v>
      </c>
      <c r="G41" s="63" t="s">
        <v>341</v>
      </c>
      <c r="H41" s="25" t="s">
        <v>477</v>
      </c>
      <c r="I41" s="111" t="s">
        <v>464</v>
      </c>
      <c r="J41" s="111" t="s">
        <v>96</v>
      </c>
      <c r="K41" s="118" t="s">
        <v>360</v>
      </c>
      <c r="L41" s="111" t="s">
        <v>475</v>
      </c>
      <c r="M41" s="111" t="s">
        <v>480</v>
      </c>
      <c r="N41" s="111" t="s">
        <v>96</v>
      </c>
      <c r="O41" s="111" t="s">
        <v>97</v>
      </c>
      <c r="P41" s="111" t="s">
        <v>481</v>
      </c>
      <c r="Q41" s="111" t="s">
        <v>472</v>
      </c>
      <c r="R41" s="111" t="s">
        <v>82</v>
      </c>
      <c r="S41" s="186" t="s">
        <v>153</v>
      </c>
      <c r="T41" s="113">
        <v>0.95</v>
      </c>
      <c r="U41" s="113">
        <v>0.95</v>
      </c>
      <c r="V41" s="113">
        <v>0.95</v>
      </c>
      <c r="W41" s="113">
        <v>0.95</v>
      </c>
      <c r="X41" s="113">
        <v>0.95</v>
      </c>
      <c r="Y41" s="194"/>
      <c r="Z41" s="187"/>
      <c r="AA41" s="188" t="s">
        <v>461</v>
      </c>
      <c r="AB41" s="187" t="s">
        <v>467</v>
      </c>
      <c r="AC41" s="189">
        <v>0.1</v>
      </c>
      <c r="AD41" s="188" t="s">
        <v>468</v>
      </c>
      <c r="AE41" s="190">
        <v>46023</v>
      </c>
      <c r="AF41" s="190">
        <v>46387</v>
      </c>
      <c r="AG41" s="187" t="s">
        <v>469</v>
      </c>
      <c r="AH41" s="187" t="s">
        <v>465</v>
      </c>
      <c r="AI41" s="187"/>
      <c r="AJ41" s="187" t="s">
        <v>99</v>
      </c>
      <c r="AK41" s="187"/>
      <c r="AL41" s="187"/>
      <c r="AM41" s="187"/>
      <c r="AN41" s="187"/>
      <c r="AO41" s="187"/>
      <c r="AP41" s="187" t="s">
        <v>99</v>
      </c>
      <c r="AQ41" s="187" t="s">
        <v>99</v>
      </c>
      <c r="AR41" s="187"/>
      <c r="AS41" s="187"/>
      <c r="AT41" s="187" t="s">
        <v>99</v>
      </c>
      <c r="AU41" s="187" t="s">
        <v>99</v>
      </c>
      <c r="AV41" s="187" t="s">
        <v>99</v>
      </c>
      <c r="AW41" s="187"/>
      <c r="AX41" s="187"/>
      <c r="AY41" s="187" t="s">
        <v>99</v>
      </c>
      <c r="AZ41" s="187" t="s">
        <v>99</v>
      </c>
      <c r="BA41" s="187" t="s">
        <v>99</v>
      </c>
      <c r="BB41" s="187" t="s">
        <v>99</v>
      </c>
      <c r="BC41" s="187"/>
      <c r="BD41" s="187" t="s">
        <v>99</v>
      </c>
      <c r="BE41" s="187" t="s">
        <v>99</v>
      </c>
      <c r="BF41" s="187" t="s">
        <v>99</v>
      </c>
      <c r="BG41" s="187" t="s">
        <v>99</v>
      </c>
      <c r="BH41" s="187" t="s">
        <v>99</v>
      </c>
      <c r="BI41" s="187"/>
      <c r="BJ41" s="187" t="s">
        <v>99</v>
      </c>
      <c r="BK41" s="187"/>
      <c r="BL41" s="187"/>
      <c r="BM41" s="187"/>
      <c r="BN41" s="187"/>
      <c r="BO41" s="187" t="s">
        <v>99</v>
      </c>
      <c r="BP41" s="187"/>
      <c r="BQ41" s="187"/>
      <c r="BR41" s="187"/>
      <c r="BS41" s="187"/>
      <c r="BT41" s="187"/>
      <c r="BU41" s="187"/>
      <c r="BV41" s="187" t="s">
        <v>99</v>
      </c>
      <c r="BW41" s="187" t="s">
        <v>99</v>
      </c>
      <c r="BX41" s="187" t="s">
        <v>99</v>
      </c>
    </row>
    <row r="42" spans="1:76" ht="114.75">
      <c r="A42" s="25" t="s">
        <v>291</v>
      </c>
      <c r="B42" s="25" t="s">
        <v>163</v>
      </c>
      <c r="C42" s="61">
        <v>0.25</v>
      </c>
      <c r="D42" s="25" t="s">
        <v>170</v>
      </c>
      <c r="E42" s="61">
        <v>1</v>
      </c>
      <c r="F42" s="61">
        <v>1</v>
      </c>
      <c r="G42" s="63" t="s">
        <v>341</v>
      </c>
      <c r="H42" s="25" t="s">
        <v>477</v>
      </c>
      <c r="I42" s="111" t="s">
        <v>464</v>
      </c>
      <c r="J42" s="111" t="s">
        <v>96</v>
      </c>
      <c r="K42" s="118" t="s">
        <v>360</v>
      </c>
      <c r="L42" s="111" t="s">
        <v>476</v>
      </c>
      <c r="M42" s="111" t="s">
        <v>480</v>
      </c>
      <c r="N42" s="111" t="s">
        <v>96</v>
      </c>
      <c r="O42" s="111" t="s">
        <v>97</v>
      </c>
      <c r="P42" s="111" t="s">
        <v>481</v>
      </c>
      <c r="Q42" s="111" t="s">
        <v>473</v>
      </c>
      <c r="R42" s="111" t="s">
        <v>82</v>
      </c>
      <c r="S42" s="186" t="s">
        <v>153</v>
      </c>
      <c r="T42" s="113">
        <v>0.15</v>
      </c>
      <c r="U42" s="113">
        <v>0.3</v>
      </c>
      <c r="V42" s="113">
        <v>0.6</v>
      </c>
      <c r="W42" s="113">
        <v>1</v>
      </c>
      <c r="X42" s="113">
        <v>1</v>
      </c>
      <c r="Y42" s="195"/>
      <c r="Z42" s="187"/>
      <c r="AA42" s="188" t="s">
        <v>462</v>
      </c>
      <c r="AB42" s="13" t="s">
        <v>467</v>
      </c>
      <c r="AC42" s="189">
        <v>0.3</v>
      </c>
      <c r="AD42" s="188" t="s">
        <v>470</v>
      </c>
      <c r="AE42" s="190">
        <v>46023</v>
      </c>
      <c r="AF42" s="190">
        <v>46387</v>
      </c>
      <c r="AG42" s="187" t="s">
        <v>464</v>
      </c>
      <c r="AH42" s="187" t="s">
        <v>465</v>
      </c>
      <c r="AI42" s="187"/>
      <c r="AJ42" s="187" t="s">
        <v>99</v>
      </c>
      <c r="AK42" s="187"/>
      <c r="AL42" s="187"/>
      <c r="AM42" s="187"/>
      <c r="AN42" s="187"/>
      <c r="AO42" s="187"/>
      <c r="AP42" s="187" t="s">
        <v>99</v>
      </c>
      <c r="AQ42" s="187" t="s">
        <v>99</v>
      </c>
      <c r="AR42" s="187"/>
      <c r="AS42" s="187"/>
      <c r="AT42" s="187" t="s">
        <v>99</v>
      </c>
      <c r="AU42" s="187" t="s">
        <v>99</v>
      </c>
      <c r="AV42" s="187" t="s">
        <v>99</v>
      </c>
      <c r="AW42" s="187"/>
      <c r="AX42" s="187"/>
      <c r="AY42" s="187" t="s">
        <v>99</v>
      </c>
      <c r="AZ42" s="187" t="s">
        <v>99</v>
      </c>
      <c r="BA42" s="187" t="s">
        <v>99</v>
      </c>
      <c r="BB42" s="187" t="s">
        <v>99</v>
      </c>
      <c r="BC42" s="187"/>
      <c r="BD42" s="187" t="s">
        <v>99</v>
      </c>
      <c r="BE42" s="187" t="s">
        <v>99</v>
      </c>
      <c r="BF42" s="187" t="s">
        <v>99</v>
      </c>
      <c r="BG42" s="187" t="s">
        <v>99</v>
      </c>
      <c r="BH42" s="187" t="s">
        <v>99</v>
      </c>
      <c r="BI42" s="187"/>
      <c r="BJ42" s="187" t="s">
        <v>99</v>
      </c>
      <c r="BK42" s="187"/>
      <c r="BL42" s="187"/>
      <c r="BM42" s="187"/>
      <c r="BN42" s="187"/>
      <c r="BO42" s="187" t="s">
        <v>99</v>
      </c>
      <c r="BP42" s="187"/>
      <c r="BQ42" s="187"/>
      <c r="BR42" s="187"/>
      <c r="BS42" s="187"/>
      <c r="BT42" s="187"/>
      <c r="BU42" s="187"/>
      <c r="BV42" s="187" t="s">
        <v>99</v>
      </c>
      <c r="BW42" s="187" t="s">
        <v>99</v>
      </c>
      <c r="BX42" s="187" t="s">
        <v>99</v>
      </c>
    </row>
    <row r="43" spans="1:76" ht="76.5" customHeight="1">
      <c r="A43" s="65" t="s">
        <v>115</v>
      </c>
      <c r="B43" s="40" t="s">
        <v>79</v>
      </c>
      <c r="C43" s="35">
        <v>0.2</v>
      </c>
      <c r="D43" s="65" t="s">
        <v>93</v>
      </c>
      <c r="E43" s="64">
        <v>1</v>
      </c>
      <c r="F43" s="64">
        <v>1</v>
      </c>
      <c r="G43" s="34" t="s">
        <v>342</v>
      </c>
      <c r="H43" s="35" t="s">
        <v>208</v>
      </c>
      <c r="I43" s="192" t="s">
        <v>200</v>
      </c>
      <c r="J43" s="192" t="s">
        <v>142</v>
      </c>
      <c r="K43" s="36" t="s">
        <v>361</v>
      </c>
      <c r="L43" s="192" t="s">
        <v>209</v>
      </c>
      <c r="M43" s="192" t="s">
        <v>203</v>
      </c>
      <c r="N43" s="192" t="s">
        <v>142</v>
      </c>
      <c r="O43" s="33" t="s">
        <v>97</v>
      </c>
      <c r="P43" s="33" t="s">
        <v>210</v>
      </c>
      <c r="Q43" s="33" t="s">
        <v>211</v>
      </c>
      <c r="R43" s="33" t="s">
        <v>82</v>
      </c>
      <c r="S43" s="31">
        <v>1</v>
      </c>
      <c r="T43" s="31">
        <v>0.25</v>
      </c>
      <c r="U43" s="31">
        <v>0.5</v>
      </c>
      <c r="V43" s="31">
        <v>0.75</v>
      </c>
      <c r="W43" s="31">
        <v>1</v>
      </c>
      <c r="X43" s="31">
        <v>1</v>
      </c>
      <c r="Y43" s="203">
        <f>+AB43+AB44+AB45+AB46+AB47</f>
        <v>467500000</v>
      </c>
      <c r="Z43" s="32" t="s">
        <v>156</v>
      </c>
      <c r="AA43" s="136" t="s">
        <v>212</v>
      </c>
      <c r="AB43" s="137">
        <v>93500000</v>
      </c>
      <c r="AC43" s="138">
        <v>0.2</v>
      </c>
      <c r="AD43" s="139" t="s">
        <v>213</v>
      </c>
      <c r="AE43" s="140">
        <v>46056</v>
      </c>
      <c r="AF43" s="140">
        <v>46387</v>
      </c>
      <c r="AG43" s="139" t="s">
        <v>214</v>
      </c>
      <c r="AH43" s="139" t="s">
        <v>91</v>
      </c>
      <c r="AI43" s="139" t="s">
        <v>92</v>
      </c>
      <c r="AJ43" s="139"/>
      <c r="AK43" s="139"/>
      <c r="AL43" s="139"/>
      <c r="AM43" s="139"/>
      <c r="AN43" s="139"/>
      <c r="AO43" s="139"/>
      <c r="AP43" s="139"/>
      <c r="AQ43" s="139"/>
      <c r="AR43" s="139"/>
      <c r="AS43" s="139"/>
      <c r="AT43" s="139" t="s">
        <v>92</v>
      </c>
      <c r="AU43" s="139" t="s">
        <v>92</v>
      </c>
      <c r="AV43" s="139"/>
      <c r="AW43" s="139" t="s">
        <v>92</v>
      </c>
      <c r="AX43" s="139" t="s">
        <v>92</v>
      </c>
      <c r="AY43" s="139" t="s">
        <v>92</v>
      </c>
      <c r="AZ43" s="139" t="s">
        <v>92</v>
      </c>
      <c r="BA43" s="139" t="s">
        <v>92</v>
      </c>
      <c r="BB43" s="139" t="s">
        <v>92</v>
      </c>
      <c r="BC43" s="139"/>
      <c r="BD43" s="139"/>
      <c r="BE43" s="139"/>
      <c r="BF43" s="139" t="s">
        <v>92</v>
      </c>
      <c r="BG43" s="139"/>
      <c r="BH43" s="139"/>
      <c r="BI43" s="139"/>
      <c r="BJ43" s="139"/>
      <c r="BK43" s="139"/>
      <c r="BL43" s="139"/>
      <c r="BM43" s="139"/>
      <c r="BN43" s="139"/>
      <c r="BO43" s="139"/>
      <c r="BP43" s="139"/>
      <c r="BQ43" s="139"/>
      <c r="BR43" s="139"/>
      <c r="BS43" s="139"/>
      <c r="BT43" s="139"/>
      <c r="BU43" s="139"/>
      <c r="BV43" s="139"/>
      <c r="BW43" s="139"/>
      <c r="BX43" s="139"/>
    </row>
    <row r="44" spans="1:76" ht="51" customHeight="1">
      <c r="A44" s="65" t="s">
        <v>115</v>
      </c>
      <c r="B44" s="40" t="s">
        <v>79</v>
      </c>
      <c r="C44" s="35">
        <v>0.2</v>
      </c>
      <c r="D44" s="65" t="s">
        <v>93</v>
      </c>
      <c r="E44" s="64">
        <v>1</v>
      </c>
      <c r="F44" s="64">
        <v>1</v>
      </c>
      <c r="G44" s="34" t="s">
        <v>342</v>
      </c>
      <c r="H44" s="35" t="s">
        <v>208</v>
      </c>
      <c r="I44" s="33" t="s">
        <v>200</v>
      </c>
      <c r="J44" s="33" t="s">
        <v>142</v>
      </c>
      <c r="K44" s="36" t="s">
        <v>361</v>
      </c>
      <c r="L44" s="33" t="s">
        <v>209</v>
      </c>
      <c r="M44" s="33" t="s">
        <v>203</v>
      </c>
      <c r="N44" s="33" t="s">
        <v>142</v>
      </c>
      <c r="O44" s="33" t="s">
        <v>97</v>
      </c>
      <c r="P44" s="33" t="s">
        <v>210</v>
      </c>
      <c r="Q44" s="33" t="s">
        <v>211</v>
      </c>
      <c r="R44" s="33" t="s">
        <v>82</v>
      </c>
      <c r="S44" s="31">
        <v>1</v>
      </c>
      <c r="T44" s="31">
        <v>0.25</v>
      </c>
      <c r="U44" s="31">
        <v>0.5</v>
      </c>
      <c r="V44" s="31">
        <v>0.75</v>
      </c>
      <c r="W44" s="31">
        <v>1</v>
      </c>
      <c r="X44" s="31">
        <v>1</v>
      </c>
      <c r="Y44" s="204"/>
      <c r="Z44" s="32" t="s">
        <v>156</v>
      </c>
      <c r="AA44" s="136" t="s">
        <v>215</v>
      </c>
      <c r="AB44" s="137">
        <v>93500000</v>
      </c>
      <c r="AC44" s="138">
        <v>0.2</v>
      </c>
      <c r="AD44" s="139" t="s">
        <v>216</v>
      </c>
      <c r="AE44" s="140">
        <v>46056</v>
      </c>
      <c r="AF44" s="140">
        <v>46387</v>
      </c>
      <c r="AG44" s="139" t="s">
        <v>214</v>
      </c>
      <c r="AH44" s="139" t="s">
        <v>91</v>
      </c>
      <c r="AI44" s="139"/>
      <c r="AJ44" s="139"/>
      <c r="AK44" s="139"/>
      <c r="AL44" s="139"/>
      <c r="AM44" s="139"/>
      <c r="AN44" s="139"/>
      <c r="AO44" s="139"/>
      <c r="AP44" s="139"/>
      <c r="AQ44" s="139"/>
      <c r="AR44" s="139"/>
      <c r="AS44" s="139"/>
      <c r="AT44" s="139" t="s">
        <v>92</v>
      </c>
      <c r="AU44" s="139" t="s">
        <v>92</v>
      </c>
      <c r="AV44" s="139"/>
      <c r="AW44" s="139" t="s">
        <v>92</v>
      </c>
      <c r="AX44" s="139" t="s">
        <v>92</v>
      </c>
      <c r="AY44" s="139" t="s">
        <v>92</v>
      </c>
      <c r="AZ44" s="139" t="s">
        <v>92</v>
      </c>
      <c r="BA44" s="139" t="s">
        <v>92</v>
      </c>
      <c r="BB44" s="139" t="s">
        <v>92</v>
      </c>
      <c r="BC44" s="139"/>
      <c r="BD44" s="139"/>
      <c r="BE44" s="139"/>
      <c r="BF44" s="139" t="s">
        <v>92</v>
      </c>
      <c r="BG44" s="139"/>
      <c r="BH44" s="139"/>
      <c r="BI44" s="139"/>
      <c r="BJ44" s="139"/>
      <c r="BK44" s="139"/>
      <c r="BL44" s="139"/>
      <c r="BM44" s="139"/>
      <c r="BN44" s="139"/>
      <c r="BO44" s="139"/>
      <c r="BP44" s="139"/>
      <c r="BQ44" s="139"/>
      <c r="BR44" s="139"/>
      <c r="BS44" s="139"/>
      <c r="BT44" s="139"/>
      <c r="BU44" s="139"/>
      <c r="BV44" s="139"/>
      <c r="BW44" s="139"/>
      <c r="BX44" s="139"/>
    </row>
    <row r="45" spans="1:76" ht="51" customHeight="1">
      <c r="A45" s="65" t="s">
        <v>115</v>
      </c>
      <c r="B45" s="40" t="s">
        <v>79</v>
      </c>
      <c r="C45" s="35">
        <v>0.2</v>
      </c>
      <c r="D45" s="65" t="s">
        <v>93</v>
      </c>
      <c r="E45" s="64">
        <v>1</v>
      </c>
      <c r="F45" s="64">
        <v>1</v>
      </c>
      <c r="G45" s="34" t="s">
        <v>342</v>
      </c>
      <c r="H45" s="35" t="s">
        <v>208</v>
      </c>
      <c r="I45" s="33" t="s">
        <v>200</v>
      </c>
      <c r="J45" s="33" t="s">
        <v>142</v>
      </c>
      <c r="K45" s="36" t="s">
        <v>361</v>
      </c>
      <c r="L45" s="33" t="s">
        <v>209</v>
      </c>
      <c r="M45" s="33" t="s">
        <v>203</v>
      </c>
      <c r="N45" s="33" t="s">
        <v>142</v>
      </c>
      <c r="O45" s="33" t="s">
        <v>97</v>
      </c>
      <c r="P45" s="33" t="s">
        <v>210</v>
      </c>
      <c r="Q45" s="33" t="s">
        <v>211</v>
      </c>
      <c r="R45" s="33" t="s">
        <v>82</v>
      </c>
      <c r="S45" s="31">
        <v>1</v>
      </c>
      <c r="T45" s="31">
        <v>0.25</v>
      </c>
      <c r="U45" s="31">
        <v>0.5</v>
      </c>
      <c r="V45" s="31">
        <v>0.75</v>
      </c>
      <c r="W45" s="31">
        <v>1</v>
      </c>
      <c r="X45" s="31">
        <v>1</v>
      </c>
      <c r="Y45" s="204"/>
      <c r="Z45" s="32" t="s">
        <v>156</v>
      </c>
      <c r="AA45" s="136" t="s">
        <v>217</v>
      </c>
      <c r="AB45" s="137">
        <v>93500000</v>
      </c>
      <c r="AC45" s="138">
        <v>0.2</v>
      </c>
      <c r="AD45" s="139" t="s">
        <v>218</v>
      </c>
      <c r="AE45" s="140">
        <v>46054</v>
      </c>
      <c r="AF45" s="140">
        <v>46387</v>
      </c>
      <c r="AG45" s="139" t="s">
        <v>214</v>
      </c>
      <c r="AH45" s="139" t="s">
        <v>91</v>
      </c>
      <c r="AI45" s="139"/>
      <c r="AJ45" s="139"/>
      <c r="AK45" s="139"/>
      <c r="AL45" s="139"/>
      <c r="AM45" s="139"/>
      <c r="AN45" s="139"/>
      <c r="AO45" s="139"/>
      <c r="AP45" s="139"/>
      <c r="AQ45" s="139"/>
      <c r="AR45" s="139"/>
      <c r="AS45" s="139"/>
      <c r="AT45" s="139" t="s">
        <v>92</v>
      </c>
      <c r="AU45" s="139" t="s">
        <v>92</v>
      </c>
      <c r="AV45" s="139"/>
      <c r="AW45" s="139" t="s">
        <v>92</v>
      </c>
      <c r="AX45" s="139" t="s">
        <v>92</v>
      </c>
      <c r="AY45" s="139" t="s">
        <v>92</v>
      </c>
      <c r="AZ45" s="139" t="s">
        <v>92</v>
      </c>
      <c r="BA45" s="139" t="s">
        <v>92</v>
      </c>
      <c r="BB45" s="139" t="s">
        <v>92</v>
      </c>
      <c r="BC45" s="139"/>
      <c r="BD45" s="139"/>
      <c r="BE45" s="139"/>
      <c r="BF45" s="139" t="s">
        <v>92</v>
      </c>
      <c r="BG45" s="139"/>
      <c r="BH45" s="139"/>
      <c r="BI45" s="139"/>
      <c r="BJ45" s="139"/>
      <c r="BK45" s="139"/>
      <c r="BL45" s="139"/>
      <c r="BM45" s="139"/>
      <c r="BN45" s="139"/>
      <c r="BO45" s="139"/>
      <c r="BP45" s="139"/>
      <c r="BQ45" s="139"/>
      <c r="BR45" s="139"/>
      <c r="BS45" s="139"/>
      <c r="BT45" s="139"/>
      <c r="BU45" s="139"/>
      <c r="BV45" s="139"/>
      <c r="BW45" s="139"/>
      <c r="BX45" s="139"/>
    </row>
    <row r="46" spans="1:76" ht="51">
      <c r="A46" s="65" t="s">
        <v>115</v>
      </c>
      <c r="B46" s="40" t="s">
        <v>79</v>
      </c>
      <c r="C46" s="35">
        <v>0.2</v>
      </c>
      <c r="D46" s="65" t="s">
        <v>93</v>
      </c>
      <c r="E46" s="64">
        <v>1</v>
      </c>
      <c r="F46" s="64">
        <v>1</v>
      </c>
      <c r="G46" s="34" t="s">
        <v>342</v>
      </c>
      <c r="H46" s="35" t="s">
        <v>208</v>
      </c>
      <c r="I46" s="33" t="s">
        <v>200</v>
      </c>
      <c r="J46" s="33" t="s">
        <v>142</v>
      </c>
      <c r="K46" s="36" t="s">
        <v>361</v>
      </c>
      <c r="L46" s="33" t="s">
        <v>209</v>
      </c>
      <c r="M46" s="33" t="s">
        <v>203</v>
      </c>
      <c r="N46" s="33" t="s">
        <v>142</v>
      </c>
      <c r="O46" s="33" t="s">
        <v>97</v>
      </c>
      <c r="P46" s="33" t="s">
        <v>210</v>
      </c>
      <c r="Q46" s="33" t="s">
        <v>211</v>
      </c>
      <c r="R46" s="33" t="s">
        <v>82</v>
      </c>
      <c r="S46" s="31">
        <v>1</v>
      </c>
      <c r="T46" s="31">
        <v>0.25</v>
      </c>
      <c r="U46" s="31">
        <v>0.5</v>
      </c>
      <c r="V46" s="31">
        <v>0.75</v>
      </c>
      <c r="W46" s="31">
        <v>1</v>
      </c>
      <c r="X46" s="31">
        <v>1</v>
      </c>
      <c r="Y46" s="204"/>
      <c r="Z46" s="32" t="s">
        <v>156</v>
      </c>
      <c r="AA46" s="136" t="s">
        <v>219</v>
      </c>
      <c r="AB46" s="137">
        <v>93500000</v>
      </c>
      <c r="AC46" s="138">
        <v>0.2</v>
      </c>
      <c r="AD46" s="139" t="s">
        <v>220</v>
      </c>
      <c r="AE46" s="140">
        <v>46042</v>
      </c>
      <c r="AF46" s="140">
        <v>46387</v>
      </c>
      <c r="AG46" s="139" t="s">
        <v>214</v>
      </c>
      <c r="AH46" s="139" t="s">
        <v>91</v>
      </c>
      <c r="AI46" s="139"/>
      <c r="AJ46" s="139"/>
      <c r="AK46" s="139"/>
      <c r="AL46" s="139"/>
      <c r="AM46" s="139"/>
      <c r="AN46" s="139"/>
      <c r="AO46" s="139"/>
      <c r="AP46" s="139"/>
      <c r="AQ46" s="139"/>
      <c r="AR46" s="139"/>
      <c r="AS46" s="139"/>
      <c r="AT46" s="139" t="s">
        <v>92</v>
      </c>
      <c r="AU46" s="139" t="s">
        <v>92</v>
      </c>
      <c r="AV46" s="139"/>
      <c r="AW46" s="139" t="s">
        <v>92</v>
      </c>
      <c r="AX46" s="139" t="s">
        <v>92</v>
      </c>
      <c r="AY46" s="139" t="s">
        <v>92</v>
      </c>
      <c r="AZ46" s="139" t="s">
        <v>92</v>
      </c>
      <c r="BA46" s="139" t="s">
        <v>92</v>
      </c>
      <c r="BB46" s="139" t="s">
        <v>92</v>
      </c>
      <c r="BC46" s="139"/>
      <c r="BD46" s="139"/>
      <c r="BE46" s="139"/>
      <c r="BF46" s="139" t="s">
        <v>92</v>
      </c>
      <c r="BG46" s="139"/>
      <c r="BH46" s="139"/>
      <c r="BI46" s="139"/>
      <c r="BJ46" s="139"/>
      <c r="BK46" s="139"/>
      <c r="BL46" s="139"/>
      <c r="BM46" s="139"/>
      <c r="BN46" s="139"/>
      <c r="BO46" s="139"/>
      <c r="BP46" s="139"/>
      <c r="BQ46" s="139"/>
      <c r="BR46" s="139"/>
      <c r="BS46" s="139"/>
      <c r="BT46" s="139"/>
      <c r="BU46" s="139"/>
      <c r="BV46" s="139"/>
      <c r="BW46" s="139"/>
      <c r="BX46" s="139"/>
    </row>
    <row r="47" spans="1:76" ht="51">
      <c r="A47" s="65" t="s">
        <v>115</v>
      </c>
      <c r="B47" s="40" t="s">
        <v>79</v>
      </c>
      <c r="C47" s="35">
        <v>0.2</v>
      </c>
      <c r="D47" s="65" t="s">
        <v>93</v>
      </c>
      <c r="E47" s="64">
        <v>1</v>
      </c>
      <c r="F47" s="64">
        <v>1</v>
      </c>
      <c r="G47" s="34" t="s">
        <v>342</v>
      </c>
      <c r="H47" s="35" t="s">
        <v>208</v>
      </c>
      <c r="I47" s="33" t="s">
        <v>200</v>
      </c>
      <c r="J47" s="33" t="s">
        <v>142</v>
      </c>
      <c r="K47" s="36" t="s">
        <v>361</v>
      </c>
      <c r="L47" s="33" t="s">
        <v>209</v>
      </c>
      <c r="M47" s="33" t="s">
        <v>203</v>
      </c>
      <c r="N47" s="33" t="s">
        <v>142</v>
      </c>
      <c r="O47" s="33" t="s">
        <v>97</v>
      </c>
      <c r="P47" s="33" t="s">
        <v>210</v>
      </c>
      <c r="Q47" s="33" t="s">
        <v>211</v>
      </c>
      <c r="R47" s="33" t="s">
        <v>82</v>
      </c>
      <c r="S47" s="31">
        <v>1</v>
      </c>
      <c r="T47" s="31">
        <v>0.25</v>
      </c>
      <c r="U47" s="31">
        <v>0.5</v>
      </c>
      <c r="V47" s="31">
        <v>0.75</v>
      </c>
      <c r="W47" s="31">
        <v>1</v>
      </c>
      <c r="X47" s="31">
        <v>1</v>
      </c>
      <c r="Y47" s="205"/>
      <c r="Z47" s="32" t="s">
        <v>156</v>
      </c>
      <c r="AA47" s="141" t="s">
        <v>221</v>
      </c>
      <c r="AB47" s="137">
        <v>93500000</v>
      </c>
      <c r="AC47" s="142">
        <v>0.2</v>
      </c>
      <c r="AD47" s="143" t="s">
        <v>222</v>
      </c>
      <c r="AE47" s="144">
        <v>46024</v>
      </c>
      <c r="AF47" s="144">
        <v>46387</v>
      </c>
      <c r="AG47" s="143" t="s">
        <v>214</v>
      </c>
      <c r="AH47" s="143" t="s">
        <v>91</v>
      </c>
      <c r="AI47" s="143"/>
      <c r="AJ47" s="143"/>
      <c r="AK47" s="143"/>
      <c r="AL47" s="143"/>
      <c r="AM47" s="143"/>
      <c r="AN47" s="143"/>
      <c r="AO47" s="143"/>
      <c r="AP47" s="143"/>
      <c r="AQ47" s="143"/>
      <c r="AR47" s="143"/>
      <c r="AS47" s="143"/>
      <c r="AT47" s="143" t="s">
        <v>92</v>
      </c>
      <c r="AU47" s="143" t="s">
        <v>92</v>
      </c>
      <c r="AV47" s="143"/>
      <c r="AW47" s="143" t="s">
        <v>92</v>
      </c>
      <c r="AX47" s="143" t="s">
        <v>92</v>
      </c>
      <c r="AY47" s="143" t="s">
        <v>92</v>
      </c>
      <c r="AZ47" s="143" t="s">
        <v>92</v>
      </c>
      <c r="BA47" s="143" t="s">
        <v>92</v>
      </c>
      <c r="BB47" s="143" t="s">
        <v>92</v>
      </c>
      <c r="BC47" s="143"/>
      <c r="BD47" s="143"/>
      <c r="BE47" s="143"/>
      <c r="BF47" s="143" t="s">
        <v>92</v>
      </c>
      <c r="BG47" s="143"/>
      <c r="BH47" s="143"/>
      <c r="BI47" s="143"/>
      <c r="BJ47" s="143"/>
      <c r="BK47" s="143"/>
      <c r="BL47" s="143"/>
      <c r="BM47" s="143"/>
      <c r="BN47" s="143"/>
      <c r="BO47" s="143"/>
      <c r="BP47" s="143"/>
      <c r="BQ47" s="143"/>
      <c r="BR47" s="143"/>
      <c r="BS47" s="143"/>
      <c r="BT47" s="143"/>
      <c r="BU47" s="143"/>
      <c r="BV47" s="143"/>
      <c r="BW47" s="143"/>
      <c r="BX47" s="143"/>
    </row>
    <row r="48" spans="1:76" ht="90" customHeight="1">
      <c r="A48" s="65" t="s">
        <v>115</v>
      </c>
      <c r="B48" s="40" t="s">
        <v>79</v>
      </c>
      <c r="C48" s="35">
        <v>0.2</v>
      </c>
      <c r="D48" s="65" t="s">
        <v>93</v>
      </c>
      <c r="E48" s="64">
        <v>1</v>
      </c>
      <c r="F48" s="64">
        <v>1</v>
      </c>
      <c r="G48" s="39" t="s">
        <v>343</v>
      </c>
      <c r="H48" s="40" t="s">
        <v>140</v>
      </c>
      <c r="I48" s="38" t="s">
        <v>141</v>
      </c>
      <c r="J48" s="38" t="s">
        <v>142</v>
      </c>
      <c r="K48" s="41" t="s">
        <v>225</v>
      </c>
      <c r="L48" s="38" t="s">
        <v>145</v>
      </c>
      <c r="M48" s="38" t="s">
        <v>146</v>
      </c>
      <c r="N48" s="38" t="s">
        <v>142</v>
      </c>
      <c r="O48" s="38" t="s">
        <v>97</v>
      </c>
      <c r="P48" s="38" t="s">
        <v>143</v>
      </c>
      <c r="Q48" s="38" t="s">
        <v>144</v>
      </c>
      <c r="R48" s="38" t="s">
        <v>82</v>
      </c>
      <c r="S48" s="37">
        <v>1</v>
      </c>
      <c r="T48" s="37">
        <v>0.05</v>
      </c>
      <c r="U48" s="37">
        <v>0.2</v>
      </c>
      <c r="V48" s="37">
        <v>0.95</v>
      </c>
      <c r="W48" s="37">
        <v>1</v>
      </c>
      <c r="X48" s="37">
        <v>1</v>
      </c>
      <c r="Y48" s="57"/>
      <c r="Z48" s="58"/>
      <c r="AA48" s="145" t="s">
        <v>147</v>
      </c>
      <c r="AB48" s="145"/>
      <c r="AC48" s="146">
        <v>0.8</v>
      </c>
      <c r="AD48" s="145" t="s">
        <v>148</v>
      </c>
      <c r="AE48" s="147">
        <v>46068</v>
      </c>
      <c r="AF48" s="147">
        <v>46356</v>
      </c>
      <c r="AG48" s="145" t="s">
        <v>149</v>
      </c>
      <c r="AH48" s="145" t="s">
        <v>150</v>
      </c>
      <c r="AI48" s="145"/>
      <c r="AJ48" s="145"/>
      <c r="AK48" s="145"/>
      <c r="AL48" s="145"/>
      <c r="AM48" s="145"/>
      <c r="AN48" s="145"/>
      <c r="AO48" s="145"/>
      <c r="AP48" s="145"/>
      <c r="AQ48" s="145"/>
      <c r="AR48" s="38" t="s">
        <v>92</v>
      </c>
      <c r="AS48" s="38"/>
      <c r="AT48" s="38" t="s">
        <v>92</v>
      </c>
      <c r="AU48" s="38" t="s">
        <v>92</v>
      </c>
      <c r="AV48" s="38"/>
      <c r="AW48" s="38" t="s">
        <v>92</v>
      </c>
      <c r="AX48" s="38" t="s">
        <v>92</v>
      </c>
      <c r="AY48" s="38" t="s">
        <v>92</v>
      </c>
      <c r="AZ48" s="38" t="s">
        <v>92</v>
      </c>
      <c r="BA48" s="38" t="s">
        <v>92</v>
      </c>
      <c r="BB48" s="38" t="s">
        <v>92</v>
      </c>
      <c r="BC48" s="38" t="s">
        <v>92</v>
      </c>
      <c r="BD48" s="38"/>
      <c r="BE48" s="38" t="s">
        <v>92</v>
      </c>
      <c r="BF48" s="38" t="s">
        <v>92</v>
      </c>
      <c r="BG48" s="145" t="s">
        <v>92</v>
      </c>
      <c r="BH48" s="145"/>
      <c r="BI48" s="145"/>
      <c r="BJ48" s="145"/>
      <c r="BK48" s="145"/>
      <c r="BL48" s="145"/>
      <c r="BM48" s="145"/>
      <c r="BN48" s="145"/>
      <c r="BO48" s="145"/>
      <c r="BP48" s="145"/>
      <c r="BQ48" s="145"/>
      <c r="BR48" s="145"/>
      <c r="BS48" s="145"/>
      <c r="BT48" s="145"/>
      <c r="BU48" s="145"/>
      <c r="BV48" s="145"/>
      <c r="BW48" s="145"/>
      <c r="BX48" s="145"/>
    </row>
    <row r="49" spans="1:76" ht="74.25" customHeight="1">
      <c r="A49" s="65" t="s">
        <v>115</v>
      </c>
      <c r="B49" s="40" t="s">
        <v>79</v>
      </c>
      <c r="C49" s="35">
        <v>0.2</v>
      </c>
      <c r="D49" s="65" t="s">
        <v>93</v>
      </c>
      <c r="E49" s="64">
        <v>1</v>
      </c>
      <c r="F49" s="64">
        <v>1</v>
      </c>
      <c r="G49" s="39" t="s">
        <v>343</v>
      </c>
      <c r="H49" s="40" t="s">
        <v>140</v>
      </c>
      <c r="I49" s="38" t="s">
        <v>141</v>
      </c>
      <c r="J49" s="38" t="s">
        <v>142</v>
      </c>
      <c r="K49" s="41" t="s">
        <v>225</v>
      </c>
      <c r="L49" s="38" t="s">
        <v>145</v>
      </c>
      <c r="M49" s="38" t="s">
        <v>146</v>
      </c>
      <c r="N49" s="38" t="s">
        <v>142</v>
      </c>
      <c r="O49" s="38" t="s">
        <v>97</v>
      </c>
      <c r="P49" s="38" t="s">
        <v>143</v>
      </c>
      <c r="Q49" s="38" t="s">
        <v>144</v>
      </c>
      <c r="R49" s="38" t="s">
        <v>82</v>
      </c>
      <c r="S49" s="37">
        <v>1</v>
      </c>
      <c r="T49" s="37">
        <v>0.05</v>
      </c>
      <c r="U49" s="37">
        <v>0.2</v>
      </c>
      <c r="V49" s="37">
        <v>0.95</v>
      </c>
      <c r="W49" s="37">
        <v>1</v>
      </c>
      <c r="X49" s="37">
        <v>1</v>
      </c>
      <c r="Y49" s="57"/>
      <c r="Z49" s="58"/>
      <c r="AA49" s="145" t="s">
        <v>151</v>
      </c>
      <c r="AB49" s="145"/>
      <c r="AC49" s="146">
        <v>0.2</v>
      </c>
      <c r="AD49" s="145" t="s">
        <v>148</v>
      </c>
      <c r="AE49" s="147">
        <v>46204</v>
      </c>
      <c r="AF49" s="147">
        <v>46295</v>
      </c>
      <c r="AG49" s="145" t="s">
        <v>149</v>
      </c>
      <c r="AH49" s="145" t="s">
        <v>152</v>
      </c>
      <c r="AI49" s="145"/>
      <c r="AJ49" s="145"/>
      <c r="AK49" s="145"/>
      <c r="AL49" s="145"/>
      <c r="AM49" s="145"/>
      <c r="AN49" s="145"/>
      <c r="AO49" s="145"/>
      <c r="AP49" s="145"/>
      <c r="AQ49" s="145"/>
      <c r="AR49" s="38" t="s">
        <v>92</v>
      </c>
      <c r="AS49" s="38"/>
      <c r="AT49" s="38" t="s">
        <v>92</v>
      </c>
      <c r="AU49" s="38" t="s">
        <v>92</v>
      </c>
      <c r="AV49" s="38"/>
      <c r="AW49" s="38" t="s">
        <v>92</v>
      </c>
      <c r="AX49" s="38" t="s">
        <v>92</v>
      </c>
      <c r="AY49" s="38" t="s">
        <v>92</v>
      </c>
      <c r="AZ49" s="38" t="s">
        <v>92</v>
      </c>
      <c r="BA49" s="38" t="s">
        <v>92</v>
      </c>
      <c r="BB49" s="38" t="s">
        <v>92</v>
      </c>
      <c r="BC49" s="38" t="s">
        <v>92</v>
      </c>
      <c r="BD49" s="38"/>
      <c r="BE49" s="38" t="s">
        <v>92</v>
      </c>
      <c r="BF49" s="38" t="s">
        <v>92</v>
      </c>
      <c r="BG49" s="145" t="s">
        <v>92</v>
      </c>
      <c r="BH49" s="145"/>
      <c r="BI49" s="145"/>
      <c r="BJ49" s="145"/>
      <c r="BK49" s="145"/>
      <c r="BL49" s="145"/>
      <c r="BM49" s="145"/>
      <c r="BN49" s="145"/>
      <c r="BO49" s="145"/>
      <c r="BP49" s="145"/>
      <c r="BQ49" s="145"/>
      <c r="BR49" s="145"/>
      <c r="BS49" s="145"/>
      <c r="BT49" s="145"/>
      <c r="BU49" s="145"/>
      <c r="BV49" s="145"/>
      <c r="BW49" s="145"/>
      <c r="BX49" s="145"/>
    </row>
    <row r="50" spans="1:76" ht="40.5" customHeight="1">
      <c r="A50" s="65" t="s">
        <v>115</v>
      </c>
      <c r="B50" s="40" t="s">
        <v>79</v>
      </c>
      <c r="C50" s="35">
        <v>0.2</v>
      </c>
      <c r="D50" s="65" t="s">
        <v>93</v>
      </c>
      <c r="E50" s="64">
        <v>1</v>
      </c>
      <c r="F50" s="64">
        <v>1</v>
      </c>
      <c r="G50" s="44" t="s">
        <v>344</v>
      </c>
      <c r="H50" s="44" t="s">
        <v>223</v>
      </c>
      <c r="I50" s="43" t="s">
        <v>224</v>
      </c>
      <c r="J50" s="43" t="s">
        <v>96</v>
      </c>
      <c r="K50" s="43" t="s">
        <v>366</v>
      </c>
      <c r="L50" s="43" t="s">
        <v>226</v>
      </c>
      <c r="M50" s="43" t="s">
        <v>227</v>
      </c>
      <c r="N50" s="43" t="s">
        <v>96</v>
      </c>
      <c r="O50" s="43" t="s">
        <v>97</v>
      </c>
      <c r="P50" s="43" t="s">
        <v>228</v>
      </c>
      <c r="Q50" s="43" t="s">
        <v>229</v>
      </c>
      <c r="R50" s="43" t="s">
        <v>82</v>
      </c>
      <c r="S50" s="42">
        <v>0.94</v>
      </c>
      <c r="T50" s="42">
        <v>0.15</v>
      </c>
      <c r="U50" s="42">
        <v>0.4</v>
      </c>
      <c r="V50" s="42">
        <v>0.75</v>
      </c>
      <c r="W50" s="42">
        <v>1</v>
      </c>
      <c r="X50" s="42">
        <v>1</v>
      </c>
      <c r="Y50" s="206">
        <f>+AB51</f>
        <v>45100000</v>
      </c>
      <c r="Z50" s="43" t="s">
        <v>100</v>
      </c>
      <c r="AA50" s="148" t="s">
        <v>230</v>
      </c>
      <c r="AB50" s="148"/>
      <c r="AC50" s="149">
        <v>0.25</v>
      </c>
      <c r="AD50" s="148" t="s">
        <v>231</v>
      </c>
      <c r="AE50" s="150">
        <v>46054</v>
      </c>
      <c r="AF50" s="150">
        <v>46387</v>
      </c>
      <c r="AG50" s="148" t="s">
        <v>224</v>
      </c>
      <c r="AH50" s="148" t="s">
        <v>91</v>
      </c>
      <c r="AI50" s="148" t="s">
        <v>92</v>
      </c>
      <c r="AJ50" s="148"/>
      <c r="AK50" s="148"/>
      <c r="AL50" s="148"/>
      <c r="AM50" s="148"/>
      <c r="AN50" s="148"/>
      <c r="AO50" s="148"/>
      <c r="AP50" s="148"/>
      <c r="AQ50" s="148"/>
      <c r="AR50" s="148"/>
      <c r="AS50" s="148"/>
      <c r="AT50" s="148" t="s">
        <v>92</v>
      </c>
      <c r="AU50" s="148" t="s">
        <v>92</v>
      </c>
      <c r="AV50" s="148"/>
      <c r="AW50" s="148" t="s">
        <v>92</v>
      </c>
      <c r="AX50" s="148" t="s">
        <v>92</v>
      </c>
      <c r="AY50" s="148" t="s">
        <v>92</v>
      </c>
      <c r="AZ50" s="148" t="s">
        <v>92</v>
      </c>
      <c r="BA50" s="148" t="s">
        <v>92</v>
      </c>
      <c r="BB50" s="148" t="s">
        <v>92</v>
      </c>
      <c r="BC50" s="148" t="s">
        <v>92</v>
      </c>
      <c r="BD50" s="148"/>
      <c r="BE50" s="148" t="s">
        <v>92</v>
      </c>
      <c r="BF50" s="148" t="s">
        <v>92</v>
      </c>
      <c r="BG50" s="148" t="s">
        <v>92</v>
      </c>
      <c r="BH50" s="148"/>
      <c r="BI50" s="148"/>
      <c r="BJ50" s="148"/>
      <c r="BK50" s="148"/>
      <c r="BL50" s="148"/>
      <c r="BM50" s="148"/>
      <c r="BN50" s="148"/>
      <c r="BO50" s="148"/>
      <c r="BP50" s="148"/>
      <c r="BQ50" s="148"/>
      <c r="BR50" s="148"/>
      <c r="BS50" s="148"/>
      <c r="BT50" s="148"/>
      <c r="BU50" s="148"/>
      <c r="BV50" s="148"/>
      <c r="BW50" s="148"/>
      <c r="BX50" s="148"/>
    </row>
    <row r="51" spans="1:76" ht="51">
      <c r="A51" s="65" t="s">
        <v>115</v>
      </c>
      <c r="B51" s="40" t="s">
        <v>79</v>
      </c>
      <c r="C51" s="35">
        <v>0.2</v>
      </c>
      <c r="D51" s="65" t="s">
        <v>93</v>
      </c>
      <c r="E51" s="64">
        <v>1</v>
      </c>
      <c r="F51" s="64">
        <v>1</v>
      </c>
      <c r="G51" s="44" t="s">
        <v>344</v>
      </c>
      <c r="H51" s="44" t="s">
        <v>223</v>
      </c>
      <c r="I51" s="43" t="s">
        <v>224</v>
      </c>
      <c r="J51" s="43" t="s">
        <v>96</v>
      </c>
      <c r="K51" s="43" t="s">
        <v>366</v>
      </c>
      <c r="L51" s="43" t="s">
        <v>226</v>
      </c>
      <c r="M51" s="43" t="s">
        <v>227</v>
      </c>
      <c r="N51" s="43" t="s">
        <v>96</v>
      </c>
      <c r="O51" s="43" t="s">
        <v>97</v>
      </c>
      <c r="P51" s="43" t="s">
        <v>228</v>
      </c>
      <c r="Q51" s="43" t="s">
        <v>229</v>
      </c>
      <c r="R51" s="43" t="s">
        <v>82</v>
      </c>
      <c r="S51" s="42">
        <v>0.94</v>
      </c>
      <c r="T51" s="42">
        <v>0.15</v>
      </c>
      <c r="U51" s="42">
        <v>0.4</v>
      </c>
      <c r="V51" s="42">
        <v>0.75</v>
      </c>
      <c r="W51" s="42">
        <v>1</v>
      </c>
      <c r="X51" s="42">
        <v>1</v>
      </c>
      <c r="Y51" s="207"/>
      <c r="Z51" s="43" t="s">
        <v>100</v>
      </c>
      <c r="AA51" s="148" t="s">
        <v>232</v>
      </c>
      <c r="AB51" s="151">
        <v>45100000</v>
      </c>
      <c r="AC51" s="149">
        <v>0.25</v>
      </c>
      <c r="AD51" s="148" t="s">
        <v>233</v>
      </c>
      <c r="AE51" s="150">
        <v>46054</v>
      </c>
      <c r="AF51" s="150">
        <v>46387</v>
      </c>
      <c r="AG51" s="148" t="s">
        <v>224</v>
      </c>
      <c r="AH51" s="148" t="s">
        <v>91</v>
      </c>
      <c r="AI51" s="148"/>
      <c r="AJ51" s="148" t="s">
        <v>92</v>
      </c>
      <c r="AK51" s="148" t="s">
        <v>92</v>
      </c>
      <c r="AL51" s="148"/>
      <c r="AM51" s="148"/>
      <c r="AN51" s="148" t="s">
        <v>92</v>
      </c>
      <c r="AO51" s="148"/>
      <c r="AP51" s="148"/>
      <c r="AQ51" s="148"/>
      <c r="AR51" s="148"/>
      <c r="AS51" s="148"/>
      <c r="AT51" s="148" t="s">
        <v>92</v>
      </c>
      <c r="AU51" s="148" t="s">
        <v>92</v>
      </c>
      <c r="AV51" s="148"/>
      <c r="AW51" s="148" t="s">
        <v>92</v>
      </c>
      <c r="AX51" s="148" t="s">
        <v>92</v>
      </c>
      <c r="AY51" s="148" t="s">
        <v>92</v>
      </c>
      <c r="AZ51" s="148" t="s">
        <v>92</v>
      </c>
      <c r="BA51" s="148" t="s">
        <v>92</v>
      </c>
      <c r="BB51" s="148" t="s">
        <v>92</v>
      </c>
      <c r="BC51" s="148" t="s">
        <v>92</v>
      </c>
      <c r="BD51" s="148"/>
      <c r="BE51" s="148" t="s">
        <v>92</v>
      </c>
      <c r="BF51" s="148" t="s">
        <v>92</v>
      </c>
      <c r="BG51" s="148" t="s">
        <v>92</v>
      </c>
      <c r="BH51" s="148"/>
      <c r="BI51" s="148"/>
      <c r="BJ51" s="148"/>
      <c r="BK51" s="148"/>
      <c r="BL51" s="148"/>
      <c r="BM51" s="148"/>
      <c r="BN51" s="148"/>
      <c r="BO51" s="148" t="s">
        <v>92</v>
      </c>
      <c r="BP51" s="148"/>
      <c r="BQ51" s="148"/>
      <c r="BR51" s="148"/>
      <c r="BS51" s="148"/>
      <c r="BT51" s="148"/>
      <c r="BU51" s="148"/>
      <c r="BV51" s="148"/>
      <c r="BW51" s="148"/>
      <c r="BX51" s="148"/>
    </row>
    <row r="52" spans="1:76" ht="51">
      <c r="A52" s="65" t="s">
        <v>115</v>
      </c>
      <c r="B52" s="40" t="s">
        <v>79</v>
      </c>
      <c r="C52" s="35">
        <v>0.2</v>
      </c>
      <c r="D52" s="65" t="s">
        <v>93</v>
      </c>
      <c r="E52" s="64">
        <v>1</v>
      </c>
      <c r="F52" s="64">
        <v>1</v>
      </c>
      <c r="G52" s="44" t="s">
        <v>344</v>
      </c>
      <c r="H52" s="44" t="s">
        <v>223</v>
      </c>
      <c r="I52" s="43" t="s">
        <v>224</v>
      </c>
      <c r="J52" s="43" t="s">
        <v>96</v>
      </c>
      <c r="K52" s="43" t="s">
        <v>366</v>
      </c>
      <c r="L52" s="43" t="s">
        <v>226</v>
      </c>
      <c r="M52" s="43" t="s">
        <v>227</v>
      </c>
      <c r="N52" s="43" t="s">
        <v>96</v>
      </c>
      <c r="O52" s="43" t="s">
        <v>97</v>
      </c>
      <c r="P52" s="43" t="s">
        <v>228</v>
      </c>
      <c r="Q52" s="43" t="s">
        <v>229</v>
      </c>
      <c r="R52" s="43" t="s">
        <v>82</v>
      </c>
      <c r="S52" s="42">
        <v>0.94</v>
      </c>
      <c r="T52" s="42">
        <v>0.15</v>
      </c>
      <c r="U52" s="42">
        <v>0.4</v>
      </c>
      <c r="V52" s="42">
        <v>0.75</v>
      </c>
      <c r="W52" s="42">
        <v>1</v>
      </c>
      <c r="X52" s="42">
        <v>1</v>
      </c>
      <c r="Y52" s="207"/>
      <c r="Z52" s="43" t="s">
        <v>100</v>
      </c>
      <c r="AA52" s="148" t="s">
        <v>234</v>
      </c>
      <c r="AB52" s="148"/>
      <c r="AC52" s="149">
        <v>0.25</v>
      </c>
      <c r="AD52" s="148" t="s">
        <v>235</v>
      </c>
      <c r="AE52" s="150">
        <v>46054</v>
      </c>
      <c r="AF52" s="150">
        <v>46387</v>
      </c>
      <c r="AG52" s="148" t="s">
        <v>224</v>
      </c>
      <c r="AH52" s="148" t="s">
        <v>91</v>
      </c>
      <c r="AI52" s="148" t="s">
        <v>92</v>
      </c>
      <c r="AJ52" s="148"/>
      <c r="AK52" s="148"/>
      <c r="AL52" s="148"/>
      <c r="AM52" s="148"/>
      <c r="AN52" s="148"/>
      <c r="AO52" s="148"/>
      <c r="AP52" s="148"/>
      <c r="AQ52" s="148"/>
      <c r="AR52" s="148"/>
      <c r="AS52" s="148"/>
      <c r="AT52" s="148" t="s">
        <v>92</v>
      </c>
      <c r="AU52" s="148" t="s">
        <v>92</v>
      </c>
      <c r="AV52" s="148"/>
      <c r="AW52" s="148" t="s">
        <v>92</v>
      </c>
      <c r="AX52" s="148" t="s">
        <v>92</v>
      </c>
      <c r="AY52" s="148" t="s">
        <v>92</v>
      </c>
      <c r="AZ52" s="148" t="s">
        <v>92</v>
      </c>
      <c r="BA52" s="148" t="s">
        <v>92</v>
      </c>
      <c r="BB52" s="148" t="s">
        <v>92</v>
      </c>
      <c r="BC52" s="148" t="s">
        <v>92</v>
      </c>
      <c r="BD52" s="148"/>
      <c r="BE52" s="148" t="s">
        <v>92</v>
      </c>
      <c r="BF52" s="148" t="s">
        <v>92</v>
      </c>
      <c r="BG52" s="148" t="s">
        <v>92</v>
      </c>
      <c r="BH52" s="148"/>
      <c r="BI52" s="148"/>
      <c r="BJ52" s="148"/>
      <c r="BK52" s="148"/>
      <c r="BL52" s="148"/>
      <c r="BM52" s="148"/>
      <c r="BN52" s="148"/>
      <c r="BO52" s="148"/>
      <c r="BP52" s="148"/>
      <c r="BQ52" s="148"/>
      <c r="BR52" s="148"/>
      <c r="BS52" s="148"/>
      <c r="BT52" s="148"/>
      <c r="BU52" s="148"/>
      <c r="BV52" s="148"/>
      <c r="BW52" s="148"/>
      <c r="BX52" s="148"/>
    </row>
    <row r="53" spans="1:76" ht="51">
      <c r="A53" s="65" t="s">
        <v>115</v>
      </c>
      <c r="B53" s="40" t="s">
        <v>79</v>
      </c>
      <c r="C53" s="35">
        <v>0.2</v>
      </c>
      <c r="D53" s="65" t="s">
        <v>93</v>
      </c>
      <c r="E53" s="64">
        <v>1</v>
      </c>
      <c r="F53" s="64">
        <v>1</v>
      </c>
      <c r="G53" s="44" t="s">
        <v>344</v>
      </c>
      <c r="H53" s="44" t="s">
        <v>223</v>
      </c>
      <c r="I53" s="43" t="s">
        <v>224</v>
      </c>
      <c r="J53" s="43" t="s">
        <v>96</v>
      </c>
      <c r="K53" s="43" t="s">
        <v>366</v>
      </c>
      <c r="L53" s="43" t="s">
        <v>226</v>
      </c>
      <c r="M53" s="43" t="s">
        <v>227</v>
      </c>
      <c r="N53" s="43" t="s">
        <v>96</v>
      </c>
      <c r="O53" s="43" t="s">
        <v>97</v>
      </c>
      <c r="P53" s="43" t="s">
        <v>228</v>
      </c>
      <c r="Q53" s="43" t="s">
        <v>229</v>
      </c>
      <c r="R53" s="43" t="s">
        <v>82</v>
      </c>
      <c r="S53" s="42">
        <v>0.94</v>
      </c>
      <c r="T53" s="42">
        <v>0.15</v>
      </c>
      <c r="U53" s="42">
        <v>0.4</v>
      </c>
      <c r="V53" s="42">
        <v>0.75</v>
      </c>
      <c r="W53" s="42">
        <v>1</v>
      </c>
      <c r="X53" s="42">
        <v>1</v>
      </c>
      <c r="Y53" s="208"/>
      <c r="Z53" s="43" t="s">
        <v>100</v>
      </c>
      <c r="AA53" s="148" t="s">
        <v>236</v>
      </c>
      <c r="AB53" s="148"/>
      <c r="AC53" s="149">
        <v>0.25</v>
      </c>
      <c r="AD53" s="148" t="s">
        <v>237</v>
      </c>
      <c r="AE53" s="150">
        <v>46054</v>
      </c>
      <c r="AF53" s="150">
        <v>46387</v>
      </c>
      <c r="AG53" s="148" t="s">
        <v>224</v>
      </c>
      <c r="AH53" s="148" t="s">
        <v>91</v>
      </c>
      <c r="AI53" s="148"/>
      <c r="AJ53" s="148"/>
      <c r="AK53" s="148"/>
      <c r="AL53" s="148"/>
      <c r="AM53" s="148"/>
      <c r="AN53" s="148"/>
      <c r="AO53" s="148"/>
      <c r="AP53" s="148"/>
      <c r="AQ53" s="148"/>
      <c r="AR53" s="148"/>
      <c r="AS53" s="148"/>
      <c r="AT53" s="148" t="s">
        <v>92</v>
      </c>
      <c r="AU53" s="148" t="s">
        <v>92</v>
      </c>
      <c r="AV53" s="148"/>
      <c r="AW53" s="148" t="s">
        <v>92</v>
      </c>
      <c r="AX53" s="148" t="s">
        <v>92</v>
      </c>
      <c r="AY53" s="148" t="s">
        <v>92</v>
      </c>
      <c r="AZ53" s="148" t="s">
        <v>92</v>
      </c>
      <c r="BA53" s="148" t="s">
        <v>92</v>
      </c>
      <c r="BB53" s="148" t="s">
        <v>92</v>
      </c>
      <c r="BC53" s="148" t="s">
        <v>92</v>
      </c>
      <c r="BD53" s="148"/>
      <c r="BE53" s="148" t="s">
        <v>92</v>
      </c>
      <c r="BF53" s="148" t="s">
        <v>92</v>
      </c>
      <c r="BG53" s="148" t="s">
        <v>92</v>
      </c>
      <c r="BH53" s="148"/>
      <c r="BI53" s="148"/>
      <c r="BJ53" s="148"/>
      <c r="BK53" s="148"/>
      <c r="BL53" s="148"/>
      <c r="BM53" s="148"/>
      <c r="BN53" s="148"/>
      <c r="BO53" s="148"/>
      <c r="BP53" s="148"/>
      <c r="BQ53" s="148"/>
      <c r="BR53" s="148"/>
      <c r="BS53" s="148"/>
      <c r="BT53" s="148"/>
      <c r="BU53" s="148"/>
      <c r="BV53" s="148"/>
      <c r="BW53" s="148"/>
      <c r="BX53" s="148"/>
    </row>
    <row r="54" spans="1:76" ht="102">
      <c r="A54" s="65" t="s">
        <v>115</v>
      </c>
      <c r="B54" s="40" t="s">
        <v>79</v>
      </c>
      <c r="C54" s="35">
        <v>0.2</v>
      </c>
      <c r="D54" s="65" t="s">
        <v>93</v>
      </c>
      <c r="E54" s="64">
        <v>1</v>
      </c>
      <c r="F54" s="64">
        <v>1</v>
      </c>
      <c r="G54" s="47" t="s">
        <v>345</v>
      </c>
      <c r="H54" s="48" t="s">
        <v>114</v>
      </c>
      <c r="I54" s="46" t="s">
        <v>113</v>
      </c>
      <c r="J54" s="46" t="s">
        <v>96</v>
      </c>
      <c r="K54" s="49" t="s">
        <v>362</v>
      </c>
      <c r="L54" s="46" t="s">
        <v>112</v>
      </c>
      <c r="M54" s="46" t="s">
        <v>110</v>
      </c>
      <c r="N54" s="46" t="s">
        <v>111</v>
      </c>
      <c r="O54" s="46" t="s">
        <v>109</v>
      </c>
      <c r="P54" s="46" t="s">
        <v>109</v>
      </c>
      <c r="Q54" s="46" t="s">
        <v>108</v>
      </c>
      <c r="R54" s="46" t="s">
        <v>82</v>
      </c>
      <c r="S54" s="46" t="s">
        <v>83</v>
      </c>
      <c r="T54" s="45">
        <v>0.25</v>
      </c>
      <c r="U54" s="45">
        <v>0.5</v>
      </c>
      <c r="V54" s="45">
        <v>0.75</v>
      </c>
      <c r="W54" s="45">
        <v>1</v>
      </c>
      <c r="X54" s="45">
        <v>1</v>
      </c>
      <c r="Y54" s="209">
        <f>+AB55</f>
        <v>137000000</v>
      </c>
      <c r="Z54" s="46" t="s">
        <v>100</v>
      </c>
      <c r="AA54" s="152" t="s">
        <v>101</v>
      </c>
      <c r="AB54" s="152"/>
      <c r="AC54" s="153">
        <v>0.3</v>
      </c>
      <c r="AD54" s="152" t="s">
        <v>102</v>
      </c>
      <c r="AE54" s="150">
        <v>46023</v>
      </c>
      <c r="AF54" s="150">
        <v>46053</v>
      </c>
      <c r="AG54" s="152" t="s">
        <v>103</v>
      </c>
      <c r="AH54" s="152" t="s">
        <v>91</v>
      </c>
      <c r="AI54" s="145" t="s">
        <v>99</v>
      </c>
      <c r="AJ54" s="145"/>
      <c r="AK54" s="145"/>
      <c r="AL54" s="145" t="s">
        <v>99</v>
      </c>
      <c r="AM54" s="145"/>
      <c r="AN54" s="145"/>
      <c r="AO54" s="145"/>
      <c r="AP54" s="145"/>
      <c r="AQ54" s="145"/>
      <c r="AR54" s="145"/>
      <c r="AS54" s="145"/>
      <c r="AT54" s="145" t="s">
        <v>99</v>
      </c>
      <c r="AU54" s="145" t="s">
        <v>99</v>
      </c>
      <c r="AV54" s="145"/>
      <c r="AW54" s="145"/>
      <c r="AX54" s="145"/>
      <c r="AY54" s="145"/>
      <c r="AZ54" s="145"/>
      <c r="BA54" s="145"/>
      <c r="BB54" s="145"/>
      <c r="BC54" s="145"/>
      <c r="BD54" s="145"/>
      <c r="BE54" s="145" t="s">
        <v>99</v>
      </c>
      <c r="BF54" s="145" t="s">
        <v>99</v>
      </c>
      <c r="BG54" s="145" t="s">
        <v>99</v>
      </c>
      <c r="BH54" s="145"/>
      <c r="BI54" s="145"/>
      <c r="BJ54" s="145"/>
      <c r="BK54" s="145"/>
      <c r="BL54" s="145"/>
      <c r="BM54" s="145"/>
      <c r="BN54" s="145"/>
      <c r="BO54" s="145"/>
      <c r="BP54" s="145" t="s">
        <v>99</v>
      </c>
      <c r="BQ54" s="145" t="s">
        <v>99</v>
      </c>
      <c r="BR54" s="145" t="s">
        <v>99</v>
      </c>
      <c r="BS54" s="145" t="s">
        <v>99</v>
      </c>
      <c r="BT54" s="145" t="s">
        <v>99</v>
      </c>
      <c r="BU54" s="145" t="s">
        <v>99</v>
      </c>
      <c r="BV54" s="145"/>
      <c r="BW54" s="145"/>
      <c r="BX54" s="145"/>
    </row>
    <row r="55" spans="1:76" ht="102">
      <c r="A55" s="65" t="s">
        <v>115</v>
      </c>
      <c r="B55" s="40" t="s">
        <v>79</v>
      </c>
      <c r="C55" s="35">
        <v>0.2</v>
      </c>
      <c r="D55" s="65" t="s">
        <v>93</v>
      </c>
      <c r="E55" s="64">
        <v>1</v>
      </c>
      <c r="F55" s="64">
        <v>1</v>
      </c>
      <c r="G55" s="47" t="s">
        <v>345</v>
      </c>
      <c r="H55" s="48" t="s">
        <v>114</v>
      </c>
      <c r="I55" s="46" t="s">
        <v>113</v>
      </c>
      <c r="J55" s="46" t="s">
        <v>96</v>
      </c>
      <c r="K55" s="49" t="s">
        <v>362</v>
      </c>
      <c r="L55" s="46" t="s">
        <v>112</v>
      </c>
      <c r="M55" s="46" t="s">
        <v>110</v>
      </c>
      <c r="N55" s="46" t="s">
        <v>111</v>
      </c>
      <c r="O55" s="46" t="s">
        <v>109</v>
      </c>
      <c r="P55" s="46" t="s">
        <v>109</v>
      </c>
      <c r="Q55" s="46" t="s">
        <v>108</v>
      </c>
      <c r="R55" s="46" t="s">
        <v>82</v>
      </c>
      <c r="S55" s="46" t="s">
        <v>83</v>
      </c>
      <c r="T55" s="45">
        <v>0.25</v>
      </c>
      <c r="U55" s="45">
        <v>0.5</v>
      </c>
      <c r="V55" s="45">
        <v>0.75</v>
      </c>
      <c r="W55" s="45">
        <v>1</v>
      </c>
      <c r="X55" s="45">
        <v>1</v>
      </c>
      <c r="Y55" s="210"/>
      <c r="Z55" s="46" t="s">
        <v>100</v>
      </c>
      <c r="AA55" s="152" t="s">
        <v>104</v>
      </c>
      <c r="AB55" s="154">
        <v>137000000</v>
      </c>
      <c r="AC55" s="153">
        <v>0.6</v>
      </c>
      <c r="AD55" s="152" t="s">
        <v>105</v>
      </c>
      <c r="AE55" s="150">
        <v>46054</v>
      </c>
      <c r="AF55" s="150">
        <v>46387</v>
      </c>
      <c r="AG55" s="152" t="s">
        <v>103</v>
      </c>
      <c r="AH55" s="152" t="s">
        <v>91</v>
      </c>
      <c r="AI55" s="145"/>
      <c r="AJ55" s="145" t="s">
        <v>99</v>
      </c>
      <c r="AK55" s="145" t="s">
        <v>99</v>
      </c>
      <c r="AL55" s="145" t="s">
        <v>99</v>
      </c>
      <c r="AM55" s="145" t="s">
        <v>99</v>
      </c>
      <c r="AN55" s="145" t="s">
        <v>99</v>
      </c>
      <c r="AO55" s="145" t="s">
        <v>99</v>
      </c>
      <c r="AP55" s="145"/>
      <c r="AQ55" s="145"/>
      <c r="AR55" s="145"/>
      <c r="AS55" s="145"/>
      <c r="AT55" s="145" t="s">
        <v>99</v>
      </c>
      <c r="AU55" s="145" t="s">
        <v>99</v>
      </c>
      <c r="AV55" s="145"/>
      <c r="AW55" s="145"/>
      <c r="AX55" s="145" t="s">
        <v>99</v>
      </c>
      <c r="AY55" s="145"/>
      <c r="AZ55" s="145" t="s">
        <v>99</v>
      </c>
      <c r="BA55" s="145"/>
      <c r="BB55" s="145" t="s">
        <v>99</v>
      </c>
      <c r="BC55" s="145"/>
      <c r="BD55" s="145"/>
      <c r="BE55" s="145" t="s">
        <v>99</v>
      </c>
      <c r="BF55" s="145" t="s">
        <v>99</v>
      </c>
      <c r="BG55" s="145" t="s">
        <v>99</v>
      </c>
      <c r="BH55" s="145"/>
      <c r="BI55" s="145"/>
      <c r="BJ55" s="145"/>
      <c r="BK55" s="145"/>
      <c r="BL55" s="145"/>
      <c r="BM55" s="145"/>
      <c r="BN55" s="145"/>
      <c r="BO55" s="145"/>
      <c r="BP55" s="145" t="s">
        <v>99</v>
      </c>
      <c r="BQ55" s="145" t="s">
        <v>99</v>
      </c>
      <c r="BR55" s="145" t="s">
        <v>99</v>
      </c>
      <c r="BS55" s="145"/>
      <c r="BT55" s="145" t="s">
        <v>99</v>
      </c>
      <c r="BU55" s="145"/>
      <c r="BV55" s="145"/>
      <c r="BW55" s="145"/>
      <c r="BX55" s="145"/>
    </row>
    <row r="56" spans="1:76" ht="102">
      <c r="A56" s="65" t="s">
        <v>115</v>
      </c>
      <c r="B56" s="40" t="s">
        <v>79</v>
      </c>
      <c r="C56" s="35">
        <v>0.2</v>
      </c>
      <c r="D56" s="65" t="s">
        <v>93</v>
      </c>
      <c r="E56" s="64">
        <v>1</v>
      </c>
      <c r="F56" s="64">
        <v>1</v>
      </c>
      <c r="G56" s="47" t="s">
        <v>345</v>
      </c>
      <c r="H56" s="48" t="s">
        <v>114</v>
      </c>
      <c r="I56" s="46" t="s">
        <v>113</v>
      </c>
      <c r="J56" s="46" t="s">
        <v>96</v>
      </c>
      <c r="K56" s="49" t="s">
        <v>362</v>
      </c>
      <c r="L56" s="46" t="s">
        <v>112</v>
      </c>
      <c r="M56" s="46" t="s">
        <v>110</v>
      </c>
      <c r="N56" s="46" t="s">
        <v>111</v>
      </c>
      <c r="O56" s="46" t="s">
        <v>109</v>
      </c>
      <c r="P56" s="46" t="s">
        <v>109</v>
      </c>
      <c r="Q56" s="46" t="s">
        <v>108</v>
      </c>
      <c r="R56" s="46" t="s">
        <v>82</v>
      </c>
      <c r="S56" s="46" t="s">
        <v>83</v>
      </c>
      <c r="T56" s="45">
        <v>0.25</v>
      </c>
      <c r="U56" s="45">
        <v>0.5</v>
      </c>
      <c r="V56" s="45">
        <v>0.75</v>
      </c>
      <c r="W56" s="45">
        <v>1</v>
      </c>
      <c r="X56" s="45">
        <v>1</v>
      </c>
      <c r="Y56" s="211"/>
      <c r="Z56" s="46" t="s">
        <v>100</v>
      </c>
      <c r="AA56" s="152" t="s">
        <v>106</v>
      </c>
      <c r="AB56" s="152"/>
      <c r="AC56" s="153">
        <v>0.1</v>
      </c>
      <c r="AD56" s="152" t="s">
        <v>107</v>
      </c>
      <c r="AE56" s="150">
        <v>46357</v>
      </c>
      <c r="AF56" s="150">
        <v>46387</v>
      </c>
      <c r="AG56" s="152" t="s">
        <v>103</v>
      </c>
      <c r="AH56" s="152" t="s">
        <v>91</v>
      </c>
      <c r="AI56" s="145"/>
      <c r="AJ56" s="145"/>
      <c r="AK56" s="145"/>
      <c r="AL56" s="145" t="s">
        <v>99</v>
      </c>
      <c r="AM56" s="145"/>
      <c r="AN56" s="145"/>
      <c r="AO56" s="145" t="s">
        <v>99</v>
      </c>
      <c r="AP56" s="145"/>
      <c r="AQ56" s="145"/>
      <c r="AR56" s="145"/>
      <c r="AS56" s="145"/>
      <c r="AT56" s="145" t="s">
        <v>99</v>
      </c>
      <c r="AU56" s="145" t="s">
        <v>99</v>
      </c>
      <c r="AV56" s="145"/>
      <c r="AW56" s="145"/>
      <c r="AX56" s="145" t="s">
        <v>99</v>
      </c>
      <c r="AY56" s="145"/>
      <c r="AZ56" s="145"/>
      <c r="BA56" s="145"/>
      <c r="BB56" s="145"/>
      <c r="BC56" s="145"/>
      <c r="BD56" s="145"/>
      <c r="BE56" s="145" t="s">
        <v>99</v>
      </c>
      <c r="BF56" s="145" t="s">
        <v>99</v>
      </c>
      <c r="BG56" s="145" t="s">
        <v>99</v>
      </c>
      <c r="BH56" s="145"/>
      <c r="BI56" s="145"/>
      <c r="BJ56" s="145"/>
      <c r="BK56" s="145"/>
      <c r="BL56" s="145"/>
      <c r="BM56" s="145"/>
      <c r="BN56" s="145"/>
      <c r="BO56" s="145"/>
      <c r="BP56" s="145" t="s">
        <v>99</v>
      </c>
      <c r="BQ56" s="145" t="s">
        <v>99</v>
      </c>
      <c r="BR56" s="145" t="s">
        <v>99</v>
      </c>
      <c r="BS56" s="145"/>
      <c r="BT56" s="145" t="s">
        <v>99</v>
      </c>
      <c r="BU56" s="145"/>
      <c r="BV56" s="145"/>
      <c r="BW56" s="145"/>
      <c r="BX56" s="145"/>
    </row>
    <row r="57" spans="1:76" ht="51">
      <c r="A57" s="65" t="s">
        <v>115</v>
      </c>
      <c r="B57" s="40" t="s">
        <v>79</v>
      </c>
      <c r="C57" s="35">
        <v>0.2</v>
      </c>
      <c r="D57" s="65" t="s">
        <v>93</v>
      </c>
      <c r="E57" s="64">
        <v>1</v>
      </c>
      <c r="F57" s="64">
        <v>1</v>
      </c>
      <c r="G57" s="47" t="s">
        <v>346</v>
      </c>
      <c r="H57" s="48" t="s">
        <v>94</v>
      </c>
      <c r="I57" s="46" t="s">
        <v>95</v>
      </c>
      <c r="J57" s="46" t="s">
        <v>96</v>
      </c>
      <c r="K57" s="49" t="s">
        <v>455</v>
      </c>
      <c r="L57" s="50" t="s">
        <v>81</v>
      </c>
      <c r="M57" s="46" t="s">
        <v>98</v>
      </c>
      <c r="N57" s="46" t="s">
        <v>96</v>
      </c>
      <c r="O57" s="46" t="s">
        <v>97</v>
      </c>
      <c r="P57" s="46" t="s">
        <v>80</v>
      </c>
      <c r="Q57" s="50" t="s">
        <v>81</v>
      </c>
      <c r="R57" s="46" t="s">
        <v>82</v>
      </c>
      <c r="S57" s="46" t="s">
        <v>83</v>
      </c>
      <c r="T57" s="45">
        <v>0.15</v>
      </c>
      <c r="U57" s="45">
        <v>0.5</v>
      </c>
      <c r="V57" s="45">
        <v>0.65</v>
      </c>
      <c r="W57" s="45">
        <v>1</v>
      </c>
      <c r="X57" s="45">
        <v>1</v>
      </c>
      <c r="Y57" s="209">
        <f>+AB57</f>
        <v>64000000</v>
      </c>
      <c r="Z57" s="46" t="s">
        <v>100</v>
      </c>
      <c r="AA57" s="152" t="s">
        <v>434</v>
      </c>
      <c r="AB57" s="154">
        <v>64000000</v>
      </c>
      <c r="AC57" s="155">
        <v>0.33</v>
      </c>
      <c r="AD57" s="152" t="s">
        <v>435</v>
      </c>
      <c r="AE57" s="156">
        <v>46096</v>
      </c>
      <c r="AF57" s="156">
        <v>46384</v>
      </c>
      <c r="AG57" s="152" t="s">
        <v>89</v>
      </c>
      <c r="AH57" s="157" t="s">
        <v>91</v>
      </c>
      <c r="AI57" s="152"/>
      <c r="AJ57" s="152" t="s">
        <v>92</v>
      </c>
      <c r="AK57" s="152" t="s">
        <v>92</v>
      </c>
      <c r="AL57" s="152"/>
      <c r="AM57" s="152"/>
      <c r="AN57" s="152" t="s">
        <v>92</v>
      </c>
      <c r="AO57" s="152"/>
      <c r="AP57" s="152"/>
      <c r="AQ57" s="152"/>
      <c r="AR57" s="152"/>
      <c r="AS57" s="152"/>
      <c r="AT57" s="152"/>
      <c r="AU57" s="152"/>
      <c r="AV57" s="152"/>
      <c r="AW57" s="152"/>
      <c r="AX57" s="152"/>
      <c r="AY57" s="152"/>
      <c r="AZ57" s="152"/>
      <c r="BA57" s="152"/>
      <c r="BB57" s="152"/>
      <c r="BC57" s="152"/>
      <c r="BD57" s="152"/>
      <c r="BE57" s="152"/>
      <c r="BF57" s="152"/>
      <c r="BG57" s="152"/>
      <c r="BH57" s="152"/>
      <c r="BI57" s="152"/>
      <c r="BJ57" s="152"/>
      <c r="BK57" s="152"/>
      <c r="BL57" s="152"/>
      <c r="BM57" s="152"/>
      <c r="BN57" s="152"/>
      <c r="BO57" s="152"/>
      <c r="BP57" s="152"/>
      <c r="BQ57" s="152"/>
      <c r="BR57" s="152"/>
      <c r="BS57" s="152"/>
      <c r="BT57" s="152"/>
      <c r="BU57" s="152"/>
      <c r="BV57" s="152"/>
      <c r="BW57" s="152"/>
      <c r="BX57" s="152"/>
    </row>
    <row r="58" spans="1:76" ht="63.75">
      <c r="A58" s="65" t="s">
        <v>115</v>
      </c>
      <c r="B58" s="40" t="s">
        <v>79</v>
      </c>
      <c r="C58" s="35">
        <v>0.2</v>
      </c>
      <c r="D58" s="65" t="s">
        <v>93</v>
      </c>
      <c r="E58" s="64">
        <v>1</v>
      </c>
      <c r="F58" s="64">
        <v>1</v>
      </c>
      <c r="G58" s="47" t="s">
        <v>346</v>
      </c>
      <c r="H58" s="48" t="s">
        <v>94</v>
      </c>
      <c r="I58" s="46" t="s">
        <v>95</v>
      </c>
      <c r="J58" s="46" t="s">
        <v>96</v>
      </c>
      <c r="K58" s="49" t="s">
        <v>455</v>
      </c>
      <c r="L58" s="50" t="s">
        <v>81</v>
      </c>
      <c r="M58" s="46" t="s">
        <v>98</v>
      </c>
      <c r="N58" s="46" t="s">
        <v>96</v>
      </c>
      <c r="O58" s="46" t="s">
        <v>97</v>
      </c>
      <c r="P58" s="46" t="s">
        <v>80</v>
      </c>
      <c r="Q58" s="50" t="s">
        <v>81</v>
      </c>
      <c r="R58" s="46" t="s">
        <v>82</v>
      </c>
      <c r="S58" s="46" t="s">
        <v>83</v>
      </c>
      <c r="T58" s="45">
        <v>0.15</v>
      </c>
      <c r="U58" s="45">
        <v>0.5</v>
      </c>
      <c r="V58" s="45">
        <v>0.65</v>
      </c>
      <c r="W58" s="45">
        <v>1</v>
      </c>
      <c r="X58" s="45">
        <v>1</v>
      </c>
      <c r="Y58" s="210"/>
      <c r="Z58" s="46" t="s">
        <v>100</v>
      </c>
      <c r="AA58" s="152" t="s">
        <v>85</v>
      </c>
      <c r="AB58" s="158"/>
      <c r="AC58" s="155">
        <v>0.33</v>
      </c>
      <c r="AD58" s="159" t="s">
        <v>87</v>
      </c>
      <c r="AE58" s="156">
        <v>46142</v>
      </c>
      <c r="AF58" s="156">
        <v>46325</v>
      </c>
      <c r="AG58" s="152" t="s">
        <v>90</v>
      </c>
      <c r="AH58" s="157" t="s">
        <v>91</v>
      </c>
      <c r="AI58" s="152"/>
      <c r="AJ58" s="152" t="s">
        <v>92</v>
      </c>
      <c r="AK58" s="152" t="s">
        <v>92</v>
      </c>
      <c r="AL58" s="152"/>
      <c r="AM58" s="152"/>
      <c r="AN58" s="152" t="s">
        <v>92</v>
      </c>
      <c r="AO58" s="152"/>
      <c r="AP58" s="152"/>
      <c r="AQ58" s="152"/>
      <c r="AR58" s="152"/>
      <c r="AS58" s="152"/>
      <c r="AT58" s="152"/>
      <c r="AU58" s="152"/>
      <c r="AV58" s="152"/>
      <c r="AW58" s="152"/>
      <c r="AX58" s="152"/>
      <c r="AY58" s="152"/>
      <c r="AZ58" s="152"/>
      <c r="BA58" s="152"/>
      <c r="BB58" s="152"/>
      <c r="BC58" s="152"/>
      <c r="BD58" s="152"/>
      <c r="BE58" s="152"/>
      <c r="BF58" s="152"/>
      <c r="BG58" s="152"/>
      <c r="BH58" s="152"/>
      <c r="BI58" s="152"/>
      <c r="BJ58" s="152"/>
      <c r="BK58" s="152"/>
      <c r="BL58" s="152"/>
      <c r="BM58" s="152"/>
      <c r="BN58" s="152"/>
      <c r="BO58" s="152"/>
      <c r="BP58" s="152"/>
      <c r="BQ58" s="152"/>
      <c r="BR58" s="152"/>
      <c r="BS58" s="152"/>
      <c r="BT58" s="152"/>
      <c r="BU58" s="152"/>
      <c r="BV58" s="152"/>
      <c r="BW58" s="152"/>
      <c r="BX58" s="152"/>
    </row>
    <row r="59" spans="1:76" ht="51">
      <c r="A59" s="65" t="s">
        <v>115</v>
      </c>
      <c r="B59" s="40" t="s">
        <v>79</v>
      </c>
      <c r="C59" s="35">
        <v>0.2</v>
      </c>
      <c r="D59" s="65" t="s">
        <v>93</v>
      </c>
      <c r="E59" s="64">
        <v>1</v>
      </c>
      <c r="F59" s="64">
        <v>1</v>
      </c>
      <c r="G59" s="47" t="s">
        <v>346</v>
      </c>
      <c r="H59" s="48" t="s">
        <v>94</v>
      </c>
      <c r="I59" s="46" t="s">
        <v>95</v>
      </c>
      <c r="J59" s="46" t="s">
        <v>96</v>
      </c>
      <c r="K59" s="49" t="s">
        <v>455</v>
      </c>
      <c r="L59" s="50" t="s">
        <v>81</v>
      </c>
      <c r="M59" s="46" t="s">
        <v>98</v>
      </c>
      <c r="N59" s="46" t="s">
        <v>96</v>
      </c>
      <c r="O59" s="46" t="s">
        <v>97</v>
      </c>
      <c r="P59" s="46" t="s">
        <v>80</v>
      </c>
      <c r="Q59" s="50" t="s">
        <v>81</v>
      </c>
      <c r="R59" s="46" t="s">
        <v>82</v>
      </c>
      <c r="S59" s="46" t="s">
        <v>83</v>
      </c>
      <c r="T59" s="45">
        <v>0.15</v>
      </c>
      <c r="U59" s="45">
        <v>0.5</v>
      </c>
      <c r="V59" s="45">
        <v>0.65</v>
      </c>
      <c r="W59" s="45">
        <v>1</v>
      </c>
      <c r="X59" s="45">
        <v>1</v>
      </c>
      <c r="Y59" s="211"/>
      <c r="Z59" s="46" t="s">
        <v>100</v>
      </c>
      <c r="AA59" s="152" t="s">
        <v>84</v>
      </c>
      <c r="AB59" s="158"/>
      <c r="AC59" s="155">
        <v>0.34</v>
      </c>
      <c r="AD59" s="160" t="s">
        <v>86</v>
      </c>
      <c r="AE59" s="156">
        <v>46054</v>
      </c>
      <c r="AF59" s="156">
        <v>46387</v>
      </c>
      <c r="AG59" s="152" t="s">
        <v>88</v>
      </c>
      <c r="AH59" s="157" t="s">
        <v>91</v>
      </c>
      <c r="AI59" s="152"/>
      <c r="AJ59" s="152" t="s">
        <v>92</v>
      </c>
      <c r="AK59" s="152" t="s">
        <v>92</v>
      </c>
      <c r="AL59" s="152"/>
      <c r="AM59" s="152"/>
      <c r="AN59" s="152" t="s">
        <v>92</v>
      </c>
      <c r="AO59" s="152"/>
      <c r="AP59" s="152"/>
      <c r="AQ59" s="152"/>
      <c r="AR59" s="152"/>
      <c r="AS59" s="152"/>
      <c r="AT59" s="152" t="s">
        <v>92</v>
      </c>
      <c r="AU59" s="152" t="s">
        <v>92</v>
      </c>
      <c r="AV59" s="152"/>
      <c r="AW59" s="152" t="s">
        <v>92</v>
      </c>
      <c r="AX59" s="152" t="s">
        <v>92</v>
      </c>
      <c r="AY59" s="152" t="s">
        <v>92</v>
      </c>
      <c r="AZ59" s="152" t="s">
        <v>92</v>
      </c>
      <c r="BA59" s="152"/>
      <c r="BB59" s="152" t="s">
        <v>92</v>
      </c>
      <c r="BC59" s="152" t="s">
        <v>92</v>
      </c>
      <c r="BD59" s="152"/>
      <c r="BE59" s="152" t="s">
        <v>92</v>
      </c>
      <c r="BF59" s="152" t="s">
        <v>92</v>
      </c>
      <c r="BG59" s="152" t="s">
        <v>92</v>
      </c>
      <c r="BH59" s="152"/>
      <c r="BI59" s="152"/>
      <c r="BJ59" s="152"/>
      <c r="BK59" s="152"/>
      <c r="BL59" s="152"/>
      <c r="BM59" s="152"/>
      <c r="BN59" s="152"/>
      <c r="BO59" s="152" t="s">
        <v>99</v>
      </c>
      <c r="BP59" s="152"/>
      <c r="BQ59" s="152"/>
      <c r="BR59" s="152"/>
      <c r="BS59" s="152"/>
      <c r="BT59" s="152"/>
      <c r="BU59" s="152"/>
      <c r="BV59" s="152"/>
      <c r="BW59" s="152"/>
      <c r="BX59" s="152"/>
    </row>
    <row r="60" spans="1:76" ht="51">
      <c r="A60" s="65" t="s">
        <v>115</v>
      </c>
      <c r="B60" s="40" t="s">
        <v>79</v>
      </c>
      <c r="C60" s="35">
        <v>0.2</v>
      </c>
      <c r="D60" s="65" t="s">
        <v>93</v>
      </c>
      <c r="E60" s="64">
        <v>1</v>
      </c>
      <c r="F60" s="64">
        <v>1</v>
      </c>
      <c r="G60" s="54" t="s">
        <v>347</v>
      </c>
      <c r="H60" s="55" t="s">
        <v>247</v>
      </c>
      <c r="I60" s="53" t="s">
        <v>238</v>
      </c>
      <c r="J60" s="53" t="s">
        <v>142</v>
      </c>
      <c r="K60" s="56" t="s">
        <v>456</v>
      </c>
      <c r="L60" s="53" t="s">
        <v>239</v>
      </c>
      <c r="M60" s="53" t="s">
        <v>240</v>
      </c>
      <c r="N60" s="53" t="s">
        <v>142</v>
      </c>
      <c r="O60" s="53" t="s">
        <v>240</v>
      </c>
      <c r="P60" s="53" t="s">
        <v>243</v>
      </c>
      <c r="Q60" s="53" t="s">
        <v>367</v>
      </c>
      <c r="R60" s="53" t="s">
        <v>82</v>
      </c>
      <c r="S60" s="53">
        <v>100</v>
      </c>
      <c r="T60" s="51">
        <v>0.27</v>
      </c>
      <c r="U60" s="51">
        <v>0.53</v>
      </c>
      <c r="V60" s="51">
        <v>0.8</v>
      </c>
      <c r="W60" s="51">
        <v>1</v>
      </c>
      <c r="X60" s="51">
        <v>1</v>
      </c>
      <c r="Y60" s="176">
        <f>+AB61</f>
        <v>377501391</v>
      </c>
      <c r="Z60" s="53"/>
      <c r="AA60" s="53" t="s">
        <v>245</v>
      </c>
      <c r="AB60" s="53"/>
      <c r="AC60" s="51">
        <v>0.2</v>
      </c>
      <c r="AD60" s="53" t="s">
        <v>241</v>
      </c>
      <c r="AE60" s="161">
        <v>46024</v>
      </c>
      <c r="AF60" s="161">
        <v>46081</v>
      </c>
      <c r="AG60" s="53" t="s">
        <v>244</v>
      </c>
      <c r="AH60" s="53" t="s">
        <v>91</v>
      </c>
      <c r="AI60" s="53" t="s">
        <v>92</v>
      </c>
      <c r="AJ60" s="53"/>
      <c r="AK60" s="53"/>
      <c r="AL60" s="53"/>
      <c r="AM60" s="53"/>
      <c r="AN60" s="53"/>
      <c r="AO60" s="53"/>
      <c r="AP60" s="53"/>
      <c r="AQ60" s="53"/>
      <c r="AR60" s="53"/>
      <c r="AS60" s="53"/>
      <c r="AT60" s="53" t="s">
        <v>92</v>
      </c>
      <c r="AU60" s="53" t="s">
        <v>92</v>
      </c>
      <c r="AV60" s="53"/>
      <c r="AW60" s="53" t="s">
        <v>92</v>
      </c>
      <c r="AX60" s="53" t="s">
        <v>92</v>
      </c>
      <c r="AY60" s="53" t="s">
        <v>92</v>
      </c>
      <c r="AZ60" s="53" t="s">
        <v>92</v>
      </c>
      <c r="BA60" s="53" t="s">
        <v>92</v>
      </c>
      <c r="BB60" s="53" t="s">
        <v>92</v>
      </c>
      <c r="BC60" s="53" t="s">
        <v>92</v>
      </c>
      <c r="BD60" s="53"/>
      <c r="BE60" s="53" t="s">
        <v>92</v>
      </c>
      <c r="BF60" s="53" t="s">
        <v>92</v>
      </c>
      <c r="BG60" s="53" t="s">
        <v>92</v>
      </c>
      <c r="BH60" s="53"/>
      <c r="BI60" s="53"/>
      <c r="BJ60" s="53"/>
      <c r="BK60" s="53"/>
      <c r="BL60" s="53"/>
      <c r="BM60" s="53"/>
      <c r="BN60" s="53"/>
      <c r="BO60" s="53"/>
      <c r="BP60" s="53"/>
      <c r="BQ60" s="53"/>
      <c r="BR60" s="53"/>
      <c r="BS60" s="53"/>
      <c r="BT60" s="53"/>
      <c r="BU60" s="53"/>
      <c r="BV60" s="53"/>
      <c r="BW60" s="53"/>
      <c r="BX60" s="53"/>
    </row>
    <row r="61" spans="1:76" ht="51">
      <c r="A61" s="65" t="s">
        <v>115</v>
      </c>
      <c r="B61" s="40" t="s">
        <v>79</v>
      </c>
      <c r="C61" s="35">
        <v>0.2</v>
      </c>
      <c r="D61" s="65" t="s">
        <v>93</v>
      </c>
      <c r="E61" s="64">
        <v>1</v>
      </c>
      <c r="F61" s="64">
        <v>1</v>
      </c>
      <c r="G61" s="54" t="s">
        <v>347</v>
      </c>
      <c r="H61" s="55" t="s">
        <v>247</v>
      </c>
      <c r="I61" s="53" t="s">
        <v>238</v>
      </c>
      <c r="J61" s="53" t="s">
        <v>142</v>
      </c>
      <c r="K61" s="56" t="s">
        <v>456</v>
      </c>
      <c r="L61" s="53" t="s">
        <v>239</v>
      </c>
      <c r="M61" s="53" t="s">
        <v>240</v>
      </c>
      <c r="N61" s="53" t="s">
        <v>142</v>
      </c>
      <c r="O61" s="53" t="s">
        <v>240</v>
      </c>
      <c r="P61" s="53" t="s">
        <v>243</v>
      </c>
      <c r="Q61" s="53" t="s">
        <v>367</v>
      </c>
      <c r="R61" s="53" t="s">
        <v>82</v>
      </c>
      <c r="S61" s="53">
        <v>100</v>
      </c>
      <c r="T61" s="51">
        <v>0.27</v>
      </c>
      <c r="U61" s="51">
        <v>0.53</v>
      </c>
      <c r="V61" s="51">
        <v>0.8</v>
      </c>
      <c r="W61" s="51">
        <v>1</v>
      </c>
      <c r="X61" s="51">
        <v>1</v>
      </c>
      <c r="Y61" s="177"/>
      <c r="Z61" s="43" t="s">
        <v>399</v>
      </c>
      <c r="AA61" s="53" t="s">
        <v>246</v>
      </c>
      <c r="AB61" s="212">
        <f>798201391-AB33-Y26-Y21</f>
        <v>377501391</v>
      </c>
      <c r="AC61" s="51">
        <v>0.8</v>
      </c>
      <c r="AD61" s="53" t="s">
        <v>242</v>
      </c>
      <c r="AE61" s="161">
        <v>46024</v>
      </c>
      <c r="AF61" s="161">
        <v>46387</v>
      </c>
      <c r="AG61" s="53" t="s">
        <v>244</v>
      </c>
      <c r="AH61" s="53" t="s">
        <v>91</v>
      </c>
      <c r="AI61" s="53"/>
      <c r="AJ61" s="53"/>
      <c r="AK61" s="53"/>
      <c r="AL61" s="53"/>
      <c r="AM61" s="53"/>
      <c r="AN61" s="53"/>
      <c r="AO61" s="53"/>
      <c r="AP61" s="53"/>
      <c r="AQ61" s="53"/>
      <c r="AR61" s="53"/>
      <c r="AS61" s="53"/>
      <c r="AT61" s="53" t="s">
        <v>92</v>
      </c>
      <c r="AU61" s="53" t="s">
        <v>92</v>
      </c>
      <c r="AV61" s="53"/>
      <c r="AW61" s="53" t="s">
        <v>92</v>
      </c>
      <c r="AX61" s="53" t="s">
        <v>92</v>
      </c>
      <c r="AY61" s="53" t="s">
        <v>92</v>
      </c>
      <c r="AZ61" s="53" t="s">
        <v>92</v>
      </c>
      <c r="BA61" s="53" t="s">
        <v>92</v>
      </c>
      <c r="BB61" s="53" t="s">
        <v>92</v>
      </c>
      <c r="BC61" s="53" t="s">
        <v>92</v>
      </c>
      <c r="BD61" s="53"/>
      <c r="BE61" s="53" t="s">
        <v>92</v>
      </c>
      <c r="BF61" s="53" t="s">
        <v>92</v>
      </c>
      <c r="BG61" s="53" t="s">
        <v>92</v>
      </c>
      <c r="BH61" s="53"/>
      <c r="BI61" s="53"/>
      <c r="BJ61" s="53"/>
      <c r="BK61" s="53"/>
      <c r="BL61" s="53"/>
      <c r="BM61" s="53"/>
      <c r="BN61" s="53"/>
      <c r="BO61" s="53"/>
      <c r="BP61" s="53"/>
      <c r="BQ61" s="53"/>
      <c r="BR61" s="53"/>
      <c r="BS61" s="53"/>
      <c r="BT61" s="53"/>
      <c r="BU61" s="53"/>
      <c r="BV61" s="53"/>
      <c r="BW61" s="53"/>
      <c r="BX61" s="53"/>
    </row>
    <row r="62" spans="1:76" ht="51">
      <c r="A62" s="65" t="s">
        <v>115</v>
      </c>
      <c r="B62" s="40" t="s">
        <v>79</v>
      </c>
      <c r="C62" s="35">
        <v>0.2</v>
      </c>
      <c r="D62" s="65" t="s">
        <v>93</v>
      </c>
      <c r="E62" s="64">
        <v>1</v>
      </c>
      <c r="F62" s="64">
        <v>1</v>
      </c>
      <c r="G62" s="44" t="s">
        <v>348</v>
      </c>
      <c r="H62" s="55" t="s">
        <v>318</v>
      </c>
      <c r="I62" s="53" t="s">
        <v>319</v>
      </c>
      <c r="J62" s="53" t="s">
        <v>96</v>
      </c>
      <c r="K62" s="43" t="s">
        <v>457</v>
      </c>
      <c r="L62" s="53" t="s">
        <v>321</v>
      </c>
      <c r="M62" s="53" t="s">
        <v>322</v>
      </c>
      <c r="N62" s="53" t="s">
        <v>96</v>
      </c>
      <c r="O62" s="53" t="s">
        <v>97</v>
      </c>
      <c r="P62" s="53" t="s">
        <v>323</v>
      </c>
      <c r="Q62" s="53" t="s">
        <v>324</v>
      </c>
      <c r="R62" s="53" t="s">
        <v>82</v>
      </c>
      <c r="S62" s="53" t="s">
        <v>153</v>
      </c>
      <c r="T62" s="51">
        <v>0.25</v>
      </c>
      <c r="U62" s="51">
        <v>0.5</v>
      </c>
      <c r="V62" s="51">
        <v>0.75</v>
      </c>
      <c r="W62" s="51">
        <v>1</v>
      </c>
      <c r="X62" s="51">
        <v>1</v>
      </c>
      <c r="Y62" s="52"/>
      <c r="Z62" s="53"/>
      <c r="AA62" s="53" t="s">
        <v>325</v>
      </c>
      <c r="AB62" s="53"/>
      <c r="AC62" s="51">
        <v>0.5</v>
      </c>
      <c r="AD62" s="53" t="s">
        <v>326</v>
      </c>
      <c r="AE62" s="161">
        <v>46023</v>
      </c>
      <c r="AF62" s="161">
        <v>46387</v>
      </c>
      <c r="AG62" s="53" t="s">
        <v>327</v>
      </c>
      <c r="AH62" s="53" t="s">
        <v>328</v>
      </c>
      <c r="AI62" s="53"/>
      <c r="AJ62" s="53"/>
      <c r="AK62" s="53"/>
      <c r="AL62" s="53"/>
      <c r="AM62" s="53"/>
      <c r="AN62" s="53"/>
      <c r="AO62" s="53"/>
      <c r="AP62" s="53"/>
      <c r="AQ62" s="53"/>
      <c r="AR62" s="53"/>
      <c r="AS62" s="53"/>
      <c r="AT62" s="53" t="s">
        <v>92</v>
      </c>
      <c r="AU62" s="53" t="s">
        <v>92</v>
      </c>
      <c r="AV62" s="53"/>
      <c r="AW62" s="53" t="s">
        <v>92</v>
      </c>
      <c r="AX62" s="53" t="s">
        <v>92</v>
      </c>
      <c r="AY62" s="53" t="s">
        <v>92</v>
      </c>
      <c r="AZ62" s="53" t="s">
        <v>92</v>
      </c>
      <c r="BA62" s="53" t="s">
        <v>92</v>
      </c>
      <c r="BB62" s="53" t="s">
        <v>92</v>
      </c>
      <c r="BC62" s="53" t="s">
        <v>92</v>
      </c>
      <c r="BD62" s="53"/>
      <c r="BE62" s="53" t="s">
        <v>92</v>
      </c>
      <c r="BF62" s="53" t="s">
        <v>92</v>
      </c>
      <c r="BG62" s="53" t="s">
        <v>92</v>
      </c>
      <c r="BH62" s="53"/>
      <c r="BI62" s="53"/>
      <c r="BJ62" s="53"/>
      <c r="BK62" s="53"/>
      <c r="BL62" s="53"/>
      <c r="BM62" s="53"/>
      <c r="BN62" s="53"/>
      <c r="BO62" s="53"/>
      <c r="BP62" s="53"/>
      <c r="BQ62" s="53"/>
      <c r="BR62" s="53"/>
      <c r="BS62" s="53"/>
      <c r="BT62" s="53"/>
      <c r="BU62" s="53"/>
      <c r="BV62" s="53"/>
      <c r="BW62" s="53"/>
      <c r="BX62" s="53"/>
    </row>
    <row r="63" spans="1:76" ht="51">
      <c r="A63" s="65" t="s">
        <v>115</v>
      </c>
      <c r="B63" s="40" t="s">
        <v>79</v>
      </c>
      <c r="C63" s="35">
        <v>0.2</v>
      </c>
      <c r="D63" s="65" t="s">
        <v>93</v>
      </c>
      <c r="E63" s="64">
        <v>1</v>
      </c>
      <c r="F63" s="64">
        <v>1</v>
      </c>
      <c r="G63" s="44" t="s">
        <v>348</v>
      </c>
      <c r="H63" s="55" t="s">
        <v>318</v>
      </c>
      <c r="I63" s="53" t="s">
        <v>319</v>
      </c>
      <c r="J63" s="53" t="s">
        <v>96</v>
      </c>
      <c r="K63" s="43" t="s">
        <v>457</v>
      </c>
      <c r="L63" s="53" t="s">
        <v>321</v>
      </c>
      <c r="M63" s="53" t="s">
        <v>322</v>
      </c>
      <c r="N63" s="53" t="s">
        <v>96</v>
      </c>
      <c r="O63" s="53" t="s">
        <v>97</v>
      </c>
      <c r="P63" s="53" t="s">
        <v>323</v>
      </c>
      <c r="Q63" s="53" t="s">
        <v>324</v>
      </c>
      <c r="R63" s="53" t="s">
        <v>82</v>
      </c>
      <c r="S63" s="53" t="s">
        <v>153</v>
      </c>
      <c r="T63" s="51">
        <v>0.25</v>
      </c>
      <c r="U63" s="51">
        <v>0.5</v>
      </c>
      <c r="V63" s="51">
        <v>0.75</v>
      </c>
      <c r="W63" s="51">
        <v>1</v>
      </c>
      <c r="X63" s="51">
        <v>1</v>
      </c>
      <c r="Y63" s="52"/>
      <c r="Z63" s="53"/>
      <c r="AA63" s="53" t="s">
        <v>329</v>
      </c>
      <c r="AB63" s="53"/>
      <c r="AC63" s="51">
        <v>0.5</v>
      </c>
      <c r="AD63" s="53" t="s">
        <v>330</v>
      </c>
      <c r="AE63" s="161">
        <v>46023</v>
      </c>
      <c r="AF63" s="161">
        <v>46387</v>
      </c>
      <c r="AG63" s="53" t="s">
        <v>331</v>
      </c>
      <c r="AH63" s="53" t="s">
        <v>328</v>
      </c>
      <c r="AI63" s="53"/>
      <c r="AJ63" s="53"/>
      <c r="AK63" s="53"/>
      <c r="AL63" s="53"/>
      <c r="AM63" s="53"/>
      <c r="AN63" s="53"/>
      <c r="AO63" s="53"/>
      <c r="AP63" s="53"/>
      <c r="AQ63" s="53"/>
      <c r="AR63" s="53"/>
      <c r="AS63" s="53"/>
      <c r="AT63" s="53" t="s">
        <v>92</v>
      </c>
      <c r="AU63" s="53" t="s">
        <v>92</v>
      </c>
      <c r="AV63" s="53"/>
      <c r="AW63" s="53" t="s">
        <v>92</v>
      </c>
      <c r="AX63" s="53" t="s">
        <v>92</v>
      </c>
      <c r="AY63" s="53" t="s">
        <v>92</v>
      </c>
      <c r="AZ63" s="53" t="s">
        <v>92</v>
      </c>
      <c r="BA63" s="53" t="s">
        <v>92</v>
      </c>
      <c r="BB63" s="53" t="s">
        <v>92</v>
      </c>
      <c r="BC63" s="53" t="s">
        <v>92</v>
      </c>
      <c r="BD63" s="53"/>
      <c r="BE63" s="53" t="s">
        <v>92</v>
      </c>
      <c r="BF63" s="53" t="s">
        <v>92</v>
      </c>
      <c r="BG63" s="53" t="s">
        <v>92</v>
      </c>
      <c r="BH63" s="53"/>
      <c r="BI63" s="53"/>
      <c r="BJ63" s="53"/>
      <c r="BK63" s="53"/>
      <c r="BL63" s="53"/>
      <c r="BM63" s="53"/>
      <c r="BN63" s="53"/>
      <c r="BO63" s="53"/>
      <c r="BP63" s="53"/>
      <c r="BQ63" s="53"/>
      <c r="BR63" s="53"/>
      <c r="BS63" s="53"/>
      <c r="BT63" s="53"/>
      <c r="BU63" s="53"/>
      <c r="BV63" s="53"/>
      <c r="BW63" s="53"/>
      <c r="BX63" s="53"/>
    </row>
    <row r="64" spans="1:76" ht="51">
      <c r="A64" s="65" t="s">
        <v>115</v>
      </c>
      <c r="B64" s="40" t="s">
        <v>79</v>
      </c>
      <c r="C64" s="35">
        <v>0.2</v>
      </c>
      <c r="D64" s="65" t="s">
        <v>93</v>
      </c>
      <c r="E64" s="64">
        <v>1</v>
      </c>
      <c r="F64" s="64">
        <v>1</v>
      </c>
      <c r="G64" s="44" t="s">
        <v>478</v>
      </c>
      <c r="H64" s="55" t="s">
        <v>377</v>
      </c>
      <c r="I64" s="53" t="s">
        <v>368</v>
      </c>
      <c r="J64" s="53" t="s">
        <v>142</v>
      </c>
      <c r="K64" s="43" t="s">
        <v>479</v>
      </c>
      <c r="L64" s="53" t="s">
        <v>369</v>
      </c>
      <c r="M64" s="53" t="s">
        <v>370</v>
      </c>
      <c r="N64" s="53" t="s">
        <v>142</v>
      </c>
      <c r="O64" s="53" t="s">
        <v>371</v>
      </c>
      <c r="P64" s="53" t="s">
        <v>372</v>
      </c>
      <c r="Q64" s="53" t="s">
        <v>373</v>
      </c>
      <c r="R64" s="53" t="s">
        <v>82</v>
      </c>
      <c r="S64" s="53">
        <v>100</v>
      </c>
      <c r="T64" s="51">
        <v>0.56000000000000005</v>
      </c>
      <c r="U64" s="51">
        <v>0.1</v>
      </c>
      <c r="V64" s="51">
        <v>0.17</v>
      </c>
      <c r="W64" s="51">
        <v>0.17</v>
      </c>
      <c r="X64" s="51">
        <v>1</v>
      </c>
      <c r="Y64" s="52"/>
      <c r="Z64" s="53" t="s">
        <v>100</v>
      </c>
      <c r="AA64" s="162" t="s">
        <v>374</v>
      </c>
      <c r="AB64" s="162"/>
      <c r="AC64" s="163">
        <v>0.3</v>
      </c>
      <c r="AD64" s="162" t="s">
        <v>375</v>
      </c>
      <c r="AE64" s="164">
        <v>46024</v>
      </c>
      <c r="AF64" s="164">
        <v>46081</v>
      </c>
      <c r="AG64" s="162" t="s">
        <v>376</v>
      </c>
      <c r="AH64" s="162" t="s">
        <v>91</v>
      </c>
      <c r="AI64" s="162" t="s">
        <v>92</v>
      </c>
      <c r="AJ64" s="162"/>
      <c r="AK64" s="162"/>
      <c r="AL64" s="162"/>
      <c r="AM64" s="162"/>
      <c r="AN64" s="162"/>
      <c r="AO64" s="162"/>
      <c r="AP64" s="162"/>
      <c r="AQ64" s="162"/>
      <c r="AR64" s="162"/>
      <c r="AS64" s="162"/>
      <c r="AT64" s="162" t="s">
        <v>92</v>
      </c>
      <c r="AU64" s="162" t="s">
        <v>92</v>
      </c>
      <c r="AV64" s="162"/>
      <c r="AW64" s="162" t="s">
        <v>92</v>
      </c>
      <c r="AX64" s="162" t="s">
        <v>92</v>
      </c>
      <c r="AY64" s="162" t="s">
        <v>92</v>
      </c>
      <c r="AZ64" s="162" t="s">
        <v>92</v>
      </c>
      <c r="BA64" s="162" t="s">
        <v>92</v>
      </c>
      <c r="BB64" s="162" t="s">
        <v>92</v>
      </c>
      <c r="BC64" s="162" t="s">
        <v>92</v>
      </c>
      <c r="BD64" s="162"/>
      <c r="BE64" s="162" t="s">
        <v>92</v>
      </c>
      <c r="BF64" s="162" t="s">
        <v>92</v>
      </c>
      <c r="BG64" s="162" t="s">
        <v>92</v>
      </c>
      <c r="BH64" s="162"/>
      <c r="BI64" s="162"/>
      <c r="BJ64" s="162"/>
      <c r="BK64" s="162"/>
      <c r="BL64" s="162"/>
      <c r="BM64" s="162"/>
      <c r="BN64" s="162"/>
      <c r="BO64" s="162"/>
      <c r="BP64" s="162"/>
      <c r="BQ64" s="162"/>
      <c r="BR64" s="162"/>
      <c r="BS64" s="162"/>
      <c r="BT64" s="162"/>
      <c r="BU64" s="162"/>
      <c r="BV64" s="162"/>
      <c r="BW64" s="162"/>
      <c r="BX64" s="162"/>
    </row>
    <row r="65" spans="1:76" ht="51">
      <c r="A65" s="65" t="s">
        <v>115</v>
      </c>
      <c r="B65" s="40" t="s">
        <v>79</v>
      </c>
      <c r="C65" s="35">
        <v>0.2</v>
      </c>
      <c r="D65" s="65" t="s">
        <v>93</v>
      </c>
      <c r="E65" s="64">
        <v>1</v>
      </c>
      <c r="F65" s="64">
        <v>1</v>
      </c>
      <c r="G65" s="44" t="s">
        <v>478</v>
      </c>
      <c r="H65" s="55" t="s">
        <v>377</v>
      </c>
      <c r="I65" s="53" t="s">
        <v>368</v>
      </c>
      <c r="J65" s="53" t="s">
        <v>142</v>
      </c>
      <c r="K65" s="43" t="s">
        <v>479</v>
      </c>
      <c r="L65" s="53" t="s">
        <v>369</v>
      </c>
      <c r="M65" s="53" t="s">
        <v>370</v>
      </c>
      <c r="N65" s="53" t="s">
        <v>142</v>
      </c>
      <c r="O65" s="53" t="s">
        <v>371</v>
      </c>
      <c r="P65" s="53" t="s">
        <v>372</v>
      </c>
      <c r="Q65" s="53" t="s">
        <v>373</v>
      </c>
      <c r="R65" s="53" t="s">
        <v>82</v>
      </c>
      <c r="S65" s="53">
        <v>100</v>
      </c>
      <c r="T65" s="51">
        <v>0.56000000000000005</v>
      </c>
      <c r="U65" s="51">
        <v>0.1</v>
      </c>
      <c r="V65" s="51">
        <v>0.17</v>
      </c>
      <c r="W65" s="51">
        <v>0.17</v>
      </c>
      <c r="X65" s="51">
        <v>1</v>
      </c>
      <c r="Y65" s="52"/>
      <c r="Z65" s="53" t="s">
        <v>100</v>
      </c>
      <c r="AA65" s="162" t="s">
        <v>378</v>
      </c>
      <c r="AB65" s="162"/>
      <c r="AC65" s="163">
        <v>0.7</v>
      </c>
      <c r="AD65" s="162" t="s">
        <v>379</v>
      </c>
      <c r="AE65" s="164">
        <v>46055</v>
      </c>
      <c r="AF65" s="164">
        <v>46387</v>
      </c>
      <c r="AG65" s="162" t="s">
        <v>376</v>
      </c>
      <c r="AH65" s="162" t="s">
        <v>91</v>
      </c>
      <c r="AI65" s="162" t="s">
        <v>92</v>
      </c>
      <c r="AJ65" s="162"/>
      <c r="AK65" s="162"/>
      <c r="AL65" s="162"/>
      <c r="AM65" s="162"/>
      <c r="AN65" s="162"/>
      <c r="AO65" s="162"/>
      <c r="AP65" s="162"/>
      <c r="AQ65" s="162"/>
      <c r="AR65" s="162"/>
      <c r="AS65" s="162"/>
      <c r="AT65" s="162" t="s">
        <v>92</v>
      </c>
      <c r="AU65" s="162" t="s">
        <v>92</v>
      </c>
      <c r="AV65" s="162"/>
      <c r="AW65" s="162" t="s">
        <v>92</v>
      </c>
      <c r="AX65" s="162" t="s">
        <v>92</v>
      </c>
      <c r="AY65" s="162" t="s">
        <v>92</v>
      </c>
      <c r="AZ65" s="162" t="s">
        <v>92</v>
      </c>
      <c r="BA65" s="162" t="s">
        <v>92</v>
      </c>
      <c r="BB65" s="162" t="s">
        <v>92</v>
      </c>
      <c r="BC65" s="162" t="s">
        <v>92</v>
      </c>
      <c r="BD65" s="162"/>
      <c r="BE65" s="162" t="s">
        <v>92</v>
      </c>
      <c r="BF65" s="162" t="s">
        <v>92</v>
      </c>
      <c r="BG65" s="162" t="s">
        <v>92</v>
      </c>
      <c r="BH65" s="162"/>
      <c r="BI65" s="162"/>
      <c r="BJ65" s="162"/>
      <c r="BK65" s="162"/>
      <c r="BL65" s="162"/>
      <c r="BM65" s="162"/>
      <c r="BN65" s="162"/>
      <c r="BO65" s="162"/>
      <c r="BP65" s="162"/>
      <c r="BQ65" s="162"/>
      <c r="BR65" s="162"/>
      <c r="BS65" s="162"/>
      <c r="BT65" s="162"/>
      <c r="BU65" s="162"/>
      <c r="BV65" s="162"/>
      <c r="BW65" s="162"/>
      <c r="BX65" s="162"/>
    </row>
    <row r="66" spans="1:76" ht="15.95" customHeight="1">
      <c r="A66" s="165" t="s">
        <v>76</v>
      </c>
      <c r="B66" s="166"/>
      <c r="C66" s="166"/>
      <c r="D66" s="166"/>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6"/>
      <c r="BR66" s="166"/>
      <c r="BS66" s="166"/>
      <c r="BT66" s="166"/>
      <c r="BU66" s="166"/>
      <c r="BV66" s="166"/>
      <c r="BW66" s="166"/>
      <c r="BX66" s="167"/>
    </row>
    <row r="67" spans="1:76" ht="48" customHeight="1">
      <c r="A67" s="165" t="s">
        <v>78</v>
      </c>
      <c r="B67" s="168"/>
      <c r="C67" s="168"/>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c r="AZ67" s="168"/>
      <c r="BA67" s="168"/>
      <c r="BB67" s="168"/>
      <c r="BC67" s="168"/>
      <c r="BD67" s="168"/>
      <c r="BE67" s="168"/>
      <c r="BF67" s="168"/>
      <c r="BG67" s="168"/>
      <c r="BH67" s="168"/>
      <c r="BI67" s="168"/>
      <c r="BJ67" s="168"/>
      <c r="BK67" s="168"/>
      <c r="BL67" s="168"/>
      <c r="BM67" s="168"/>
      <c r="BN67" s="168"/>
      <c r="BO67" s="168"/>
      <c r="BP67" s="168"/>
      <c r="BQ67" s="168"/>
      <c r="BR67" s="168"/>
      <c r="BS67" s="168"/>
      <c r="BT67" s="168"/>
      <c r="BU67" s="168"/>
      <c r="BV67" s="168"/>
      <c r="BW67" s="168"/>
      <c r="BX67" s="169"/>
    </row>
  </sheetData>
  <autoFilter ref="A2:BX107"/>
  <mergeCells count="17">
    <mergeCell ref="Y35:Y36"/>
    <mergeCell ref="Y39:Y42"/>
    <mergeCell ref="Y43:Y47"/>
    <mergeCell ref="Y50:Y53"/>
    <mergeCell ref="Y54:Y56"/>
    <mergeCell ref="Y57:Y59"/>
    <mergeCell ref="A66:BX66"/>
    <mergeCell ref="A67:BX67"/>
    <mergeCell ref="Y60:Y61"/>
    <mergeCell ref="A1:BX1"/>
    <mergeCell ref="Y3:Y5"/>
    <mergeCell ref="Y10:Y13"/>
    <mergeCell ref="Y15:Y17"/>
    <mergeCell ref="Y21:Y25"/>
    <mergeCell ref="Y31:Y33"/>
    <mergeCell ref="Y28:Y29"/>
    <mergeCell ref="Y26:Y27"/>
  </mergeCells>
  <phoneticPr fontId="27" type="noConversion"/>
  <printOptions horizontalCentered="1" verticalCentered="1"/>
  <pageMargins left="0.78740157480314965" right="0.78740157480314965" top="0.78740157480314965" bottom="0.78740157480314965" header="0.39370078740157483" footer="0.39370078740157483"/>
  <pageSetup scale="42" orientation="landscape" r:id="rId1"/>
  <headerFooter>
    <oddHeader xml:space="preserve">&amp;L&amp;"Arial,Negrita"&amp;12
</oddHeader>
    <oddFooter xml:space="preserve">&amp;L
Página:&amp;P/&amp;N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C5" sqref="C5"/>
    </sheetView>
  </sheetViews>
  <sheetFormatPr baseColWidth="10" defaultColWidth="11.375" defaultRowHeight="15"/>
  <cols>
    <col min="1" max="1" width="12.875" style="3" bestFit="1" customWidth="1"/>
    <col min="2" max="2" width="11.75" style="3" bestFit="1" customWidth="1"/>
    <col min="3" max="3" width="28.25" style="3" bestFit="1" customWidth="1"/>
    <col min="4" max="16384" width="11.375" style="3"/>
  </cols>
  <sheetData>
    <row r="1" spans="1:3" ht="15.75">
      <c r="A1" s="1" t="s">
        <v>65</v>
      </c>
      <c r="B1" s="2" t="s">
        <v>64</v>
      </c>
      <c r="C1" s="2" t="s">
        <v>66</v>
      </c>
    </row>
    <row r="2" spans="1:3" ht="15.75">
      <c r="A2" s="4"/>
      <c r="B2" s="5"/>
      <c r="C2" s="5"/>
    </row>
    <row r="3" spans="1:3" ht="15.75">
      <c r="A3" s="4"/>
      <c r="B3" s="5"/>
      <c r="C3" s="5"/>
    </row>
    <row r="4" spans="1:3" ht="15.75">
      <c r="A4" s="4"/>
      <c r="B4" s="5"/>
      <c r="C4" s="5"/>
    </row>
    <row r="5" spans="1:3" ht="15.75">
      <c r="A5" s="4"/>
      <c r="B5" s="5"/>
      <c r="C5" s="5"/>
    </row>
    <row r="6" spans="1:3" ht="15.75">
      <c r="A6" s="4"/>
      <c r="B6" s="5"/>
      <c r="C6" s="5"/>
    </row>
    <row r="7" spans="1:3" ht="15.75">
      <c r="A7" s="4"/>
      <c r="B7" s="5"/>
      <c r="C7" s="5"/>
    </row>
    <row r="8" spans="1:3" ht="15.75">
      <c r="A8" s="4"/>
      <c r="B8" s="5"/>
      <c r="C8" s="5"/>
    </row>
    <row r="9" spans="1:3" ht="15.75">
      <c r="A9" s="4"/>
      <c r="B9" s="5"/>
      <c r="C9" s="5"/>
    </row>
    <row r="10" spans="1:3" ht="15.75">
      <c r="A10" s="4"/>
      <c r="B10" s="5"/>
      <c r="C10" s="5"/>
    </row>
    <row r="11" spans="1:3" ht="15.75">
      <c r="A11" s="4"/>
      <c r="B11" s="5"/>
      <c r="C11" s="5"/>
    </row>
    <row r="12" spans="1:3" ht="15.75">
      <c r="A12" s="4"/>
      <c r="B12" s="5"/>
      <c r="C12" s="5"/>
    </row>
    <row r="13" spans="1:3" ht="15.75">
      <c r="A13" s="4"/>
      <c r="B13" s="5"/>
      <c r="C13" s="5"/>
    </row>
    <row r="14" spans="1:3" ht="15.75">
      <c r="A14" s="4"/>
      <c r="B14" s="5"/>
      <c r="C14" s="5"/>
    </row>
  </sheetData>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ACCESIBLE</vt:lpstr>
      <vt:lpstr>PLAN DE ACCIÓN 2026</vt:lpstr>
      <vt:lpstr>Control cambios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CAMILO MALPICA CARDENAS</dc:creator>
  <cp:lastModifiedBy>Julio Ignacio Gutiérrez Vargas</cp:lastModifiedBy>
  <cp:lastPrinted>2024-08-16T21:48:41Z</cp:lastPrinted>
  <dcterms:created xsi:type="dcterms:W3CDTF">2024-08-16T19:12:32Z</dcterms:created>
  <dcterms:modified xsi:type="dcterms:W3CDTF">2026-02-11T19:50:54Z</dcterms:modified>
</cp:coreProperties>
</file>