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G:\Mi unidad\1\2. APC\4. Plan de accion\"/>
    </mc:Choice>
  </mc:AlternateContent>
  <xr:revisionPtr revIDLastSave="0" documentId="13_ncr:1_{C9C432F3-1BA9-4EDE-8B84-021E4CF8FFC3}" xr6:coauthVersionLast="47" xr6:coauthVersionMax="47" xr10:uidLastSave="{00000000-0000-0000-0000-000000000000}"/>
  <bookViews>
    <workbookView xWindow="-120" yWindow="-120" windowWidth="20730" windowHeight="11040" activeTab="6" xr2:uid="{00000000-000D-0000-FFFF-FFFF00000000}"/>
  </bookViews>
  <sheets>
    <sheet name="TD" sheetId="3" r:id="rId1"/>
    <sheet name="Hoja1" sheetId="7" state="hidden" r:id="rId2"/>
    <sheet name="Ajustes" sheetId="5" state="hidden" r:id="rId3"/>
    <sheet name="codigos productos" sheetId="4" state="hidden" r:id="rId4"/>
    <sheet name="Hoja2" sheetId="2" state="hidden" r:id="rId5"/>
    <sheet name="V3" sheetId="1" state="hidden" r:id="rId6"/>
    <sheet name="V3 Validada Direcciones" sheetId="6" r:id="rId7"/>
  </sheets>
  <definedNames>
    <definedName name="_xlnm._FilterDatabase" localSheetId="5" hidden="1">'V3'!$A$6:$CB$69</definedName>
    <definedName name="_xlnm._FilterDatabase" localSheetId="6" hidden="1">'V3 Validada Direcciones'!$A$6:$BX$72</definedName>
    <definedName name="SegmentaciónDeDatos_Dirección__responsable_del_Producto">#N/A</definedName>
    <definedName name="SegmentaciónDeDatos_Dirección__responsable_del_Producto1">#N/A</definedName>
    <definedName name="SegmentaciónDeDatos_Dirección__responsable_del_Subproducto">#N/A</definedName>
    <definedName name="SegmentaciónDeDatos_Dirección__responsable_del_Subproducto1">#N/A</definedName>
    <definedName name="SegmentaciónDeDatos_Proceso_Responsable_del_subproducto">#N/A</definedName>
    <definedName name="SegmentaciónDeDatos_Proceso_Responsable_del_subproducto1">#N/A</definedName>
  </definedNames>
  <calcPr calcId="191028" iterateDelta="1E-4"/>
  <pivotCaches>
    <pivotCache cacheId="28"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6" l="1"/>
  <c r="AB15" i="6"/>
  <c r="AB14" i="6"/>
  <c r="Y14" i="6" s="1"/>
  <c r="AB7" i="6"/>
  <c r="Y7" i="6" s="1"/>
  <c r="F5" i="3"/>
  <c r="F2" i="3"/>
  <c r="E5" i="2"/>
  <c r="E2" i="2"/>
  <c r="AE16" i="1"/>
  <c r="AE15" i="1"/>
  <c r="AE14" i="1"/>
  <c r="AB14" i="1"/>
  <c r="AE7" i="1"/>
  <c r="A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SebasMC</author>
    <author>tc={918A771B-4AB3-4F95-908F-6DF363C28D9F}</author>
  </authors>
  <commentList>
    <comment ref="G6" authorId="0" shapeId="0" xr:uid="{00000000-0006-0000-0400-000001000000}">
      <text>
        <r>
          <rPr>
            <b/>
            <sz val="9"/>
            <color indexed="81"/>
            <rFont val="Tahoma"/>
            <charset val="1"/>
          </rPr>
          <t>SebasMC:</t>
        </r>
        <r>
          <rPr>
            <sz val="9"/>
            <color indexed="81"/>
            <rFont val="Tahoma"/>
            <charset val="1"/>
          </rPr>
          <t xml:space="preserve">
De acuerdo con la codificacion de la plataforma estrategica</t>
        </r>
      </text>
    </comment>
    <comment ref="L6" authorId="0" shapeId="0" xr:uid="{00000000-0006-0000-0400-000002000000}">
      <text>
        <r>
          <rPr>
            <b/>
            <sz val="9"/>
            <color indexed="81"/>
            <rFont val="Tahoma"/>
            <charset val="1"/>
          </rPr>
          <t>SebasMC:</t>
        </r>
        <r>
          <rPr>
            <sz val="9"/>
            <color indexed="81"/>
            <rFont val="Tahoma"/>
            <charset val="1"/>
          </rPr>
          <t xml:space="preserve">
De acuerdo con la codificacion de la plataforma estrategica</t>
        </r>
      </text>
    </comment>
    <comment ref="AF14" authorId="1"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divide en dos el peso de la primera actividad (60%) pq en la segunda no habia porcentaje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SebasMC</author>
    <author>tc={3B6E72BD-C92B-4CC3-9D22-5F29DCAF946E}</author>
    <author>tc={A91D014B-5554-4E4B-833A-B8FBE82C1118}</author>
    <author>tc={5D07FBF5-24EF-4A1A-BA85-5D5E593D14ED}</author>
    <author>tc={2FDA38E4-B633-4404-B1B3-6593A69744F0}</author>
    <author>tc={021FE5F8-4174-451F-A8CB-1F4DF0FC6E2B}</author>
    <author>tc={DFD5B7BC-0209-4FD2-A9DF-8FDCD73D0420}</author>
    <author>tc={843FEA86-5AEB-474C-B363-B429ADAEE353}</author>
  </authors>
  <commentList>
    <comment ref="G6" authorId="0" shapeId="0" xr:uid="{00000000-0006-0000-0500-000001000000}">
      <text>
        <r>
          <rPr>
            <b/>
            <sz val="9"/>
            <color indexed="81"/>
            <rFont val="Tahoma"/>
            <charset val="1"/>
          </rPr>
          <t>SebasMC:</t>
        </r>
        <r>
          <rPr>
            <sz val="9"/>
            <color indexed="81"/>
            <rFont val="Tahoma"/>
            <charset val="1"/>
          </rPr>
          <t xml:space="preserve">
De acuerdo con la codificacion de la plataforma estrategica</t>
        </r>
      </text>
    </comment>
    <comment ref="K6" authorId="0" shapeId="0" xr:uid="{00000000-0006-0000-0500-000002000000}">
      <text>
        <r>
          <rPr>
            <b/>
            <sz val="9"/>
            <color indexed="81"/>
            <rFont val="Tahoma"/>
            <charset val="1"/>
          </rPr>
          <t>SebasMC:</t>
        </r>
        <r>
          <rPr>
            <sz val="9"/>
            <color indexed="81"/>
            <rFont val="Tahoma"/>
            <charset val="1"/>
          </rPr>
          <t xml:space="preserve">
De acuerdo con la codificacion de la plataforma estrategica</t>
        </r>
      </text>
    </comment>
    <comment ref="H36" authorId="1" shapeId="0" xr:uid="{3B6E72BD-C92B-4CC3-9D22-5F29DCAF94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el nombre, era: Observatorio de Cooperación Internacional técnica y Financiera no reembolsable</t>
      </text>
    </comment>
    <comment ref="H43" authorId="2" shapeId="0" xr:uid="{A91D014B-5554-4E4B-833A-B8FBE82C111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el nombre, era: Operación Estadística</t>
      </text>
    </comment>
    <comment ref="H45" authorId="3" shapeId="0" xr:uid="{5D07FBF5-24EF-4A1A-BA85-5D5E593D14E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el nombre, era: Sistema de Gestión de la Información</t>
      </text>
    </comment>
    <comment ref="H46" authorId="4" shapeId="0" xr:uid="{2FDA38E4-B633-4404-B1B3-6593A69744F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el nombre, era: Sistema de Gestión de la Información</t>
      </text>
    </comment>
    <comment ref="H48" authorId="5" shapeId="0" xr:uid="{021FE5F8-4174-451F-A8CB-1F4DF0FC6E2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el nombre, era: Plan Estratégico de Comunicaciones</t>
      </text>
    </comment>
    <comment ref="AE55" authorId="6" shapeId="0" xr:uid="{DFD5B7BC-0209-4FD2-A9DF-8FDCD73D042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la fecha de iniciación a febrero 1 de 2024, según solicitud del coordinador</t>
      </text>
    </comment>
    <comment ref="L60" authorId="7" shapeId="0" xr:uid="{843FEA86-5AEB-474C-B363-B429ADAEE353}">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nombre del indicador al igual que la formula se mantienen como fueron definidos cuando se estableció el PAI</t>
      </text>
    </comment>
  </commentList>
</comments>
</file>

<file path=xl/sharedStrings.xml><?xml version="1.0" encoding="utf-8"?>
<sst xmlns="http://schemas.openxmlformats.org/spreadsheetml/2006/main" count="4727" uniqueCount="630">
  <si>
    <t>Productos</t>
  </si>
  <si>
    <t>Subproductos</t>
  </si>
  <si>
    <t>Cod Producto</t>
  </si>
  <si>
    <t xml:space="preserve">Producto Institucional / Producto de Gestión </t>
  </si>
  <si>
    <t>Cod Subproducto</t>
  </si>
  <si>
    <t>Indicador de resultado (subproducto)</t>
  </si>
  <si>
    <t>Revisión de Indicador</t>
  </si>
  <si>
    <t>Unidad de medida de indicador en moneda, porcentaje, número</t>
  </si>
  <si>
    <t>Fórmula del indicador</t>
  </si>
  <si>
    <t>Revisión de la formula</t>
  </si>
  <si>
    <t xml:space="preserve">Línea base </t>
  </si>
  <si>
    <t>Observaciones planeaciones</t>
  </si>
  <si>
    <t>Meta a 31 de marzo</t>
  </si>
  <si>
    <t xml:space="preserve">Meta a 30 de Junio </t>
  </si>
  <si>
    <t xml:space="preserve">Meta a 30 de Septiembre </t>
  </si>
  <si>
    <t xml:space="preserve">Meta a 31 de diciembre </t>
  </si>
  <si>
    <t>Meta anual vigencia</t>
  </si>
  <si>
    <t>Presupuesto total subproducto</t>
  </si>
  <si>
    <t>Nombre de la actividad establecida</t>
  </si>
  <si>
    <t>Evidencias, soportes de la actividad</t>
  </si>
  <si>
    <t>Responsable de la actividad en el proceso</t>
  </si>
  <si>
    <t>Presupuesto por actividad</t>
  </si>
  <si>
    <t>P1</t>
  </si>
  <si>
    <t>Dinamización del Sistema Nacional de Cooperación Internacional.</t>
  </si>
  <si>
    <t>S1</t>
  </si>
  <si>
    <t xml:space="preserve">Sistema Nacional de Cooperación Internacional Dinamizado </t>
  </si>
  <si>
    <t>Porcentaje del Sistema Nacional de Cooperación Internacional Dinamizado para la vigencia 2024</t>
  </si>
  <si>
    <t>Porcentaje</t>
  </si>
  <si>
    <t xml:space="preserve">Porcentaje de avance en la dinamización del Sistema Nacional de Cooperación Internacional. </t>
  </si>
  <si>
    <t>Para cada etapa: (Número de acciones realizadas durante la vigencia para la dinamización del Sistema Nacional de Cooperación Internacional /  número de acciones programadas en la vigencia para la dinamización del Sistema Nacional de Cooperación Internacional) x100
Etapa 1. cumplida (33%): 2024
Etapa 2. cumplida (66%): 2025
Etapa 3. cumplida (100%): 2026</t>
  </si>
  <si>
    <t>1) Consultor: ajustar redacción indicador PENDIENTE y definir el alcance por etapas hasta el 2026
2) CI: Dar alcance a la palabra "dinamizado"
3) DEP:creemos que la dinamización se explica a traves del desarrollo de las actividades y no vemos necesario el ajuste del nombre</t>
  </si>
  <si>
    <t xml:space="preserve">Conformar 10 mesas de trabajo temáticas y territoriales para la Dinamización del SNCI Sistema Nacional de Cooperación Internacional. </t>
  </si>
  <si>
    <t>1. Actas de conformación de las mesas.
2. actas de las reuniones.
3. listados de asitencia</t>
  </si>
  <si>
    <t>Marlen Espitia</t>
  </si>
  <si>
    <t>Desarrollar 5 intercambios de conocimiento Col-Col, alineados a las prioridades de la ENCI 2023-2026</t>
  </si>
  <si>
    <t>1. Notas concepto elaboradas.
2. Planes de acción desarrollados.
3. Listados de asistencia.
4. Registro fotográfico</t>
  </si>
  <si>
    <t>(en blanco)</t>
  </si>
  <si>
    <t>Elaborar y hacer seguimiento a 10 planes de trabajo tematicas y territoriales para la vigencia 2024 de Cooperación Internacional en el marco del SNCI</t>
  </si>
  <si>
    <t>Planes de trabajo elaborados y evidencias del seguimiento realizado</t>
  </si>
  <si>
    <t>Realizar seguimiento a 3 intercambios de conocimiento Col-Col, alineados a las prioridades de la ENCI 2023-2026</t>
  </si>
  <si>
    <t xml:space="preserve">
1. Planes de acción desarrollados.
2. Listados de asistencia.
3. Registro fotográfico</t>
  </si>
  <si>
    <t>P10</t>
  </si>
  <si>
    <t>Gestión de proyectos de cooperación internacional</t>
  </si>
  <si>
    <t>S20</t>
  </si>
  <si>
    <t xml:space="preserve">
% de avance del seguimiento técnico de las iniciativas y/o proyectos aprobadas del Fondo del Pacífico</t>
  </si>
  <si>
    <t>Porcentaje de iniciativas y/o proyectos aprobadas del Fondo del Pacífico con seguimiento técnico</t>
  </si>
  <si>
    <t>Iniciativas dce los planes de trabajo con procesos de seguimiento y/o ejecución/ proyectos de los planes de trabajo aprobadas por el mecanismo.</t>
  </si>
  <si>
    <t>(Iniciativas y/o proyectos aprobadas del Fondo del Pacífico con seguimiento técnico / Total de Iniciativas y/o proyectos aprobadas del Fondo del Pacífico)*100</t>
  </si>
  <si>
    <t>PENDIENTE</t>
  </si>
  <si>
    <t>1) Consultor: Ajustar redacción de indicador y fórmula. También incluir línea base
2) CI: Indica q se debe ajustar el producto ya que la redacción no es consistente con el indicador ni con las actividades
3) DEP:  Ok con el ajuste de redacción del ID. Ajustar redacción del producto para saber cuál es la condición deseada</t>
  </si>
  <si>
    <t>Realizar seguimiento a la ejecución técnica de las iniciativas y/o proyectos del Fondo Alianza del Pacífico, según el modelo de gestión determinado.</t>
  </si>
  <si>
    <t>Informes y/o  reportes de avance, actas de reuniones.</t>
  </si>
  <si>
    <t>Responsable en DOCI del FAP (Jeny Patricia Gutierrez)</t>
  </si>
  <si>
    <t>P11</t>
  </si>
  <si>
    <t>Implementación de la política de prevención de daño antijurídico en la vigencia 2024</t>
  </si>
  <si>
    <t>S21</t>
  </si>
  <si>
    <t>Avance de implementación de la política de prevención de daño antijurídico en la vigencia 2024</t>
  </si>
  <si>
    <t>Porcentaje de la política de prevención de daño antijurídico implementada</t>
  </si>
  <si>
    <t>Porcentaje de avance  de implementación de la política de prevención de daño antijurídico en la vigencia 2024</t>
  </si>
  <si>
    <t>(Actividades de la política de prevención de daño antijurídico ejecutadas / actividades de la política de prevención de daño antijurídico  programadas)*100</t>
  </si>
  <si>
    <t>1) Consultor: Ajustar redacción de indicador y fórmula.
2) CI: Determinar el alcance del producto, pues para CI hace falta la Defensa Jurídica, asi como determinar cual es el rol del proceso en este producto. También mirar el tema de la vigencia pues al politica es a dos años
3) DEP:  Ok con el ajuste de redacción del ID. Ajustar redacción del producto para saber cuál es la condición deseada.</t>
  </si>
  <si>
    <t>Realizar un espacio de conocimiento con supervisores de contratos de APC - Colombia y aliados técnicos.</t>
  </si>
  <si>
    <t>Presentaciones  y Lista de asistencia</t>
  </si>
  <si>
    <t>Martha García</t>
  </si>
  <si>
    <t>1) Consultor: Ajustar redacción de indicador y fórmula.
2) CI: N/A
3) DEP:  Ok con el ajuste de redacción del ID. Ajustar redacción del producto para saber cuál es la condición deseada.</t>
  </si>
  <si>
    <t xml:space="preserve">Realizar mesas de trabajo interinstitucional con entidades aliadas técnicas, beneficiarias, ejecutoras y oferentes de cooperación internacional técnica y financiera no reembolsable, a solicitud de las direcciones técnicas y áreas de trabajo de la Agencia. </t>
  </si>
  <si>
    <t>Portafolio de evidencias y/o Presentaciones y/o Lista de asistencia</t>
  </si>
  <si>
    <t>P12</t>
  </si>
  <si>
    <t>Implementación del Plan de Trabajo de Control Interno vigencia 2024</t>
  </si>
  <si>
    <t>S22</t>
  </si>
  <si>
    <t xml:space="preserve">Cumplimiento plan de trabajo </t>
  </si>
  <si>
    <t>Porcentaje del plan de trabajo de control interno ejecutado</t>
  </si>
  <si>
    <t>actividades del plan ejecutada/actividades del plan programadas</t>
  </si>
  <si>
    <t>(Actividades del plan de trabajo de control interno ejecutadas / actividades del plan de trabajo de control interno programadas)*100</t>
  </si>
  <si>
    <t>Ejecutar el plan de trabajo (auditoría)</t>
  </si>
  <si>
    <t>Informes de Auditoría publicados</t>
  </si>
  <si>
    <t>Adriana Botero</t>
  </si>
  <si>
    <t>Formular plan de trabajo (auditoría)</t>
  </si>
  <si>
    <t xml:space="preserve">Plan de trabajo aprobado. Acta Comité de Cooridnación Sistema de Control Interno </t>
  </si>
  <si>
    <t>P13</t>
  </si>
  <si>
    <t>Implementación del plan de trabajo del proceso de gestión administrativa 2024</t>
  </si>
  <si>
    <t>S23</t>
  </si>
  <si>
    <t xml:space="preserve">Plan de trabajo del proceso de gestión administrativa 2024 implementado </t>
  </si>
  <si>
    <t xml:space="preserve">¨Porcentaje del Plan de trabajo del proceso de gestión administrativa 2024 implementado </t>
  </si>
  <si>
    <t>Porcentaje de implementación del Plan de trabajo del proceso de gestión administrativa 2024 en el 2024</t>
  </si>
  <si>
    <t>(Número de actividades del Plan de trabajo del proceso de gestión administrativa 2024 implementadas / número de actividades del Plande trabajo del proceso de gestión administrativa 2024 programadas)x100</t>
  </si>
  <si>
    <t>1) Consultor: Ajustar redacción de indicador y fórmula.
2) CI: N/A
3) DEP:  Ok con el ajuste de redacción del ID. Ajustar redacción del producto para saber cuál es la condición deseada</t>
  </si>
  <si>
    <t>Actualizar y poner en marcha el Plan institucional de gestión ambiental - PIGA</t>
  </si>
  <si>
    <t>Plan Institucional de Gestión Ambiental actualizado.
Tablero de control sobre el desarrollo  de actividades del PIGA</t>
  </si>
  <si>
    <t>Diller Ruthney Castro
Luis Alejandro Gutiérrez S.</t>
  </si>
  <si>
    <t>Formular y hacer seguimiento al plan de gestión administrativa</t>
  </si>
  <si>
    <t xml:space="preserve"> Plan de gestión administrativa formulado. Tablero de control al desarrollo de actividades del Pinar - PGD - Servicio al ciudadano) </t>
  </si>
  <si>
    <t>Diller Ruthney Castro</t>
  </si>
  <si>
    <t>Realizar digitalización del archivo central e histórico de APC Colombia</t>
  </si>
  <si>
    <t>Tablero de control de medición avance sobre el Archivo digitalizado</t>
  </si>
  <si>
    <t>Realizar el seguimiento al Plan Anual de Adquisiciones vigente  de la entidad al menos tres (3) veces al año con el proceso gestión Contractual y Financiera.</t>
  </si>
  <si>
    <t>Resultado del seguimiento efectuado al del Plan Anual de Adquisiciones de la entidad.</t>
  </si>
  <si>
    <t>Luis Alejandro Gutiérrez S.</t>
  </si>
  <si>
    <t>P14</t>
  </si>
  <si>
    <t>Implementación del Plan Estratégico de Talento Humano en la vigencia 2024</t>
  </si>
  <si>
    <t>S24</t>
  </si>
  <si>
    <t>Cumplimiento en la formulación y publicación de planes de talento humano</t>
  </si>
  <si>
    <t>Porcentaje de Planes de talento humano formulados y publicados</t>
  </si>
  <si>
    <t>(No. de planes formulados / Total de planes publicados en sede electrónica)*100</t>
  </si>
  <si>
    <t>(Número de planes de talento humano formulados y publicados / Total de planes de talento humano programados)*100</t>
  </si>
  <si>
    <t>Formular y publicar los planes de TH en la sede electronica correspondientes a la vigencia 2024</t>
  </si>
  <si>
    <t>Planes publicados en la sede electrónica</t>
  </si>
  <si>
    <t>Coordinadora GIT de Gestión de Talento Humano</t>
  </si>
  <si>
    <t>S25</t>
  </si>
  <si>
    <t>Impacto de los resultados de los planes de TH</t>
  </si>
  <si>
    <t>Porcentaje de satisfacción frente a los planes de talento humano</t>
  </si>
  <si>
    <t xml:space="preserve">Encuesta de satisfacción </t>
  </si>
  <si>
    <t>(Número de encuestados que calificaron bien o excelente los planes de talento humano / Número total de encuestados) * 100</t>
  </si>
  <si>
    <t>1) Consultor: Ajustar redacción de indicador y fórmula.
2) CI: N/A
3) DEP:  Ok con el ajuste de redacción del ID. Ajustar redacción del producto para saber cuál es la condición deseada. Se modifica la unidad de medida</t>
  </si>
  <si>
    <t>Evaluar los resultados de los planes de TH</t>
  </si>
  <si>
    <t xml:space="preserve">Informe consolidado de los planes de TH </t>
  </si>
  <si>
    <t>S26</t>
  </si>
  <si>
    <t>Nivel de cumplimiento del Plan Estratégico del Talento Humano en la vigencia 2024</t>
  </si>
  <si>
    <t>Porcentaje del Nivel de cumplimiento del Plan Estratégico del Talento Humano en la vigencia 2024</t>
  </si>
  <si>
    <t>((No. De Actividades ejecutadas PIC/No. Actividades Programadas) *0.3+ (No. Actividades ejecutadas PEI/No. Actividades Programadas) *0.3 + (PASGSST No Actividades Ejecutadas PAV/No. Actividades Programadas) *0.2+ (PAVACANTES Y DE PREVISIÓN) *0.2))</t>
  </si>
  <si>
    <t>OK</t>
  </si>
  <si>
    <t>Ejecutar y realizar seguimiento a los planes  de Talento Humano</t>
  </si>
  <si>
    <t>Informe consolidado de los planes de TH</t>
  </si>
  <si>
    <t>P15</t>
  </si>
  <si>
    <t>Implementación del plan Maestro de Planeación y Seguimiento Institucional 2024</t>
  </si>
  <si>
    <t>S27</t>
  </si>
  <si>
    <t>Plan Maestro 2024 implementado</t>
  </si>
  <si>
    <t>Porcentaje del Plan Maestro de Planeación y Seguimiento Institucional implementado</t>
  </si>
  <si>
    <t>Porcentaje de avance de implementación del plan maestro 2024</t>
  </si>
  <si>
    <t>(Actividades del plan maestro de planeación y seguimiento institucional 2024 ejecutadas / actividades del plan maestro de planeación y seguimiento institucional 2024 programadas)*100</t>
  </si>
  <si>
    <t>Formular el cronograma de acciones del plan Maestro de Planeación  2024</t>
  </si>
  <si>
    <t>Cronograma de acciones definidas</t>
  </si>
  <si>
    <t>Julio Ignacio Gutiérrez</t>
  </si>
  <si>
    <t>Realizar la ejecución y seguimiento a las acciones del cronograma</t>
  </si>
  <si>
    <t>Matriz de seguimiento de acciones definidias</t>
  </si>
  <si>
    <t>P16</t>
  </si>
  <si>
    <t>Implementación plan de trabajo de gestión contractual</t>
  </si>
  <si>
    <t>S28</t>
  </si>
  <si>
    <t>Actualización de la documentacion de proceso de Gestión Contractual</t>
  </si>
  <si>
    <t>Porcentaje de la documentacion del proceso de Gestión Contractual actualizada</t>
  </si>
  <si>
    <t>No de documentos actualizados  / Total de documentos del proceso de gestión contractual</t>
  </si>
  <si>
    <t>(Documentos del proceso de Gestión Contractual actualizados  / Total de documentos del proceso de gestión contractual)*100</t>
  </si>
  <si>
    <t>1) Consultor: Ajustar redacción de indicador y fórmula.
2) CI: Dice que las actividades no dan cuenta de la gestión contractual y deja interrogantes para el proceso
3) DEP:  Ok con el ajuste de redacción del ID. Ajustar redacción del producto para saber cuál es la condición deseada.</t>
  </si>
  <si>
    <t xml:space="preserve">Actualizar la documentación del proceso de gestión contractual requerida conforme a validación </t>
  </si>
  <si>
    <t xml:space="preserve">Diagnóstico de documentos del proceso y Documentos actualizados </t>
  </si>
  <si>
    <t xml:space="preserve">Lucena Valencia Giraldo </t>
  </si>
  <si>
    <t>S29</t>
  </si>
  <si>
    <t>Documento elaborado lineamientos sobre la debida diligencia en la supervisión de contratos</t>
  </si>
  <si>
    <t>Porcentaje de documento de lineamientos sobre la debida diligencia en la supervisión de contratos elaborado</t>
  </si>
  <si>
    <t>Porcentaje de avance en la elaboración del documento de lineamientos sobre la debida diligencia en la supervisión de contratos.</t>
  </si>
  <si>
    <t>(Avance en la elaboración del documento de lineamientos sobre la debida diligencia / Total de documentos a elaborar)x100</t>
  </si>
  <si>
    <t>1) Consultor: Ajustar redacción de indicador y fórmula. Definir línea base
2) CI: Dice que las actividades no dan cuenta de la gestión contractual y deja interrogantes para el proceso
3) DEP:  Ok con el ajuste de redacción del ID. Ajustar redacción del producto para saber cuál es la condición deseada.</t>
  </si>
  <si>
    <t>Elaborar el documento de lineamientos sobre la debida diligencia en la supervisión de contratos, conforme al plan de trabajo de la implementación de la política de prevención del daño antijurídico 2024-2025</t>
  </si>
  <si>
    <t>Avances del documento preliminar y documento remitido al proceso de gestión jurídica.</t>
  </si>
  <si>
    <t>Edna Lorena Leon Saavedra</t>
  </si>
  <si>
    <t>S30</t>
  </si>
  <si>
    <t>Matriz contractual actualizada</t>
  </si>
  <si>
    <t>Porcentaje de la matriz contractual actualizada</t>
  </si>
  <si>
    <t xml:space="preserve">Matriz contractual actualizada mensualmente con los contratos suscritos durante el mes </t>
  </si>
  <si>
    <t>(Número de contratos actualizados en la matriz contractual / número de contratos suscritos) x100</t>
  </si>
  <si>
    <t>1) Consultor: Ajustar redacción de indicador y fórmula. Definir línea base
2) CI: Dice que las actividades no dan cuenta de la gestión contractual y deja interrogantes para el proceso
3) DEP:  Ok con el ajuste de redacción del ID. Ajustar redacción del producto para saber cuál es la condición deseada.
Pendiente: si la formula se cumple cada mes, la meta debe ser 100% constante. Revisar</t>
  </si>
  <si>
    <t>Realizar seguimiento, a partir del mes de febrero, a la matriz de gestion contractual, a través de mesas de trabajo programadas.</t>
  </si>
  <si>
    <t>Actas de reunion y matriz de datos contractual</t>
  </si>
  <si>
    <t>P17</t>
  </si>
  <si>
    <t>Plan Estratégico de Comunicaciones</t>
  </si>
  <si>
    <t>S31</t>
  </si>
  <si>
    <t>Cumplimiento del Plan Estratégico de Comunicaciones 2024</t>
  </si>
  <si>
    <t>Porcentaje del Plan Estratégico de Comunicaciones 2024 implementado</t>
  </si>
  <si>
    <t>Porcentaje de Cumplimiento del Plan Estratégico de Comunicaciones 2024</t>
  </si>
  <si>
    <t>(Número de actividades del Plan Estratégico de Comunicaciones 2024 implementadas / número de actividades del Plan Estratégico de Comunicaciones 2024 programadas)x100</t>
  </si>
  <si>
    <t>1) Consultor: Ajustar redacción de indicador y fórmula. También incluir línea base
2) CI: N/A
3) DEP:  Ok con el ajuste de redacción del ID. Ajustar redacción del producto para saber cuál es la condición deseada</t>
  </si>
  <si>
    <t>Aprobar e implementar el PEC 2024</t>
  </si>
  <si>
    <t>Documento aprobado y % de implementación del PEC en la vigencia 2024</t>
  </si>
  <si>
    <t>Sandra Garzón</t>
  </si>
  <si>
    <t>Desarrollar estrategia de redes sociales</t>
  </si>
  <si>
    <t xml:space="preserve">Documento con el seguimiento a la parrilla de contenidos periódica y un análisis periódico de redes sociales </t>
  </si>
  <si>
    <t>Publicar boletines externo e internos</t>
  </si>
  <si>
    <t>Documento con boletines publicados</t>
  </si>
  <si>
    <t>Visibilizar eventos institucionales de la Agencia</t>
  </si>
  <si>
    <t xml:space="preserve">1. Parrilla de contenidos de Redes sociales y medios y/o 2. Publicaciones en RRSS y/o 3. Transmisión del evento y/o 4. Matriz de seguimiento o documento que haga su función </t>
  </si>
  <si>
    <t>P2</t>
  </si>
  <si>
    <t xml:space="preserve">Implementación de la Estrategia Nacional de Cooperación Internacional ENCI 2023-2026. </t>
  </si>
  <si>
    <t>S2</t>
  </si>
  <si>
    <t xml:space="preserve"> Estrategia ENCI 2023-2026 implementada</t>
  </si>
  <si>
    <t>Porcentaje de las acciones implementadas por APC Colombia en el marco de la Estrategia ENCI 2023-2026 para la vigencia 2024</t>
  </si>
  <si>
    <t xml:space="preserve">Porcentaje de avance en la implementación estrategia  ENCI 2023-2026. </t>
  </si>
  <si>
    <t>Para cada etapa: (Número de acciones realizadas durante la vigencia en la implementación estrategia  ENCI 2023-2026. /  número de acciones programadas en la vigencia en la implementación estrategia  ENCI 2023-2026.) x100
Etapa 1. cumplida (33%): 2024
Etapa 2. cumplida (66%): 2025
Etapa 3. cumplida (100%): 2026</t>
  </si>
  <si>
    <t>1) Consultor: definir etapas (alcance por vigencia) OK
2) CI: Revisar redacción del producto de acuerdo con alcance APC OK
3) Seguimiento 1erT: N/A OK
Pendiente: revisar actividades CI</t>
  </si>
  <si>
    <t xml:space="preserve">Desarrollar 5 acciones de fortalecimiento de capacidades en gestión de cooperación internacional. </t>
  </si>
  <si>
    <t>Evidencias de lass acciones de fortalecimiento de capacidades realizadas (1. convenio Esap.
2. evidencias de participación en webinar
3. Reuniones virtuales de capacitación a enlaces territoriales ESAP.
4. Asitencia a espacios de fortalecimiento (listas de asistencia y evidencias fotográficas).
5. espacios virtuales de capacitación enlaces regionales (evidencias fotográficas, listado de asistencia).)</t>
  </si>
  <si>
    <t xml:space="preserve">Andrea Esguerra </t>
  </si>
  <si>
    <t xml:space="preserve">Elaborar la linea tecnica interseccional (Genero, Etnicos, Territorio) de la Cooperación Internacional. </t>
  </si>
  <si>
    <t>Documentos técnicos elaborados</t>
  </si>
  <si>
    <t>Kelly Gómez</t>
  </si>
  <si>
    <t>Elaborar y hacer seguimiento a 10 planes de trabajo para la vigencia 2024 de Cooperación Internacional.</t>
  </si>
  <si>
    <t>Implementar la estrategia de apropiación institucional y social de la linea tecnica de la Cooperación internacional feminista</t>
  </si>
  <si>
    <t xml:space="preserve">Documento de sistematización socializado con la Mesa de Genero de la  Cooperación Internacional. </t>
  </si>
  <si>
    <t>S3</t>
  </si>
  <si>
    <t xml:space="preserve">Alineación de los recursos de cooperación internacional a las prioridades definidas de la ENCI 2023-2026. </t>
  </si>
  <si>
    <t xml:space="preserve">Porcentaje de recursos de cooperación internacional alineados a las prioridades definidas en la ENCI 2023-2026. </t>
  </si>
  <si>
    <t>(Monto de recursos alineados a las prioridades definidas / monto total de la cooperación registrada) * 100</t>
  </si>
  <si>
    <t>1) Consultor: ajustar redacción indicador OK
2) CI: N/A OK
3) Seguimiento 1erT: N/A OK
Pendiente: Ajustar linea base con relación a la meta del 80%</t>
  </si>
  <si>
    <t>Acompañar y brindar insumos   para negociación  de marcos país</t>
  </si>
  <si>
    <t>Actas de negocicación
Actas de reuniones
Documentos Ejecutivos</t>
  </si>
  <si>
    <t>Coordinaciones bilateral  y multilateral</t>
  </si>
  <si>
    <t xml:space="preserve">Orientar  las iniciativas de cooperación en los mecanismos de gobernanza en los que participa APC Colombia </t>
  </si>
  <si>
    <t>Actas de reuniones de Comités Técnicos y Directivos de los mecanismos de gobernanza.
Listas de asistencia</t>
  </si>
  <si>
    <t>S4</t>
  </si>
  <si>
    <t>Porcentaje de proyectos incorporados con prioridades de la ENCI</t>
  </si>
  <si>
    <t>Porcentaje de proyectos aprobados de demanda y doble vía alineados a la ENCI</t>
  </si>
  <si>
    <t>Número de proyectos de demanda y doble vía alineados a la ENCI sobre número de proyectos de demanda y doble vía aprobados</t>
  </si>
  <si>
    <t>(Número de proyectos aprobados de demanda y doble vía alineados a la ENCI / número de proyectos de demanda y doble vía aprobados) x100</t>
  </si>
  <si>
    <t>Incorporar líneas estratégicas de la ENCI, en proyectos de demanda y de doble vía de Colombia, en al menos el 60% de los nuevos que se negocien con países y mecanismos del Sur Global.</t>
  </si>
  <si>
    <t>Formatos de formulación de proyectos, actas de Comisiones Mixtas, notas conceptuales, matriz de programación y segumiento DOCI.</t>
  </si>
  <si>
    <t>Coordinadora de América Latina y el Caribe</t>
  </si>
  <si>
    <t>P3</t>
  </si>
  <si>
    <t>Posicionamiento de Colombia en la gestión de cooperación internacional a través de las diferentes modalidades.</t>
  </si>
  <si>
    <t>S10</t>
  </si>
  <si>
    <t>Plan de trabajo para la cooperación descentralizada 2024</t>
  </si>
  <si>
    <t>Porcentaje de implementación del plan de trabajo para la cooperación descentralizada durante 2024</t>
  </si>
  <si>
    <t>Porcentaje de avance de implementación del plan de trabajo para la cooperación descentralizada durante la vigencia 2024</t>
  </si>
  <si>
    <t>(Número de actividades ejecutadas del plan de trabajo para la cooperación descentralizada para la vigencia 2024 / número de actividades programadas) x100</t>
  </si>
  <si>
    <t>1) Consultor: ajustar redacción indicador 
2) CI: N/A
3) DEP: Aprobar la redacción propuesta por el consultor. Considerar determinar linea base y asignar presupuesto a las actividades
Pendiente línea base y presupuesto</t>
  </si>
  <si>
    <t>Definir e implementar el plan de trabajo  en cooperación descentralizada durante la vigencia 2024</t>
  </si>
  <si>
    <t>Plan de trabajo definido y evidencias de implementación de las actividades.</t>
  </si>
  <si>
    <t>Jhonnatan Gamboa</t>
  </si>
  <si>
    <t xml:space="preserve">Elaborar y socializar un documento  que defina el marco conceptual y de acción para APC-Colombia en materia de cooperación descentralizada </t>
  </si>
  <si>
    <t>Avances del documento preliminar, documento elaborado y evidencias de la socialización interna.</t>
  </si>
  <si>
    <t>S11</t>
  </si>
  <si>
    <t>Porcentaje de recursos recibidos en Administración ejecutados presupuestalmente</t>
  </si>
  <si>
    <t>(Recursos ejecutados presupuestalmente a nivel de obligaciones / Recursos apropiados) * 100</t>
  </si>
  <si>
    <t>1) Consultor: indica que se requiere ajuste pues la línea base está en 50% y la meta empieza en 0%
2) CI: N/A
3) DEP: OK</t>
  </si>
  <si>
    <t>Definir lineamientos técnicos, operativos y metodológicos para la administración de recursos</t>
  </si>
  <si>
    <t>Documento elaborado</t>
  </si>
  <si>
    <t>GIT Administración de Recursos y Donaciones en Especie</t>
  </si>
  <si>
    <t xml:space="preserve">Ejecutar los recursos de cooperación internacional no reembolsables recibidos en administración en APC-Colombia. </t>
  </si>
  <si>
    <t>Reporte Ejecución presupuestal</t>
  </si>
  <si>
    <t>Realizar el seguimiento de los recursos recibidos en administración ante el aliado técnico o el contratista.</t>
  </si>
  <si>
    <t>Actas de reunión de seguimiento, listas de asistencias 
(Visitas y/o reuniones virtuales) y/o informes.</t>
  </si>
  <si>
    <t>Realizar gestiones para la consecución de nuevos recursos de donación para ser administrados por APC-Colombia</t>
  </si>
  <si>
    <t>Documentos soportes de la gestión y nuevos acuerdos en caso de ser suscritos</t>
  </si>
  <si>
    <t>S12</t>
  </si>
  <si>
    <t>Posicionamiento a través de la Ayuda Oficial al Desarrollo</t>
  </si>
  <si>
    <t>Porcentaje de actividades desarrolladas que contribuyen al posicionamiento de Colombia en la gestión de la cooperación internacional a través de la Ayuda Oficial al Desarrollo</t>
  </si>
  <si>
    <t>(Actividades de posicionamiento desarrolladas / Actividades de posicionamiento identifcadas) *100</t>
  </si>
  <si>
    <t>(Actividades de posicionamiento desarrolladas que contribuyen al posicionamiento de Colombia en la Cooperación Internacióna a través de la AOD / Actividades de posicionamiento programadas) *100</t>
  </si>
  <si>
    <t>1) Consultor: ajustar redacción indicador 
2) CI: N/A
3) DEP: Aprobar la redacción propuesta por el consultor. Asignación de pesos actividades</t>
  </si>
  <si>
    <t>Formular y hacer seguimiento a planes de trabajo con socios de cooperación bilaterales y multilares</t>
  </si>
  <si>
    <t>Planes de trabajo formulados
Actas de seguimiento a los Planes de Trabajo</t>
  </si>
  <si>
    <t>Coordinaciones Bilateral y Multilateral</t>
  </si>
  <si>
    <t>Optimizar la gestión de Certificados de Utilidad Común promoviendo actividades de acompañamiento y socialización permanentes.</t>
  </si>
  <si>
    <t>Ayudas de Memoria de actividades de acompañamiento y socialización
Soporte Teams de Acompañamientos Virtuales
Registro y Seguimiento CUC</t>
  </si>
  <si>
    <t>Equipo CUC</t>
  </si>
  <si>
    <t>Facilitar el acceso  a oportunidades de cooperación  internacional no reembolsable, a través de las difusión y acompañamiento  a convocatorias</t>
  </si>
  <si>
    <t xml:space="preserve">Matriz de seguimiento de oportunidades de cooperación  internacional no reembolsable (convocatorias) </t>
  </si>
  <si>
    <t>Cielo Chamorro</t>
  </si>
  <si>
    <t>S5</t>
  </si>
  <si>
    <t xml:space="preserve">
% de avance en el # de proyectos en ejecución enmarcados en las estrategias de cooperación sur-sur </t>
  </si>
  <si>
    <t>Revisar las dos opciones del nombre</t>
  </si>
  <si>
    <t>Número de proyectos de oferta y doble vía que incorporan teman en los que Colombia es líder sobre número de proyectos de oferta y doble vía aprobados</t>
  </si>
  <si>
    <t>(Proyectos de cooperación Sur - Sur alineados con las prioridades y agendas de desarrollo del país / Total de proyectos de cooperación Sur - Sur en ejecución) *100</t>
  </si>
  <si>
    <t>1) Consultor: ajustar redacción indicador 
2) CI: N/A
3) DEP: Aprobar la redacción propuesta por el consultor. Considerar determinar linea base
Pendiente línea base</t>
  </si>
  <si>
    <t xml:space="preserve">
Incorporar los temas en los que Colombia es reconocido como líder técnico, en al menos el 50% de  los nuevos proyectos de oferta y de doble vía de CSS y Tr del país.
 </t>
  </si>
  <si>
    <t>S6</t>
  </si>
  <si>
    <t>Alianzas y Estratégias Regionales alineadas a líneas estratégicas de la ENCI.</t>
  </si>
  <si>
    <t>Alianzas y estrategias regionales desarrolladas alineadas con la ENCI</t>
  </si>
  <si>
    <t>Número de Alianzas y Estratégias establecidas sobre número de alianzas y estrategias programadas</t>
  </si>
  <si>
    <t>(Alianzas y estrategias regionales desarrolladas alineadas con la ENCI  / Alianzas y estrategias alineadas con la ENCI programadas)*100</t>
  </si>
  <si>
    <t>1) Consultor: ajustar redacción indicador 
2) CI: N/A
3) DEP: Aprobar la redacción propuesta por el consultor. Considerar determinar linea base
REVISAR tener dos indicadores muy similares</t>
  </si>
  <si>
    <t xml:space="preserve">Establecer  6 alianzas y 2 estrategias regionales de cooperación sur sur alineadas a líneas estratégicas la ENCI y/o Agendas de desarrollo.
 </t>
  </si>
  <si>
    <t>Documento que formaliza las alianzas y sus anexos que evidencian la estrategia.</t>
  </si>
  <si>
    <t>Coordinadora de Asia África y Eurasia</t>
  </si>
  <si>
    <t>S7</t>
  </si>
  <si>
    <t>Donaciones Internacionales en especie canalizadas alineadas al Plan Nacional de Desarrollo</t>
  </si>
  <si>
    <t>Porcentaje de donaciones Internacionales en especie canalizadas alineadas al Plan Nacional de Desarrollo</t>
  </si>
  <si>
    <t>Sumatoria total de número de donaciones en especie entregadas alineadas al Plan Nacional de Desarrollo</t>
  </si>
  <si>
    <t>(Donaciones Internacionales en especie alineadas al Plan Nacional de Desarrollo / Total de donaciones Internacionales en especie canalizadas) *100</t>
  </si>
  <si>
    <t>1) Consultor: indica que se requiere ajuste pues la línea base está en 100% y la meta empieza en 0%
2) CI: N/A
3) DEP: OK</t>
  </si>
  <si>
    <t>Realizar el seguimiento de las donaciones en especie canalizadas a los beneficiarios finales.</t>
  </si>
  <si>
    <t>Actas de Validación en Campo, Correos electrónicos, listas de asistencias, actas de entrega de la donación.</t>
  </si>
  <si>
    <t>Socializar a nivel interno y externo el instrumento que orienta el procedimiento actualizado de donaciones en especie en la entidad</t>
  </si>
  <si>
    <t>Listas de asistencia, correos electrónicos, publicaciones o piezas gráficas elaboradas</t>
  </si>
  <si>
    <t>S8</t>
  </si>
  <si>
    <t>Identificación y priorización, preparación y formulación, gestión contracutal, gestión financiera, gestión jurídica</t>
  </si>
  <si>
    <t>Número de Alianzas y Estratégias Regionales alineadas a líneas estratégicas de la ENCI.</t>
  </si>
  <si>
    <t xml:space="preserve">Hacer seguimiento a 6 alianzas y 2 estrategias regionales de cooperación sur sur alineadas a líneas estratégicas la ENCI y/o Agendas de desarrollo.
 </t>
  </si>
  <si>
    <t>Actas reuniones, ayuda memoria, reportes, informes de balance o de segumiento.</t>
  </si>
  <si>
    <t>S9</t>
  </si>
  <si>
    <t>IMPLEMENTACIÓN DE PROYECTOS DE COOPERACIÓN INTERNACIONAL NO REEMBOLSABLE CON APORTE DE RECURSOS DE CONTRAPARTIDA NACIONAL</t>
  </si>
  <si>
    <t>Porcentaje de implementación de proyectos de cooperación internacional no reembolsable con aporte de recursos de contrapartida nacional</t>
  </si>
  <si>
    <t>Porcentaje de Asignación de recursos de contrapartida nacional a proyectos de Cooperación Internacional alineados con la ENCI 2023-2026.</t>
  </si>
  <si>
    <t>Recursos de contrapartida nacional asignados a proyectos de cooperación internacional alineados con la ENCI 2023-2026/ total de recursos disponibles para proyectos con contrapartida nacional</t>
  </si>
  <si>
    <t>1) Consultor: ajustar redacción indicador 
2) CI: N/A
3) DEP: reenfoque de la redacción propuesta por el consultor</t>
  </si>
  <si>
    <t>Articular la  financiación de al menos 1 proyecto con enfoque multiactor y recursos de contrapartidas</t>
  </si>
  <si>
    <t xml:space="preserve">Ficha técnica, mapa de actores  estrategicos, bateria/artefacto de criterios, Ayuda de memoria,  listdado asistencias, registro fotográfico,  informes que evidencie toda la gestión y estructuración.  </t>
  </si>
  <si>
    <t xml:space="preserve">Luz Emerita Lopez </t>
  </si>
  <si>
    <t>Cofinanciar proyectos de cooperación internacional mediante el desembolso de recursos de contrapartidas nacional</t>
  </si>
  <si>
    <t>Convenios suscritos para el mecanismo de contrapartida nacional</t>
  </si>
  <si>
    <t>P4</t>
  </si>
  <si>
    <t>Potencialización de nuevas fuentes  y mecanismos de financiamiento</t>
  </si>
  <si>
    <t>S13</t>
  </si>
  <si>
    <t>Dos mecanismos  privados de financiemiento diseñados</t>
  </si>
  <si>
    <t>Número de mecanismos  privados de financiemiento diseñados</t>
  </si>
  <si>
    <t>No. De mecanismos privados de financiamiento diseñados</t>
  </si>
  <si>
    <t>1) Consultor: Ajustar redacción. La unidad de medida y la programación no coincide con la formula
2) CI: N/A
3) DEP:  Es necesario ajustar la programación para que coincida con la fórmula</t>
  </si>
  <si>
    <t>Formular  la estrategia de mecanismos de financiación  para el desarrollo con fuentes privadas</t>
  </si>
  <si>
    <t>Documento "Estrategia de Mecanismos de financiación para el desarrollo con fuentes privadas"</t>
  </si>
  <si>
    <t>Andres Ceballos</t>
  </si>
  <si>
    <t>Orientar la estructuración de  dos mecanismos privados de financiamiento para el desarrollo</t>
  </si>
  <si>
    <t xml:space="preserve">Documento orientador de la  estructura de dos mecanismos privados de financiamiento para el desarrollo. </t>
  </si>
  <si>
    <t>P5</t>
  </si>
  <si>
    <t>Diseño e Implementación de la Estrategia de Gestión del Conocimiento y la Innovación</t>
  </si>
  <si>
    <t>S14</t>
  </si>
  <si>
    <t xml:space="preserve">Porcentaje de implementación en la vigencia 2024, de la estrategia de gestión del conocimiento y la innovación diseñada. </t>
  </si>
  <si>
    <t>Porcentaje de la estrategia de gestión del conocimiento y la innovación implementada</t>
  </si>
  <si>
    <t xml:space="preserve">Porcentaje de ejecución en la vigencia 2024, de la estrategia de gestión del conocimiento y la innovación diseñada. </t>
  </si>
  <si>
    <t>Para cada etapa: (Número de acciones realizadas durante la vigencia para la implementación de la estrategia de Gestión del Conocimiento y la Innovación /  número de acciones programadas en la vigencia para la implementación de la estrategia de Gestión del Conocimiento y la Innovación) x100
Etapa 1. cumplida (33%): 2024
Etapa 2. cumplida (66%): 2025
Etapa 3. cumplida (100%): 2026</t>
  </si>
  <si>
    <t>N/A</t>
  </si>
  <si>
    <t>1) Consultor: Ajustar redacción de indicador y fórmula
2) CI: N/A
3) DEP:  Ok con el ajuste de redacción del ID. Se debe incluir el proceso al que hace parte. Ajustar redacción del producto</t>
  </si>
  <si>
    <t>Diseñar la estrategia de gestión del conocimiento y la innovación.</t>
  </si>
  <si>
    <t>Documento de Estrategia de Gestión del Conocimiento y la Innovación y Manual de implementación en APC-colombia</t>
  </si>
  <si>
    <t>Equipo de Gestión de conocimiento</t>
  </si>
  <si>
    <t>Determinar la estructura para contar con una unidad de capacitación, acompañamiento y formulación de proyectos</t>
  </si>
  <si>
    <t xml:space="preserve">1. Documento en el que se especifique la estructuración de la unidad de capacitación, indicando sus integrantes, cómo operará, plan de acción, cronograma, recursos requeridos, y propuesta de formalizar normativamente la Unidad al interior de APC-Colombia. 
2. Documento con diseño de curso de formulación de proyectos estructurado. </t>
  </si>
  <si>
    <t>Diseñar y habilitar el repositorio de saberes misionales y de apoyo de APC-Colombia</t>
  </si>
  <si>
    <t xml:space="preserve">1. Metodología de captura del conocimiento de valor y de los grupos de valor.
2. Documento en el que se definan los instrumentos y herramientas físicas y tecnológicas en que se construirá el repositorio. 
3. Repositorio físico y digital de saberes misionales y de apoyo de APC-Colombia. </t>
  </si>
  <si>
    <t>Implementar los componentes de la estrategia de gestión del conocimiento y la innovación, en las líneas de preinducción, inducción, reinducción y gestión documental programados para la vigencia 2024.</t>
  </si>
  <si>
    <t xml:space="preserve">1. Documento con las directrices de formación para la preinducción, inducción y reinducción; metodologías, tiempos de capacitación, cronograma de capacitaciones para 2024. 
2. Documento con las directrices de implementación de la Estrategia de Gestión de Conocimiento y la Innovación en la gestión documental, con directrices, metodologías, plan de trabajo y cronograma para 2024. </t>
  </si>
  <si>
    <t>P6</t>
  </si>
  <si>
    <t>Observatorio de Cooperación Internacional técnica y Financiera no reembolsable</t>
  </si>
  <si>
    <t>S15</t>
  </si>
  <si>
    <t>Producidos el 100% de los documentos definidos en el plan de trabajo para la vigencia 2024</t>
  </si>
  <si>
    <t>Porcentaje de documentos definidos en el plan de trabajo del observatorio de cooperación internacional técnica y financiera no reembolsable producidos</t>
  </si>
  <si>
    <t>Actividades ejecutadas sobre  actividades progrmadas</t>
  </si>
  <si>
    <t>(Documentos del observatorio de cooperación internacional técnica y financiera no reembolsable producidos / Total de documentos definidos en el plan de trabajo del observatorio de cooperación internacional técnica y financiera no reembolsable) *100</t>
  </si>
  <si>
    <t>1) Consultor: Ajustar redacción de indicador y fórmula
2) CI: Indica que el observatorio no es producto de un plan de acción para 2024 y debe pensarse otro nombre
3) DEP:  Ok con el ajuste de redacción del ID y con el cambio de nombre del producto</t>
  </si>
  <si>
    <t>Producir documentos a partir de insumos relacionados por las direcciones técnicas</t>
  </si>
  <si>
    <t>Documentos producidos</t>
  </si>
  <si>
    <t>Equipo del Observatorio</t>
  </si>
  <si>
    <t>S16</t>
  </si>
  <si>
    <t xml:space="preserve">Realizadas el 100% de las actividades programadas desde el observatorio de cooperación internacional técnica y financiera no reembolsable
</t>
  </si>
  <si>
    <t>Porcentaje de actividades programadas desde el observatorio de cooperación internacional técnica y financiera no reembolsable realizadas</t>
  </si>
  <si>
    <t>Actividades ejecutadas sobre actividades programadas</t>
  </si>
  <si>
    <t>(Actividades realizadas desde el observatorio de cooperación internacional técnica y financiera no reembolsable / Total de actividades programadas desde el observatorio de cooperación internacional técnica y financiera no reembolsable) *100</t>
  </si>
  <si>
    <t>Generar espacios de conocimiento</t>
  </si>
  <si>
    <t xml:space="preserve">Documento de justificación del espacio de conocimeinto, documento de planeación(acatas, perfiles de participantes, cronograma) </t>
  </si>
  <si>
    <t>P7</t>
  </si>
  <si>
    <t>Operación Estadística</t>
  </si>
  <si>
    <t>S17</t>
  </si>
  <si>
    <t>Plan de Trabajo Fase I de la Operación Estadística</t>
  </si>
  <si>
    <t>Porcentaje del Plan de Trabajo Fase I de la Operación Estadística implementado</t>
  </si>
  <si>
    <t>Para cada etapa: (Número de acciones realizadas durante la vigencia para la implementación del Plan de Trabajo de la Operación Estadística /  número de acciones programadas en la vigencia para la implementación Plan de Trabajo Fase I de la Operación Estadística) x100
Etapa 1. cumplida (33%): 2024
Etapa 2. cumplida (66%): 2025
Etapa 3. cumplida (100%): 2026</t>
  </si>
  <si>
    <t>1) Consultor: Ajustar redacción de indicador y propone fórmula ya que no tenía. También incluir línea base
2) CI: Indica q se debe ajustar el producto ya que la redacción no es consistente con el indicador y plantea revisar las actividades
3) DEP:  Ok con el ajuste de redacción del ID. Ajustar redacción del producto y asignar proceso responsable</t>
  </si>
  <si>
    <t>Brindar lineamientos  y recomendaciones para el registro de información de Cooperación Internacional (AOD)</t>
  </si>
  <si>
    <t>Documento de Lineamientos y Recomendaciones para el registro de información de Cooperación Internacional (AOD)</t>
  </si>
  <si>
    <t>Coordinación Bilaterales</t>
  </si>
  <si>
    <t>Elaborar productos de análisis de la Asistencia Oficial al Desarrollo (AOD) que recibe el país</t>
  </si>
  <si>
    <t>Documento de Analisis de  Asistencia Oficial al Desarrollo (AOD) que recibe el país 2023.</t>
  </si>
  <si>
    <t>Reallizar un diagnóstico frente al estado actual de la política de Gestión Estadística</t>
  </si>
  <si>
    <t>Documento diagnostico Estado Actual de la Política de Gestión Estadística
Actas de reunión</t>
  </si>
  <si>
    <t>P8</t>
  </si>
  <si>
    <t>Sistema de Gestión de la Información</t>
  </si>
  <si>
    <t>S18</t>
  </si>
  <si>
    <t>Implementación de las  unidades del Portafolio de la hoja de ruta del PETI 2024</t>
  </si>
  <si>
    <t>Porcentaje de unidades del portafolio de la hoja de ruta del PETI  implementadas</t>
  </si>
  <si>
    <t>Porcentaje de avance del conjunto de iniciativas implementada de la Hoja de Ruta del PETI  2024</t>
  </si>
  <si>
    <t>(Número de unidades del portafolio de la hoja de ruta del PETI  implementadas / Número  de unidades del portafolio de la hoja de ruta del PETI a implementar) x100</t>
  </si>
  <si>
    <t>Fortalecer o sostener la operación TICS</t>
  </si>
  <si>
    <t>Reporte de avance de las iniciativas implementadas para fortalecer o sostener la operación TICS</t>
  </si>
  <si>
    <t xml:space="preserve">
Profesional Especializado G20 - Ruben Dario Rojas Morales </t>
  </si>
  <si>
    <t>Incorporar nuevas capacidades de servicios tecnológicos para la trasformación digital TIC</t>
  </si>
  <si>
    <t xml:space="preserve">Reporte de avance de las iniciativas implementadas para incorporar nuevas capacidades TICS
</t>
  </si>
  <si>
    <t>Profesional Especializado G20 - Willy Alexander Vijalba Caballero</t>
  </si>
  <si>
    <t>P9</t>
  </si>
  <si>
    <t>Elaboración y publicación de estados financieros</t>
  </si>
  <si>
    <t>S19</t>
  </si>
  <si>
    <t>Estados financieros elaborados y publicados</t>
  </si>
  <si>
    <t>Porcentaje de estados financieros elaborados y publicados</t>
  </si>
  <si>
    <t>Estados Financieros Publicados / elaborados Estados Financieros</t>
  </si>
  <si>
    <t>(Estados financieros elaborados y publicados / Estados financieros programados) * 100</t>
  </si>
  <si>
    <t>N.D.</t>
  </si>
  <si>
    <t>Analizar y depurar las cuentas contables</t>
  </si>
  <si>
    <t>Ajustes contables</t>
  </si>
  <si>
    <t>Faisuly Urrea</t>
  </si>
  <si>
    <t>Registrar oportunamente las obligaciones tramitadas al grupo financiero</t>
  </si>
  <si>
    <t>Listado de obligaciones</t>
  </si>
  <si>
    <t>Carlos Castañeda</t>
  </si>
  <si>
    <t>DAF</t>
  </si>
  <si>
    <t>Denominador: cambia</t>
  </si>
  <si>
    <t>Resultado de la encuesta</t>
  </si>
  <si>
    <t>Revisar con Don Julio para que sea 100% cada trimestre</t>
  </si>
  <si>
    <t>Agregar a Gilberto</t>
  </si>
  <si>
    <t>DO</t>
  </si>
  <si>
    <t>S6 y S8</t>
  </si>
  <si>
    <t>Unir en un solo ID, manteniendo las actividades y demás caracteristicas del ID</t>
  </si>
  <si>
    <t>Alianzas y estrategias regionales en ejecución alineadas con las líneas estratégicas de la ENCI</t>
  </si>
  <si>
    <t>(Alianzas y estrategias regionales en ejecución alineadas con la ENCI  / Alianzas y estrategias alineadas con la ENCI programadas)*100</t>
  </si>
  <si>
    <t>N/A línea base</t>
  </si>
  <si>
    <t xml:space="preserve">Porcentaje de avance en el número de proyectos de oferta y doble vía en los que Colombia es líder </t>
  </si>
  <si>
    <t>meta 50% constante para cada trimestre</t>
  </si>
  <si>
    <t>Ajustar la formula como esta actualmente</t>
  </si>
  <si>
    <t>meta 60% constante para cada trimestre</t>
  </si>
  <si>
    <t>Porcentaje de iniciativas y/o proyectos aprobadas del Fondo del Pacífico con seguimiento técnico, financiero y jurídico</t>
  </si>
  <si>
    <t>(Iniciativas y/o proyectos aprobadas del Fondo del Pacífico con seguimiento técnico, financiero y jurídico / Total de Iniciativas y/o proyectos aprobadas del Fondo del Pacífico)*100</t>
  </si>
  <si>
    <t>DCI</t>
  </si>
  <si>
    <t>Es necesario revisar en otro espacio la definición y el alcance de productos</t>
  </si>
  <si>
    <t>Revisar con Vicky los porcentajes que den cuenta estrategicamente de cada año los compromisos del PEI</t>
  </si>
  <si>
    <t>los responsables incluir los que tiene Don Julio en Brujula</t>
  </si>
  <si>
    <t>Recursos de contrapartida nacional asignados a proyectos de cooperación internacional alineados con la ENCI 2023-2026/ total de recursos disponibles para la cofianciación de los proyectos con contrapartida nacional</t>
  </si>
  <si>
    <t>Pendiente linea base</t>
  </si>
  <si>
    <t>DG</t>
  </si>
  <si>
    <t>Porcentaje de la política de prevención de daño antijurídico implementada en la vigencia 2024</t>
  </si>
  <si>
    <t>actividad de aprobación del PEC queda sin la implementacion. Y se deja fecha 15 de oct</t>
  </si>
  <si>
    <t>Linea base 100%</t>
  </si>
  <si>
    <t>DD</t>
  </si>
  <si>
    <t xml:space="preserve">Porcentaje de alineación de los recursos de cooperación internacional a las prioridades definidas de la ENCI 2023-2026. </t>
  </si>
  <si>
    <t>Poner en número, programar en ultimo trimestre los dos mecanismos</t>
  </si>
  <si>
    <t>Cuenta de Cod Producto</t>
  </si>
  <si>
    <t>AGENCIA PRESIDENCIAL DE COOPERACIÓN INTERNACIONAL</t>
  </si>
  <si>
    <t>APC COLOMBIA</t>
  </si>
  <si>
    <t>PLAN DE ACCIÓN INSTITUCIONAL 2024</t>
  </si>
  <si>
    <t>VERSIÓN 3</t>
  </si>
  <si>
    <t>MIPG (cada actividad puede estar articulada con una o varias de las Políticas de Gestión y Desempeño)</t>
  </si>
  <si>
    <t>Articulación con otros planes: Decreto 612 de 2018 
(cada actividad puede estar articulada con uno o varios 
de los planes señalados)</t>
  </si>
  <si>
    <t>Alineado al PND (transformador)</t>
  </si>
  <si>
    <t>Objetivo estratégico</t>
  </si>
  <si>
    <t xml:space="preserve">Peso ponderado del objetivo estratégico </t>
  </si>
  <si>
    <t>Código</t>
  </si>
  <si>
    <t xml:space="preserve">Meta cuatrienio (objetivo estratégico) en porcentaje
</t>
  </si>
  <si>
    <t>Meta año
(objetivo estratégico) en porcentaje</t>
  </si>
  <si>
    <t>Revisión de Producto</t>
  </si>
  <si>
    <t>Gerente del Producto</t>
  </si>
  <si>
    <t>Dirección  responsable del Producto</t>
  </si>
  <si>
    <t>Proceso Responsable del subproducto</t>
  </si>
  <si>
    <t>Dirección  responsable del Subproducto</t>
  </si>
  <si>
    <t>Procesos involucrados</t>
  </si>
  <si>
    <t xml:space="preserve">Grupos de valor involucrados </t>
  </si>
  <si>
    <t>Fuente del presupuesto (seleccionar lista desplegable)</t>
  </si>
  <si>
    <t>Peso ponderado de la actividad</t>
  </si>
  <si>
    <t>Fecha de inicio (dd/mm/aaaa)</t>
  </si>
  <si>
    <t>Fecha final (dd/mm/aaaa)</t>
  </si>
  <si>
    <t>Recursos necesarios (personal, infraestructura, insumos, herramientas, entre otros)</t>
  </si>
  <si>
    <t xml:space="preserve">Planeación Institucional </t>
  </si>
  <si>
    <t xml:space="preserve">Gestión Presupuestal y eficiencia del gasto público </t>
  </si>
  <si>
    <t>Compras y contrataciónpública</t>
  </si>
  <si>
    <t xml:space="preserve">Talento Humano </t>
  </si>
  <si>
    <t xml:space="preserve">Integridad </t>
  </si>
  <si>
    <t xml:space="preserve">Fortalecimiento organizacional  y simplificación de procesos </t>
  </si>
  <si>
    <t xml:space="preserve">Gobierno Digital, antes Gobierno en Línea </t>
  </si>
  <si>
    <t xml:space="preserve">Seguridad Digital </t>
  </si>
  <si>
    <t xml:space="preserve">Defensa jurídica </t>
  </si>
  <si>
    <t>Mejora Normativa</t>
  </si>
  <si>
    <t xml:space="preserve">Servicio al ciudadano </t>
  </si>
  <si>
    <t>Participación ciudadana en la gestión pública</t>
  </si>
  <si>
    <t xml:space="preserve">Racionalización de trámites </t>
  </si>
  <si>
    <t xml:space="preserve">Seguimiento y evaluación del desempeño institucional </t>
  </si>
  <si>
    <t xml:space="preserve">Gestión documental </t>
  </si>
  <si>
    <t>Transparencia, acceso a la información pública y lucha contra la corrupción</t>
  </si>
  <si>
    <t>Gestión de la información estadística</t>
  </si>
  <si>
    <t xml:space="preserve">Gestión del conocimiento y la innovación </t>
  </si>
  <si>
    <t xml:space="preserve">Control Interno </t>
  </si>
  <si>
    <t>PND 2022-2026</t>
  </si>
  <si>
    <t>PES 2023-2026</t>
  </si>
  <si>
    <t>PEI 2023-2026</t>
  </si>
  <si>
    <t xml:space="preserve">Administración de riesgos </t>
  </si>
  <si>
    <t>Racionalizacion de tramites</t>
  </si>
  <si>
    <t>Participación ciudadana y rendición de cuentas</t>
  </si>
  <si>
    <t>Mecanismos para mejorar la atención al ciudadano</t>
  </si>
  <si>
    <t>Mecanismos para la transparencia y acceso  a la información</t>
  </si>
  <si>
    <t>Plan de Participación Ciudadana</t>
  </si>
  <si>
    <t>Plan Institucional de Archivos - PINAR</t>
  </si>
  <si>
    <t>De Gestión Documental</t>
  </si>
  <si>
    <t>Anual de Adquisiciones</t>
  </si>
  <si>
    <t>Estratégico de Talento Humano</t>
  </si>
  <si>
    <t>De Bienestar e Incentivos</t>
  </si>
  <si>
    <t xml:space="preserve">Institucional de Capacitación  </t>
  </si>
  <si>
    <t>De Previsión de Recursos Humanos</t>
  </si>
  <si>
    <t>Trabajo Anual en Seguridad y Salud en el Trabajo</t>
  </si>
  <si>
    <t>Anual de Vacantes</t>
  </si>
  <si>
    <t>Estratégico de Tecnologías de la Información y las Comunicaciones - PETI</t>
  </si>
  <si>
    <t>De Seguridad y Privacidad de la Información</t>
  </si>
  <si>
    <t>Convergencia regional, 
Transformación productiva, internacionalización y acción climática</t>
  </si>
  <si>
    <t xml:space="preserve">Alinear la cooperación internacional a las prioridades y agendas de desarrollo.
</t>
  </si>
  <si>
    <t>ALI-124</t>
  </si>
  <si>
    <t>Acciones implementadas por APC Colombia en el marco de la Estrategia ENCI 2023-2026 para la vigencia 2024</t>
  </si>
  <si>
    <t>Diego Alejandro Zuluaga</t>
  </si>
  <si>
    <t>Dirección de Coordinación Interinstitucional</t>
  </si>
  <si>
    <t>Preparación y formulación de la Cooperación Internacional</t>
  </si>
  <si>
    <t xml:space="preserve">Preparación y formulación de la Cooperación Internacional </t>
  </si>
  <si>
    <t xml:space="preserve">Entidades públicas nacionales, departamentales o municipales; organizaciones no gubernamentales; cooperantes internacionales; sectores sociales departamentales o municipales
</t>
  </si>
  <si>
    <t>Inversión (Sistema Nacional de Cooperación Internacional)</t>
  </si>
  <si>
    <t>Equipo de Talento Humano</t>
  </si>
  <si>
    <t>X</t>
  </si>
  <si>
    <t>Identificación y priorización de Cooperación Internacional</t>
  </si>
  <si>
    <t>Dirección de Gestión de Demanda</t>
  </si>
  <si>
    <t>Identificación y priorización.</t>
  </si>
  <si>
    <t>Cooperantes AOD y Sector privado.</t>
  </si>
  <si>
    <t>Implementación y segumiento de Cooperación Internacional</t>
  </si>
  <si>
    <t>Dirección de Oferta</t>
  </si>
  <si>
    <t>Formulación y preparación de la cooperación internacional, Gestión Contractual y Gestión Financiera</t>
  </si>
  <si>
    <t>Paises Socios
Entidades publicas de nivel Nacional y Territorial
Entidades privadas Organizaciones No Gubernamentales
Academia
Mecanismos de Integración Regional</t>
  </si>
  <si>
    <t>Funcionamiento (Transferencias Corrientes - Fondo de Cooperación y Asistencia Internacional FOCAI)</t>
  </si>
  <si>
    <t>Profesionales de los equipos de trabajo, Servicios de traducción, Hardware y software para Videoconferencias</t>
  </si>
  <si>
    <t>Entidades públicas nacionales, departamentales o municipales; organizaciones no gubernamentales; cooperantes internacionales; sectores sociales departamentales o municipales</t>
  </si>
  <si>
    <t>Modalidades de cooperación internacional desarrolladas que contribuyen al posicionamiento de Colombia en la gestión de la cooperación</t>
  </si>
  <si>
    <t>Entidades públicas, Organizaciones No Gubernamentales, Cooperantes Internacionales y Entidades Sin Ánimo de Lucro.</t>
  </si>
  <si>
    <t>Inversión (Contrapartidas)</t>
  </si>
  <si>
    <t>Santiago Quiñones</t>
  </si>
  <si>
    <t>Identificación y priorizaciónde la Cooperación Internacional</t>
  </si>
  <si>
    <t>Inversión (Transformación digital)</t>
  </si>
  <si>
    <t>Daniel Rodríguez</t>
  </si>
  <si>
    <t>Países socios, mecanismos de integración regional, entidades públicas del nivel nacional y territorial, entidades privadas, organizaciones de la sociedad civil y academia</t>
  </si>
  <si>
    <t>Identificación y priorización, preparación y formulación, implementación y seguimiento</t>
  </si>
  <si>
    <t>Entidades públicas departamentales o municipales, aliados nacionales e internacionales</t>
  </si>
  <si>
    <t>Yair Alexander Valderrama Parra</t>
  </si>
  <si>
    <t>Dirección Administrativa y Financiera</t>
  </si>
  <si>
    <t>Administración de Recursos de Cooperación Internacional No Reembolsable y Donaciones en Especie</t>
  </si>
  <si>
    <t>Identificación y priorización, preparación y formulación, implementación y seguimiento, gestión contracutal, gestión financiera, gestión jurídica, administración de recursos y donaciones en especie.</t>
  </si>
  <si>
    <t xml:space="preserve"> Cooperantes, Aliados Técnicos, proveedores y contratistas.</t>
  </si>
  <si>
    <t>Inversión (Administración de recursos)</t>
  </si>
  <si>
    <t>Gestión Administrativa, Gestión Financiera, administración de recursos y donaciones en especie.</t>
  </si>
  <si>
    <t>Donantes, Beneficiarios finales, agentes aduaneros u operadores logísticos y entes reguladores.</t>
  </si>
  <si>
    <t>Nuevas fuentes y mecanismos de financiamiento potencializados</t>
  </si>
  <si>
    <t>Identificación y priorización</t>
  </si>
  <si>
    <t xml:space="preserve"> Cooperantes, Aliados </t>
  </si>
  <si>
    <t>Funcionamiento (Adquisición de bienes y servicios)</t>
  </si>
  <si>
    <t>Convergencia regional</t>
  </si>
  <si>
    <t>Gestionar conocimiento orientado al fortalecimiento de capacidades en cooperación internacional para el desarrollo</t>
  </si>
  <si>
    <t>GES-124</t>
  </si>
  <si>
    <t>Se debe ajustar</t>
  </si>
  <si>
    <t>Maria Paula Alonso</t>
  </si>
  <si>
    <t>Dirección General</t>
  </si>
  <si>
    <t>Gestión de comunicaciones</t>
  </si>
  <si>
    <t>Todos los procesos</t>
  </si>
  <si>
    <t>Entidades públicas nacionales, departamentales o municipales; organizaciones no gubernamentales; cooperantes internacionales; sectores sociales departamentales o municipales, academia, centros de estudio, investigadores, Observatorios pares del orden nacional e internacional</t>
  </si>
  <si>
    <t>porcentaje</t>
  </si>
  <si>
    <t>Estrategia de Gestión del Conocimiento y la Innovación diseñada e implementada</t>
  </si>
  <si>
    <t>Carlos Alberto Cifuentes</t>
  </si>
  <si>
    <t>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t>
  </si>
  <si>
    <t>Internacionalización</t>
  </si>
  <si>
    <t xml:space="preserve">Producir información de calidad, oportuna y pertinente, para la toma de decisiones en materia de cooperación internacional al desarrollo
</t>
  </si>
  <si>
    <t>PRO-124</t>
  </si>
  <si>
    <t xml:space="preserve">Todos los procesos </t>
  </si>
  <si>
    <t>DANE, cooperantes, otros actores del SNCI que provean información, usuarios internos</t>
  </si>
  <si>
    <t>No es claro la condición deseada del SGI: se quiere crear? Mejorar? Construir? Desarrollar?</t>
  </si>
  <si>
    <t>Willy Alexander Vijalba</t>
  </si>
  <si>
    <t>Gestión de Tecnologías de la información</t>
  </si>
  <si>
    <t>APC-Colombia, Agencias de Cooperación, Entidades Territoriales, Gobierno, Actores Bilaterales, Organismos Multilaterales, Sector Privado, Organizaciones de la sociedad civil, ciudadanía en general.</t>
  </si>
  <si>
    <t>Personal del Grupo de Tecnologías, Director DAF, Hardware, Software, Servicios Tecnologicos, Sistemas de Información</t>
  </si>
  <si>
    <t xml:space="preserve">Convergencia regional, 
Transformación productiva, </t>
  </si>
  <si>
    <t>Optimizar el modelo de operación para contribuir de manera efectiva al logro de los propósitos institucionales</t>
  </si>
  <si>
    <t>OPT-124</t>
  </si>
  <si>
    <t>Jeny Patricia Gutiérrez</t>
  </si>
  <si>
    <t>Gestión Jurídica, Gestión Contractual y Gestión Financiera</t>
  </si>
  <si>
    <t>Grupos de valor involucrados para la actividad</t>
  </si>
  <si>
    <t>Gestión Administrativa</t>
  </si>
  <si>
    <t xml:space="preserve">usuarios internos
</t>
  </si>
  <si>
    <t>Yvette Araujo Hernández</t>
  </si>
  <si>
    <t>Gestión del Talento Humano</t>
  </si>
  <si>
    <t>Todos los procesos de la Entidad</t>
  </si>
  <si>
    <t>Ok</t>
  </si>
  <si>
    <t>Lucena Valencia</t>
  </si>
  <si>
    <t>Gestión Contractual</t>
  </si>
  <si>
    <t xml:space="preserve">Uusuarios internos de APC-Coiombia, proveedores </t>
  </si>
  <si>
    <t>Alex Alberto Rodríguez</t>
  </si>
  <si>
    <t>Evaluación control y mejora</t>
  </si>
  <si>
    <t>Procesos/dependencias responsables de las actividades asIgnadas por ley.</t>
  </si>
  <si>
    <t>Uusuarios internos de APC-Coiombia</t>
  </si>
  <si>
    <t xml:space="preserve">Diana del Pilar Morales </t>
  </si>
  <si>
    <t>Gestión Jurídica</t>
  </si>
  <si>
    <t>Uusuarios internos de APC-Coiombia, proveedores , entidades, aliados</t>
  </si>
  <si>
    <t>Faisuly Urrea López</t>
  </si>
  <si>
    <t>Gestión Financiera</t>
  </si>
  <si>
    <t>Proceso de Gestión Financiera</t>
  </si>
  <si>
    <t>Personal del proceso</t>
  </si>
  <si>
    <t>María Victoria Losada</t>
  </si>
  <si>
    <t>Direccionamiento Estratégico y Planeación</t>
  </si>
  <si>
    <t>usuarios internos
Cabeza de sector, DNP</t>
  </si>
  <si>
    <t>Número de acciones realizadas durante la vigencia en la implementación estrategia  ENCI 2023-2026. /  número de acciones programadas en la vigencia en la implementación estrategia  ENCI 2023-2026.) x100</t>
  </si>
  <si>
    <t>(Número de acciones realizadas durante la vigencia para la dinamización del Sistema Nacional de Cooperación Internacional /  número de acciones programadas en la vigencia para la dinamización del Sistema Nacional de Cooperación Internacional) x100</t>
  </si>
  <si>
    <t>(Proyectos de cooperación de oferta y doble vía que incorporan teman en los que Colombia es líder / Total de proyectos de oferta y doble vía aprobados) *100</t>
  </si>
  <si>
    <r>
      <t>Porcentaje de recursos</t>
    </r>
    <r>
      <rPr>
        <b/>
        <sz val="10"/>
        <color theme="1"/>
        <rFont val="Aptos Narrow"/>
        <scheme val="minor"/>
      </rPr>
      <t xml:space="preserve"> recibidos</t>
    </r>
    <r>
      <rPr>
        <sz val="10"/>
        <color theme="1"/>
        <rFont val="Aptos Narrow"/>
        <family val="2"/>
        <scheme val="minor"/>
      </rPr>
      <t xml:space="preserve"> en Administración ejecutados presupuestalmente</t>
    </r>
  </si>
  <si>
    <r>
      <t xml:space="preserve">Porcentaje de recursos </t>
    </r>
    <r>
      <rPr>
        <b/>
        <sz val="10"/>
        <color theme="1"/>
        <rFont val="Aptos Narrow"/>
        <scheme val="minor"/>
      </rPr>
      <t>recibidos</t>
    </r>
    <r>
      <rPr>
        <sz val="10"/>
        <color theme="1"/>
        <rFont val="Aptos Narrow"/>
        <family val="2"/>
        <scheme val="minor"/>
      </rPr>
      <t xml:space="preserve"> en Administración ejecutados presupuestalmente</t>
    </r>
  </si>
  <si>
    <t>Núnero</t>
  </si>
  <si>
    <t>Diseño  de la Estrategia de Gestión del Conocimiento y la Innovación</t>
  </si>
  <si>
    <t>Diagnóstico y propuesta de plan de trabajo de la Operación Estadística de la entidad</t>
  </si>
  <si>
    <t>(Número de acciones realizadas durante la vigencia para la implementación del Plan de Trabajo de la Operación Estadística /  número de acciones programadas en la vigencia para la implementación Plan de Trabajo Fase I de la Operación Estadística) x100</t>
  </si>
  <si>
    <t>Sistema de Gestión de la Información optimizados o mejorados</t>
  </si>
  <si>
    <t>Aprobar y ejecutar el Plan Estratégico de Comunicaciones</t>
  </si>
  <si>
    <t>Aprobar el PEC 2024</t>
  </si>
  <si>
    <t>Documento aprobado del PEC en la vigencia 2024</t>
  </si>
  <si>
    <t>((No. De Actividades ejecutadas PIC/No. Actividades Programadas) *0.3+ (No. Actividades ejecutadas PEI/No. Actividades Programadas) *0.3 + ( No Actividades Ejecutadas PASGSST/No. Actividades Programadas) *0.2+ (No. actividades ejecutadas PAV 2024)/No. actividades programadas PAV 2024) *0.2))</t>
  </si>
  <si>
    <t>Aplicación cálculo de encuesta de satisfacción</t>
  </si>
  <si>
    <t>Edna Lorena  Yisseth Leon Savedra</t>
  </si>
  <si>
    <t xml:space="preserve">Usuarios internos de APC-Coiombia, proveedores </t>
  </si>
  <si>
    <t>Carlos Alberto Aristizabal Ospina</t>
  </si>
  <si>
    <t>Carlos Castañeda / Gilberto Montes</t>
  </si>
  <si>
    <t>Faisuly Urrea / Gilberto Montes</t>
  </si>
  <si>
    <t>Modificado en Brújula: Enviada la modificación para aprobación del líder del proceso</t>
  </si>
  <si>
    <t>Indicadores Ajustados en Brújula</t>
  </si>
  <si>
    <t>Indicadores con Avance de registro meta indicadores 1º y 2º trimestres 2024</t>
  </si>
  <si>
    <t>Se ajustó el nombre</t>
  </si>
  <si>
    <t>No se modificó el nombre</t>
  </si>
  <si>
    <t>Maria Victoria Losada Trujillo y Silvia Rocío Goméz Sandoval</t>
  </si>
  <si>
    <t>Porcentaje de la estrategia de gestión del conocimiento y la innovación diseñada</t>
  </si>
  <si>
    <t>(Número de acciones realizadas durante la vigencia para el diseño de la estrategia de Gestión del Conocimiento y la Innovación /  número de acciones programadas en la vigencia para el diseño de la estrategia de Gestión del Conocimiento y la Innovación) x100</t>
  </si>
  <si>
    <t>Consolidar el nuevo equipo catalizador de Gestión de Conocimiento y la Innovación en APC Colombia</t>
  </si>
  <si>
    <t>Realizar el autodiagnóstico de la política de Gestión de Conocimiento y la Innovación, con el acompañamiento del Departamento Administrativo de Función Pública</t>
  </si>
  <si>
    <t>Confirmación por correo electrónico de los líderes de procesos de los integrantes del equipo catalizador de Gestión de Conocimiento</t>
  </si>
  <si>
    <t>Diseñar la hoja de ruta (estrategia) de gestión del conocimiento y la innovación.</t>
  </si>
  <si>
    <t>Socializar la hoja de ruta (estrategia) de gestión de conocimiento al interior de la Entidad</t>
  </si>
  <si>
    <t>Documento de autodiagnóstico Política Gestión de Conocimiento y la Innovación</t>
  </si>
  <si>
    <t>Documento de Hoja de Ruta (estrategia) gestión de conocimiento y la innovación</t>
  </si>
  <si>
    <t>Líderes política Gestión del Conocimiento y la Innovación</t>
  </si>
  <si>
    <t>Meta marzo</t>
  </si>
  <si>
    <t xml:space="preserve">Meta Junio </t>
  </si>
  <si>
    <t xml:space="preserve">Meta Septiembre </t>
  </si>
  <si>
    <t xml:space="preserve">Meta diciembre </t>
  </si>
  <si>
    <t>V2</t>
  </si>
  <si>
    <t>V3</t>
  </si>
  <si>
    <t>Ejemplo cambios de redacción</t>
  </si>
  <si>
    <t>Indicador</t>
  </si>
  <si>
    <t>S6 - S8</t>
  </si>
  <si>
    <t>V2 - S6</t>
  </si>
  <si>
    <t>V2- S8</t>
  </si>
  <si>
    <t xml:space="preserve">% de avance en el # de proyectos en ejecución enmarcados en las estrategias de cooperación sur-sur </t>
  </si>
  <si>
    <t>S31 ACT</t>
  </si>
  <si>
    <t>Subproducto</t>
  </si>
  <si>
    <t>ACTIVIDADES V2</t>
  </si>
  <si>
    <t>ACTIVIDADES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</si>
</sst>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b/>
      <sz val="12"/>
      <name val="Arial"/>
      <family val="2"/>
    </font>
    <font>
      <b/>
      <sz val="10"/>
      <color theme="0"/>
      <name val="Arial"/>
      <family val="2"/>
    </font>
    <font>
      <sz val="10"/>
      <name val="Arial"/>
      <family val="2"/>
    </font>
    <font>
      <sz val="10"/>
      <color theme="0"/>
      <name val="Arial"/>
      <family val="2"/>
    </font>
    <font>
      <b/>
      <sz val="10"/>
      <name val="Arial"/>
      <family val="2"/>
    </font>
    <font>
      <sz val="10"/>
      <color theme="1"/>
      <name val="Aptos Narrow"/>
      <family val="2"/>
      <scheme val="minor"/>
    </font>
    <font>
      <sz val="10"/>
      <color rgb="FFFF0000"/>
      <name val="Aptos Narrow"/>
      <family val="2"/>
      <scheme val="minor"/>
    </font>
    <font>
      <b/>
      <sz val="9"/>
      <color indexed="81"/>
      <name val="Tahoma"/>
      <charset val="1"/>
    </font>
    <font>
      <sz val="9"/>
      <color indexed="81"/>
      <name val="Tahoma"/>
      <charset val="1"/>
    </font>
    <font>
      <sz val="8"/>
      <name val="Aptos Narrow"/>
      <family val="2"/>
      <scheme val="minor"/>
    </font>
    <font>
      <sz val="11"/>
      <color rgb="FFFF0000"/>
      <name val="Aptos Narrow"/>
      <family val="2"/>
      <scheme val="minor"/>
    </font>
    <font>
      <b/>
      <sz val="10"/>
      <color theme="1"/>
      <name val="Aptos Narrow"/>
      <scheme val="minor"/>
    </font>
    <font>
      <sz val="10"/>
      <color rgb="FF000000"/>
      <name val="Aptos Narrow"/>
      <family val="2"/>
      <scheme val="minor"/>
    </font>
  </fonts>
  <fills count="21">
    <fill>
      <patternFill patternType="none"/>
    </fill>
    <fill>
      <patternFill patternType="gray125"/>
    </fill>
    <fill>
      <patternFill patternType="solid">
        <fgColor theme="7" tint="0.39997558519241921"/>
        <bgColor rgb="FF2F5496"/>
      </patternFill>
    </fill>
    <fill>
      <patternFill patternType="solid">
        <fgColor theme="0" tint="-0.249977111117893"/>
        <bgColor rgb="FF2F5496"/>
      </patternFill>
    </fill>
    <fill>
      <patternFill patternType="solid">
        <fgColor theme="8" tint="-0.249977111117893"/>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3" tint="0.499984740745262"/>
        <bgColor indexed="64"/>
      </patternFill>
    </fill>
    <fill>
      <patternFill patternType="solid">
        <fgColor rgb="FF00B0F0"/>
        <bgColor indexed="64"/>
      </patternFill>
    </fill>
    <fill>
      <patternFill patternType="solid">
        <fgColor theme="9" tint="0.79998168889431442"/>
        <bgColor theme="9" tint="0.79998168889431442"/>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4" fillId="4" borderId="4" xfId="0" applyFont="1" applyFill="1" applyBorder="1" applyAlignment="1">
      <alignment horizontal="center" vertical="top" wrapText="1"/>
    </xf>
    <xf numFmtId="0" fontId="4" fillId="5" borderId="4" xfId="0" applyFont="1" applyFill="1" applyBorder="1" applyAlignment="1">
      <alignment horizontal="center" vertical="top" wrapText="1"/>
    </xf>
    <xf numFmtId="0" fontId="5" fillId="6" borderId="4" xfId="0" applyFont="1" applyFill="1" applyBorder="1" applyAlignment="1">
      <alignment horizontal="center" vertical="center" textRotation="90" wrapText="1"/>
    </xf>
    <xf numFmtId="0" fontId="5" fillId="7" borderId="4" xfId="0" applyFont="1" applyFill="1" applyBorder="1" applyAlignment="1">
      <alignment horizontal="center" vertical="center" textRotation="90" wrapText="1"/>
    </xf>
    <xf numFmtId="0" fontId="6" fillId="8" borderId="5" xfId="0" applyFont="1" applyFill="1" applyBorder="1" applyAlignment="1">
      <alignment horizontal="center" vertical="center" wrapText="1"/>
    </xf>
    <xf numFmtId="0" fontId="5" fillId="9" borderId="6" xfId="0" applyFont="1" applyFill="1" applyBorder="1" applyAlignment="1">
      <alignment vertical="center" wrapText="1"/>
    </xf>
    <xf numFmtId="0" fontId="7" fillId="9" borderId="6" xfId="0" applyFont="1" applyFill="1" applyBorder="1" applyAlignment="1">
      <alignment vertical="center" wrapText="1"/>
    </xf>
    <xf numFmtId="9" fontId="7" fillId="9" borderId="6" xfId="2"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0" fontId="8" fillId="9" borderId="4" xfId="0" applyFont="1" applyFill="1" applyBorder="1" applyAlignment="1">
      <alignment horizontal="center" vertical="center" wrapText="1"/>
    </xf>
    <xf numFmtId="9" fontId="8" fillId="9" borderId="4" xfId="2"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0" fontId="8" fillId="9" borderId="6" xfId="0" applyFont="1" applyFill="1" applyBorder="1" applyAlignment="1">
      <alignment horizontal="center" vertical="center" wrapText="1"/>
    </xf>
    <xf numFmtId="3" fontId="8" fillId="9" borderId="6" xfId="0" applyNumberFormat="1" applyFont="1" applyFill="1" applyBorder="1" applyAlignment="1">
      <alignment horizontal="center" vertical="center" wrapText="1"/>
    </xf>
    <xf numFmtId="9" fontId="8" fillId="9" borderId="6" xfId="2" applyFont="1" applyFill="1" applyBorder="1" applyAlignment="1">
      <alignment horizontal="center" vertical="center" wrapText="1"/>
    </xf>
    <xf numFmtId="14" fontId="8" fillId="9" borderId="6" xfId="0" applyNumberFormat="1" applyFont="1" applyFill="1" applyBorder="1" applyAlignment="1">
      <alignment horizontal="center" vertical="center" wrapText="1"/>
    </xf>
    <xf numFmtId="0" fontId="0" fillId="0" borderId="0" xfId="0" applyAlignment="1">
      <alignment wrapText="1"/>
    </xf>
    <xf numFmtId="0" fontId="8" fillId="9" borderId="5" xfId="0" applyFont="1" applyFill="1" applyBorder="1" applyAlignment="1">
      <alignment horizontal="center" vertical="center" wrapText="1"/>
    </xf>
    <xf numFmtId="9" fontId="8" fillId="9" borderId="5" xfId="2" applyFont="1" applyFill="1" applyBorder="1" applyAlignment="1">
      <alignment horizontal="center" vertical="center" wrapText="1"/>
    </xf>
    <xf numFmtId="3" fontId="8" fillId="9" borderId="5"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9" fontId="8" fillId="9" borderId="7" xfId="2" applyFont="1" applyFill="1" applyBorder="1" applyAlignment="1">
      <alignment horizontal="center" vertical="center" wrapText="1"/>
    </xf>
    <xf numFmtId="3" fontId="8" fillId="9" borderId="7" xfId="0" applyNumberFormat="1" applyFont="1" applyFill="1" applyBorder="1" applyAlignment="1">
      <alignment horizontal="center" vertical="center" wrapText="1"/>
    </xf>
    <xf numFmtId="44" fontId="8" fillId="9" borderId="6" xfId="1" applyFont="1" applyFill="1" applyBorder="1" applyAlignment="1">
      <alignment horizontal="center" vertical="center" wrapText="1"/>
    </xf>
    <xf numFmtId="3" fontId="8" fillId="10" borderId="6" xfId="0" applyNumberFormat="1" applyFont="1" applyFill="1" applyBorder="1" applyAlignment="1">
      <alignment horizontal="center" vertical="center" wrapText="1"/>
    </xf>
    <xf numFmtId="9" fontId="8" fillId="10" borderId="6" xfId="2" applyFont="1" applyFill="1" applyBorder="1" applyAlignment="1">
      <alignment horizontal="center" vertical="center" wrapText="1"/>
    </xf>
    <xf numFmtId="4" fontId="8" fillId="9" borderId="4" xfId="0" applyNumberFormat="1" applyFont="1" applyFill="1" applyBorder="1" applyAlignment="1">
      <alignment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3" fontId="8" fillId="9" borderId="6" xfId="2" applyNumberFormat="1" applyFont="1" applyFill="1" applyBorder="1" applyAlignment="1">
      <alignment horizontal="center" vertical="center" wrapText="1"/>
    </xf>
    <xf numFmtId="0" fontId="7" fillId="11" borderId="6" xfId="0" applyFont="1" applyFill="1" applyBorder="1" applyAlignment="1">
      <alignment vertical="center" wrapText="1"/>
    </xf>
    <xf numFmtId="9" fontId="7" fillId="11" borderId="4" xfId="2" applyFont="1" applyFill="1" applyBorder="1" applyAlignment="1">
      <alignment vertical="center" wrapText="1"/>
    </xf>
    <xf numFmtId="9" fontId="7" fillId="11" borderId="6" xfId="2" applyFont="1" applyFill="1" applyBorder="1" applyAlignment="1">
      <alignment vertical="center" wrapText="1"/>
    </xf>
    <xf numFmtId="0" fontId="8" fillId="11" borderId="6" xfId="0" applyFont="1" applyFill="1" applyBorder="1" applyAlignment="1">
      <alignment vertical="center" wrapText="1"/>
    </xf>
    <xf numFmtId="0" fontId="9" fillId="11" borderId="6" xfId="0" applyFont="1" applyFill="1" applyBorder="1" applyAlignment="1">
      <alignment vertical="center" wrapText="1"/>
    </xf>
    <xf numFmtId="0" fontId="8" fillId="11" borderId="6" xfId="0" applyFont="1" applyFill="1" applyBorder="1" applyAlignment="1">
      <alignment horizontal="center" vertical="center" wrapText="1"/>
    </xf>
    <xf numFmtId="9" fontId="8" fillId="11" borderId="6" xfId="2" applyFont="1" applyFill="1" applyBorder="1" applyAlignment="1">
      <alignment horizontal="center" vertical="center" wrapText="1"/>
    </xf>
    <xf numFmtId="3" fontId="8" fillId="11" borderId="6" xfId="0" applyNumberFormat="1" applyFont="1" applyFill="1" applyBorder="1" applyAlignment="1">
      <alignment horizontal="center" vertical="center" wrapText="1"/>
    </xf>
    <xf numFmtId="14" fontId="8" fillId="11" borderId="6" xfId="0" applyNumberFormat="1" applyFont="1" applyFill="1" applyBorder="1" applyAlignment="1">
      <alignment horizontal="center" vertical="center" wrapText="1"/>
    </xf>
    <xf numFmtId="0" fontId="7" fillId="12" borderId="6" xfId="0" applyFont="1" applyFill="1" applyBorder="1" applyAlignment="1">
      <alignment vertical="center" wrapText="1"/>
    </xf>
    <xf numFmtId="9" fontId="7" fillId="12" borderId="6" xfId="2" applyFont="1" applyFill="1" applyBorder="1" applyAlignment="1">
      <alignment vertical="center" wrapText="1"/>
    </xf>
    <xf numFmtId="0" fontId="8" fillId="12" borderId="6" xfId="0" applyFont="1" applyFill="1" applyBorder="1" applyAlignment="1">
      <alignment vertical="center" wrapText="1"/>
    </xf>
    <xf numFmtId="0" fontId="8" fillId="12" borderId="6" xfId="0" applyFont="1" applyFill="1" applyBorder="1" applyAlignment="1">
      <alignment horizontal="center" vertical="center" wrapText="1"/>
    </xf>
    <xf numFmtId="9" fontId="8" fillId="12" borderId="6" xfId="2" applyFont="1" applyFill="1" applyBorder="1" applyAlignment="1">
      <alignment horizontal="center" vertical="center" wrapText="1"/>
    </xf>
    <xf numFmtId="3" fontId="8" fillId="12" borderId="6" xfId="0" applyNumberFormat="1" applyFont="1" applyFill="1" applyBorder="1" applyAlignment="1">
      <alignment horizontal="center" vertical="center" wrapText="1"/>
    </xf>
    <xf numFmtId="14" fontId="8" fillId="12" borderId="6" xfId="0" applyNumberFormat="1" applyFont="1" applyFill="1" applyBorder="1" applyAlignment="1">
      <alignment horizontal="center" vertical="center" wrapText="1"/>
    </xf>
    <xf numFmtId="0" fontId="7" fillId="13" borderId="6" xfId="0" applyFont="1" applyFill="1" applyBorder="1" applyAlignment="1">
      <alignment vertical="center" wrapText="1"/>
    </xf>
    <xf numFmtId="9" fontId="7" fillId="13" borderId="6" xfId="2" applyFont="1" applyFill="1" applyBorder="1" applyAlignment="1">
      <alignment vertical="center" wrapText="1"/>
    </xf>
    <xf numFmtId="9" fontId="7" fillId="13" borderId="4" xfId="2" applyFont="1" applyFill="1" applyBorder="1" applyAlignment="1">
      <alignment vertical="center" wrapText="1"/>
    </xf>
    <xf numFmtId="0" fontId="8" fillId="13" borderId="6" xfId="0" applyFont="1" applyFill="1" applyBorder="1" applyAlignment="1">
      <alignment horizontal="center" vertical="center" wrapText="1"/>
    </xf>
    <xf numFmtId="9" fontId="8" fillId="13" borderId="6" xfId="2" applyFont="1" applyFill="1" applyBorder="1" applyAlignment="1">
      <alignment horizontal="center" vertical="center" wrapText="1"/>
    </xf>
    <xf numFmtId="3" fontId="8" fillId="13" borderId="6" xfId="0" applyNumberFormat="1" applyFont="1" applyFill="1" applyBorder="1" applyAlignment="1">
      <alignment horizontal="center" vertical="center" wrapText="1"/>
    </xf>
    <xf numFmtId="14" fontId="8" fillId="13" borderId="6" xfId="0" applyNumberFormat="1" applyFont="1" applyFill="1" applyBorder="1" applyAlignment="1">
      <alignment horizontal="center" vertical="center" wrapText="1"/>
    </xf>
    <xf numFmtId="0" fontId="8" fillId="13" borderId="6" xfId="0" applyFont="1" applyFill="1" applyBorder="1" applyAlignment="1">
      <alignment vertical="center" wrapText="1"/>
    </xf>
    <xf numFmtId="0" fontId="8" fillId="13" borderId="4" xfId="0" applyFont="1" applyFill="1" applyBorder="1" applyAlignment="1">
      <alignment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7" xfId="0" applyFont="1" applyFill="1" applyBorder="1" applyAlignment="1">
      <alignment horizontal="center" vertical="center" wrapText="1"/>
    </xf>
    <xf numFmtId="3" fontId="8" fillId="13" borderId="4" xfId="0" applyNumberFormat="1" applyFont="1" applyFill="1" applyBorder="1" applyAlignment="1">
      <alignment horizontal="center" vertical="center" wrapText="1"/>
    </xf>
    <xf numFmtId="3" fontId="8" fillId="13" borderId="5" xfId="0" applyNumberFormat="1" applyFont="1" applyFill="1" applyBorder="1" applyAlignment="1">
      <alignment horizontal="center" vertical="center" wrapText="1"/>
    </xf>
    <xf numFmtId="3" fontId="8" fillId="13" borderId="7" xfId="0"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0" fontId="2" fillId="0" borderId="0" xfId="0" applyFont="1"/>
    <xf numFmtId="0" fontId="0" fillId="0" borderId="0" xfId="0" applyAlignment="1">
      <alignment horizontal="center" vertical="center" wrapText="1"/>
    </xf>
    <xf numFmtId="0" fontId="0" fillId="0" borderId="6" xfId="0" pivotButton="1" applyBorder="1"/>
    <xf numFmtId="0" fontId="0" fillId="0" borderId="6" xfId="0" applyBorder="1" applyAlignment="1">
      <alignment horizontal="center" vertical="center" wrapText="1"/>
    </xf>
    <xf numFmtId="0" fontId="0" fillId="0" borderId="6" xfId="0" applyBorder="1"/>
    <xf numFmtId="0" fontId="0" fillId="0" borderId="6" xfId="0" applyBorder="1" applyAlignment="1">
      <alignment wrapText="1"/>
    </xf>
    <xf numFmtId="0" fontId="0" fillId="0" borderId="6" xfId="0" applyBorder="1" applyAlignment="1">
      <alignment vertical="center" wrapText="1"/>
    </xf>
    <xf numFmtId="9" fontId="0" fillId="0" borderId="6" xfId="0" applyNumberFormat="1" applyBorder="1"/>
    <xf numFmtId="0" fontId="0" fillId="0" borderId="6" xfId="0" pivotButton="1" applyBorder="1" applyAlignment="1">
      <alignment wrapText="1"/>
    </xf>
    <xf numFmtId="0" fontId="0" fillId="0" borderId="0" xfId="0" applyAlignment="1">
      <alignment horizontal="center"/>
    </xf>
    <xf numFmtId="0" fontId="0" fillId="0" borderId="6" xfId="0" pivotButton="1" applyBorder="1" applyAlignment="1">
      <alignment horizontal="center" vertical="center"/>
    </xf>
    <xf numFmtId="0" fontId="0" fillId="0" borderId="0" xfId="0" applyAlignment="1">
      <alignment horizontal="center" vertical="center"/>
    </xf>
    <xf numFmtId="0" fontId="2" fillId="0" borderId="0" xfId="0" applyFont="1" applyAlignment="1">
      <alignment horizontal="left"/>
    </xf>
    <xf numFmtId="44" fontId="0" fillId="0" borderId="0" xfId="1" applyFont="1"/>
    <xf numFmtId="9" fontId="0" fillId="0" borderId="0" xfId="2" applyFont="1"/>
    <xf numFmtId="0" fontId="0" fillId="0" borderId="0" xfId="2" applyNumberFormat="1" applyFont="1"/>
    <xf numFmtId="9" fontId="0" fillId="0" borderId="0" xfId="2" applyFont="1" applyAlignment="1">
      <alignment horizontal="center" vertical="center"/>
    </xf>
    <xf numFmtId="9" fontId="0" fillId="0" borderId="0" xfId="0" applyNumberFormat="1" applyAlignment="1">
      <alignment horizontal="center" vertical="center"/>
    </xf>
    <xf numFmtId="0" fontId="0" fillId="0" borderId="6" xfId="0" applyBorder="1" applyAlignment="1">
      <alignment horizontal="center" vertical="center"/>
    </xf>
    <xf numFmtId="0" fontId="0" fillId="14" borderId="0" xfId="0" applyFill="1"/>
    <xf numFmtId="0" fontId="13" fillId="0" borderId="0" xfId="0" applyFont="1"/>
    <xf numFmtId="0" fontId="8" fillId="9" borderId="6" xfId="2" applyNumberFormat="1" applyFont="1" applyFill="1" applyBorder="1" applyAlignment="1">
      <alignment horizontal="center" vertical="center" wrapText="1"/>
    </xf>
    <xf numFmtId="9" fontId="0" fillId="0" borderId="6" xfId="0" applyNumberFormat="1" applyBorder="1" applyAlignment="1">
      <alignment horizontal="center" vertical="center"/>
    </xf>
    <xf numFmtId="0" fontId="0" fillId="15" borderId="0" xfId="0" applyFill="1"/>
    <xf numFmtId="0" fontId="4" fillId="15" borderId="4" xfId="0" applyFont="1" applyFill="1" applyBorder="1" applyAlignment="1">
      <alignment horizontal="center" vertical="top" wrapText="1"/>
    </xf>
    <xf numFmtId="0" fontId="8" fillId="15" borderId="4" xfId="0" applyFont="1" applyFill="1" applyBorder="1" applyAlignment="1">
      <alignment vertical="center" wrapText="1"/>
    </xf>
    <xf numFmtId="0" fontId="8" fillId="15" borderId="6" xfId="0" applyFont="1" applyFill="1" applyBorder="1" applyAlignment="1">
      <alignment horizontal="center" vertical="center" wrapText="1"/>
    </xf>
    <xf numFmtId="0" fontId="8" fillId="16" borderId="6" xfId="0" applyFont="1" applyFill="1" applyBorder="1" applyAlignment="1">
      <alignment vertical="center" wrapText="1"/>
    </xf>
    <xf numFmtId="0" fontId="8" fillId="16" borderId="4" xfId="0" applyFont="1" applyFill="1" applyBorder="1" applyAlignment="1">
      <alignment vertical="center" wrapText="1"/>
    </xf>
    <xf numFmtId="0" fontId="8" fillId="16" borderId="5"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7" borderId="6" xfId="0" applyFont="1" applyFill="1" applyBorder="1" applyAlignment="1">
      <alignment vertical="center" wrapText="1"/>
    </xf>
    <xf numFmtId="0" fontId="8" fillId="13" borderId="6" xfId="0" applyFont="1" applyFill="1" applyBorder="1" applyAlignment="1">
      <alignment horizontal="left" vertical="center" wrapText="1"/>
    </xf>
    <xf numFmtId="43" fontId="8" fillId="9" borderId="6" xfId="0" applyNumberFormat="1" applyFont="1" applyFill="1" applyBorder="1" applyAlignment="1">
      <alignment horizontal="center" vertical="center" wrapText="1"/>
    </xf>
    <xf numFmtId="0" fontId="8" fillId="9" borderId="8" xfId="0" applyFont="1" applyFill="1" applyBorder="1" applyAlignment="1">
      <alignment horizontal="center" vertical="center" wrapText="1"/>
    </xf>
    <xf numFmtId="0" fontId="15" fillId="18" borderId="6" xfId="0" applyFont="1" applyFill="1" applyBorder="1" applyAlignment="1">
      <alignment vertical="center" wrapText="1"/>
    </xf>
    <xf numFmtId="0" fontId="0" fillId="18" borderId="0" xfId="0" applyFill="1"/>
    <xf numFmtId="0" fontId="8" fillId="17" borderId="6" xfId="0" applyFont="1" applyFill="1" applyBorder="1" applyAlignment="1">
      <alignment horizontal="center" vertical="center" wrapText="1"/>
    </xf>
    <xf numFmtId="0" fontId="8" fillId="18" borderId="6" xfId="0" applyFont="1" applyFill="1" applyBorder="1" applyAlignment="1">
      <alignment vertical="center" wrapText="1"/>
    </xf>
    <xf numFmtId="0" fontId="0" fillId="17" borderId="0" xfId="0" applyFill="1"/>
    <xf numFmtId="0" fontId="8" fillId="19" borderId="4" xfId="0" applyFont="1" applyFill="1" applyBorder="1" applyAlignment="1">
      <alignment horizontal="center" vertical="center" wrapText="1"/>
    </xf>
    <xf numFmtId="0" fontId="8" fillId="19" borderId="5"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2" fillId="19" borderId="0" xfId="0" applyFont="1" applyFill="1"/>
    <xf numFmtId="0" fontId="2" fillId="16" borderId="0" xfId="0" applyFont="1" applyFill="1"/>
    <xf numFmtId="0" fontId="8" fillId="19"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NumberFormat="1"/>
    <xf numFmtId="0" fontId="2" fillId="20" borderId="6" xfId="0" applyFont="1" applyFill="1" applyBorder="1" applyAlignment="1">
      <alignment horizontal="center" vertical="center" wrapText="1"/>
    </xf>
    <xf numFmtId="0" fontId="0" fillId="0" borderId="0" xfId="0" applyBorder="1" applyAlignment="1">
      <alignment horizontal="center"/>
    </xf>
    <xf numFmtId="9" fontId="0" fillId="0" borderId="0" xfId="2" applyFont="1" applyBorder="1" applyAlignment="1">
      <alignment horizontal="center"/>
    </xf>
    <xf numFmtId="0" fontId="0" fillId="0" borderId="9" xfId="0" applyBorder="1" applyAlignment="1">
      <alignment horizontal="center"/>
    </xf>
    <xf numFmtId="0" fontId="0" fillId="0" borderId="0" xfId="0" applyAlignment="1">
      <alignment horizontal="center" wrapText="1"/>
    </xf>
    <xf numFmtId="0" fontId="0" fillId="0" borderId="9" xfId="0" applyBorder="1" applyAlignment="1">
      <alignment horizontal="center" wrapText="1"/>
    </xf>
    <xf numFmtId="0" fontId="2" fillId="12" borderId="6" xfId="0" applyFont="1" applyFill="1" applyBorder="1" applyAlignment="1">
      <alignment horizontal="center"/>
    </xf>
    <xf numFmtId="0" fontId="2" fillId="12" borderId="6" xfId="0" applyFont="1" applyFill="1" applyBorder="1" applyAlignment="1">
      <alignment horizont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9" fontId="0" fillId="0" borderId="9" xfId="0" applyNumberFormat="1" applyBorder="1" applyAlignment="1">
      <alignment horizontal="center"/>
    </xf>
    <xf numFmtId="0" fontId="2" fillId="12" borderId="0" xfId="0" applyFont="1" applyFill="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left" wrapText="1"/>
    </xf>
  </cellXfs>
  <cellStyles count="3">
    <cellStyle name="Moneda" xfId="1" builtinId="4"/>
    <cellStyle name="Normal" xfId="0" builtinId="0"/>
    <cellStyle name="Porcentaje" xfId="2" builtinId="5"/>
  </cellStyles>
  <dxfs count="288">
    <dxf>
      <numFmt numFmtId="34" formatCode="_-&quot;$&quot;\ * #,##0.00_-;\-&quot;$&quot;\ * #,##0.00_-;_-&quot;$&quot;\ * &quot;-&quot;??_-;_-@_-"/>
    </dxf>
    <dxf>
      <numFmt numFmtId="13" formatCode="0%"/>
    </dxf>
    <dxf>
      <alignment vertical="center"/>
    </dxf>
    <dxf>
      <alignment wrapText="1"/>
    </dxf>
    <dxf>
      <alignment vertical="center"/>
    </dxf>
    <dxf>
      <alignment wrapText="1"/>
    </dxf>
    <dxf>
      <alignment vertical="center"/>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dxf>
    <dxf>
      <alignment wrapText="1"/>
    </dxf>
    <dxf>
      <alignment wrapText="1"/>
    </dxf>
    <dxf>
      <alignment wrapText="1"/>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5.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2.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1828800</xdr:colOff>
      <xdr:row>8</xdr:row>
      <xdr:rowOff>114300</xdr:rowOff>
    </xdr:to>
    <mc:AlternateContent xmlns:mc="http://schemas.openxmlformats.org/markup-compatibility/2006" xmlns:a14="http://schemas.microsoft.com/office/drawing/2010/main">
      <mc:Choice Requires="a14">
        <xdr:graphicFrame macro="">
          <xdr:nvGraphicFramePr>
            <xdr:cNvPr id="2" name="Dirección  responsable del Producto 1">
              <a:extLst>
                <a:ext uri="{FF2B5EF4-FFF2-40B4-BE49-F238E27FC236}">
                  <a16:creationId xmlns:a16="http://schemas.microsoft.com/office/drawing/2014/main" id="{5EF26F52-709F-4B16-AF53-059E752A8244}"/>
                </a:ext>
              </a:extLst>
            </xdr:cNvPr>
            <xdr:cNvGraphicFramePr/>
          </xdr:nvGraphicFramePr>
          <xdr:xfrm>
            <a:off x="0" y="0"/>
            <a:ext cx="0" cy="0"/>
          </xdr:xfrm>
          <a:graphic>
            <a:graphicData uri="http://schemas.microsoft.com/office/drawing/2010/slicer">
              <sle:slicer xmlns:sle="http://schemas.microsoft.com/office/drawing/2010/slicer" name="Dirección  responsable del Producto 1"/>
            </a:graphicData>
          </a:graphic>
        </xdr:graphicFrame>
      </mc:Choice>
      <mc:Fallback xmlns="">
        <xdr:sp macro="" textlink="">
          <xdr:nvSpPr>
            <xdr:cNvPr id="0" name=""/>
            <xdr:cNvSpPr>
              <a:spLocks noTextEdit="1"/>
            </xdr:cNvSpPr>
          </xdr:nvSpPr>
          <xdr:spPr>
            <a:xfrm>
              <a:off x="0" y="0"/>
              <a:ext cx="2562225"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1866899</xdr:colOff>
      <xdr:row>0</xdr:row>
      <xdr:rowOff>0</xdr:rowOff>
    </xdr:from>
    <xdr:to>
      <xdr:col>3</xdr:col>
      <xdr:colOff>190500</xdr:colOff>
      <xdr:row>8</xdr:row>
      <xdr:rowOff>114300</xdr:rowOff>
    </xdr:to>
    <mc:AlternateContent xmlns:mc="http://schemas.openxmlformats.org/markup-compatibility/2006" xmlns:a14="http://schemas.microsoft.com/office/drawing/2010/main">
      <mc:Choice Requires="a14">
        <xdr:graphicFrame macro="">
          <xdr:nvGraphicFramePr>
            <xdr:cNvPr id="3" name="Dirección  responsable del Subproducto 1">
              <a:extLst>
                <a:ext uri="{FF2B5EF4-FFF2-40B4-BE49-F238E27FC236}">
                  <a16:creationId xmlns:a16="http://schemas.microsoft.com/office/drawing/2014/main" id="{802F2051-6F2C-4027-AA01-299038EA280D}"/>
                </a:ext>
              </a:extLst>
            </xdr:cNvPr>
            <xdr:cNvGraphicFramePr/>
          </xdr:nvGraphicFramePr>
          <xdr:xfrm>
            <a:off x="0" y="0"/>
            <a:ext cx="0" cy="0"/>
          </xdr:xfrm>
          <a:graphic>
            <a:graphicData uri="http://schemas.microsoft.com/office/drawing/2010/slicer">
              <sle:slicer xmlns:sle="http://schemas.microsoft.com/office/drawing/2010/slicer" name="Dirección  responsable del Subproducto 1"/>
            </a:graphicData>
          </a:graphic>
        </xdr:graphicFrame>
      </mc:Choice>
      <mc:Fallback xmlns="">
        <xdr:sp macro="" textlink="">
          <xdr:nvSpPr>
            <xdr:cNvPr id="0" name=""/>
            <xdr:cNvSpPr>
              <a:spLocks noTextEdit="1"/>
            </xdr:cNvSpPr>
          </xdr:nvSpPr>
          <xdr:spPr>
            <a:xfrm>
              <a:off x="2600324" y="0"/>
              <a:ext cx="2533651"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285748</xdr:colOff>
      <xdr:row>0</xdr:row>
      <xdr:rowOff>0</xdr:rowOff>
    </xdr:from>
    <xdr:to>
      <xdr:col>4</xdr:col>
      <xdr:colOff>2619375</xdr:colOff>
      <xdr:row>8</xdr:row>
      <xdr:rowOff>76200</xdr:rowOff>
    </xdr:to>
    <mc:AlternateContent xmlns:mc="http://schemas.openxmlformats.org/markup-compatibility/2006" xmlns:a14="http://schemas.microsoft.com/office/drawing/2010/main">
      <mc:Choice Requires="a14">
        <xdr:graphicFrame macro="">
          <xdr:nvGraphicFramePr>
            <xdr:cNvPr id="4" name="Proceso Responsable del subproducto 1">
              <a:extLst>
                <a:ext uri="{FF2B5EF4-FFF2-40B4-BE49-F238E27FC236}">
                  <a16:creationId xmlns:a16="http://schemas.microsoft.com/office/drawing/2014/main" id="{10A47C2E-7B89-4A28-BD5D-32D65B13ED2A}"/>
                </a:ext>
              </a:extLst>
            </xdr:cNvPr>
            <xdr:cNvGraphicFramePr/>
          </xdr:nvGraphicFramePr>
          <xdr:xfrm>
            <a:off x="0" y="0"/>
            <a:ext cx="0" cy="0"/>
          </xdr:xfrm>
          <a:graphic>
            <a:graphicData uri="http://schemas.microsoft.com/office/drawing/2010/slicer">
              <sle:slicer xmlns:sle="http://schemas.microsoft.com/office/drawing/2010/slicer" name="Proceso Responsable del subproducto 1"/>
            </a:graphicData>
          </a:graphic>
        </xdr:graphicFrame>
      </mc:Choice>
      <mc:Fallback xmlns="">
        <xdr:sp macro="" textlink="">
          <xdr:nvSpPr>
            <xdr:cNvPr id="0" name=""/>
            <xdr:cNvSpPr>
              <a:spLocks noTextEdit="1"/>
            </xdr:cNvSpPr>
          </xdr:nvSpPr>
          <xdr:spPr>
            <a:xfrm>
              <a:off x="5229223" y="0"/>
              <a:ext cx="5848352" cy="1600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3067050</xdr:colOff>
      <xdr:row>8</xdr:row>
      <xdr:rowOff>114300</xdr:rowOff>
    </xdr:to>
    <mc:AlternateContent xmlns:mc="http://schemas.openxmlformats.org/markup-compatibility/2006" xmlns:a14="http://schemas.microsoft.com/office/drawing/2010/main">
      <mc:Choice Requires="a14">
        <xdr:graphicFrame macro="">
          <xdr:nvGraphicFramePr>
            <xdr:cNvPr id="2" name="Dirección  responsable del Producto">
              <a:extLst>
                <a:ext uri="{FF2B5EF4-FFF2-40B4-BE49-F238E27FC236}">
                  <a16:creationId xmlns:a16="http://schemas.microsoft.com/office/drawing/2014/main" id="{021927C8-1AB6-F037-E955-851B34AE9222}"/>
                </a:ext>
              </a:extLst>
            </xdr:cNvPr>
            <xdr:cNvGraphicFramePr/>
          </xdr:nvGraphicFramePr>
          <xdr:xfrm>
            <a:off x="0" y="0"/>
            <a:ext cx="0" cy="0"/>
          </xdr:xfrm>
          <a:graphic>
            <a:graphicData uri="http://schemas.microsoft.com/office/drawing/2010/slicer">
              <sle:slicer xmlns:sle="http://schemas.microsoft.com/office/drawing/2010/slicer" name="Dirección  responsable del Producto"/>
            </a:graphicData>
          </a:graphic>
        </xdr:graphicFrame>
      </mc:Choice>
      <mc:Fallback xmlns="">
        <xdr:sp macro="" textlink="">
          <xdr:nvSpPr>
            <xdr:cNvPr id="0" name=""/>
            <xdr:cNvSpPr>
              <a:spLocks noTextEdit="1"/>
            </xdr:cNvSpPr>
          </xdr:nvSpPr>
          <xdr:spPr>
            <a:xfrm>
              <a:off x="142874" y="0"/>
              <a:ext cx="2924176"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3114674</xdr:colOff>
      <xdr:row>0</xdr:row>
      <xdr:rowOff>0</xdr:rowOff>
    </xdr:from>
    <xdr:to>
      <xdr:col>1</xdr:col>
      <xdr:colOff>1724025</xdr:colOff>
      <xdr:row>8</xdr:row>
      <xdr:rowOff>114300</xdr:rowOff>
    </xdr:to>
    <mc:AlternateContent xmlns:mc="http://schemas.openxmlformats.org/markup-compatibility/2006" xmlns:a14="http://schemas.microsoft.com/office/drawing/2010/main">
      <mc:Choice Requires="a14">
        <xdr:graphicFrame macro="">
          <xdr:nvGraphicFramePr>
            <xdr:cNvPr id="3" name="Dirección  responsable del Subproducto">
              <a:extLst>
                <a:ext uri="{FF2B5EF4-FFF2-40B4-BE49-F238E27FC236}">
                  <a16:creationId xmlns:a16="http://schemas.microsoft.com/office/drawing/2014/main" id="{4BE5D386-C951-0CEC-08A7-11C4F360AD6B}"/>
                </a:ext>
              </a:extLst>
            </xdr:cNvPr>
            <xdr:cNvGraphicFramePr/>
          </xdr:nvGraphicFramePr>
          <xdr:xfrm>
            <a:off x="0" y="0"/>
            <a:ext cx="0" cy="0"/>
          </xdr:xfrm>
          <a:graphic>
            <a:graphicData uri="http://schemas.microsoft.com/office/drawing/2010/slicer">
              <sle:slicer xmlns:sle="http://schemas.microsoft.com/office/drawing/2010/slicer" name="Dirección  responsable del Subproducto"/>
            </a:graphicData>
          </a:graphic>
        </xdr:graphicFrame>
      </mc:Choice>
      <mc:Fallback xmlns="">
        <xdr:sp macro="" textlink="">
          <xdr:nvSpPr>
            <xdr:cNvPr id="0" name=""/>
            <xdr:cNvSpPr>
              <a:spLocks noTextEdit="1"/>
            </xdr:cNvSpPr>
          </xdr:nvSpPr>
          <xdr:spPr>
            <a:xfrm>
              <a:off x="3114674" y="0"/>
              <a:ext cx="2876551" cy="1638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1771648</xdr:colOff>
      <xdr:row>0</xdr:row>
      <xdr:rowOff>0</xdr:rowOff>
    </xdr:from>
    <xdr:to>
      <xdr:col>3</xdr:col>
      <xdr:colOff>47625</xdr:colOff>
      <xdr:row>8</xdr:row>
      <xdr:rowOff>76200</xdr:rowOff>
    </xdr:to>
    <mc:AlternateContent xmlns:mc="http://schemas.openxmlformats.org/markup-compatibility/2006" xmlns:a14="http://schemas.microsoft.com/office/drawing/2010/main">
      <mc:Choice Requires="a14">
        <xdr:graphicFrame macro="">
          <xdr:nvGraphicFramePr>
            <xdr:cNvPr id="4" name="Proceso Responsable del subproducto">
              <a:extLst>
                <a:ext uri="{FF2B5EF4-FFF2-40B4-BE49-F238E27FC236}">
                  <a16:creationId xmlns:a16="http://schemas.microsoft.com/office/drawing/2014/main" id="{EC59CE3A-0D16-C856-D363-FAF032BD1299}"/>
                </a:ext>
              </a:extLst>
            </xdr:cNvPr>
            <xdr:cNvGraphicFramePr/>
          </xdr:nvGraphicFramePr>
          <xdr:xfrm>
            <a:off x="0" y="0"/>
            <a:ext cx="0" cy="0"/>
          </xdr:xfrm>
          <a:graphic>
            <a:graphicData uri="http://schemas.microsoft.com/office/drawing/2010/slicer">
              <sle:slicer xmlns:sle="http://schemas.microsoft.com/office/drawing/2010/slicer" name="Proceso Responsable del subproducto"/>
            </a:graphicData>
          </a:graphic>
        </xdr:graphicFrame>
      </mc:Choice>
      <mc:Fallback xmlns="">
        <xdr:sp macro="" textlink="">
          <xdr:nvSpPr>
            <xdr:cNvPr id="0" name=""/>
            <xdr:cNvSpPr>
              <a:spLocks noTextEdit="1"/>
            </xdr:cNvSpPr>
          </xdr:nvSpPr>
          <xdr:spPr>
            <a:xfrm>
              <a:off x="6038848" y="0"/>
              <a:ext cx="5276852" cy="16002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SEBASTIAN CAMILO MALPICA CARDENAS" id="{22214EDF-3E0A-44FA-9D89-B0FD3807EFCF}" userId="S::SEBASTIANMALPICA@esap.edu.co::c5faffdb-7c36-49e2-9e9f-9bbecc446865" providerId="AD"/>
  <person displayName="Julio Ignacio Gutiérrez Vargas" id="{4CD2A774-6779-4BE9-8D64-316770158F4E}" userId="S::juliogutierrez@apccolombia.gov.co::da2b0d9a-a579-4de2-95d0-3d589f25b8e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basMC" refreshedDate="45559.635834837965" createdVersion="8" refreshedVersion="8" minRefreshableVersion="3" recordCount="63" xr:uid="{00000000-000A-0000-FFFF-FFFF00000000}">
  <cacheSource type="worksheet">
    <worksheetSource ref="A6:CB69" sheet="V3"/>
  </cacheSource>
  <cacheFields count="80">
    <cacheField name="Alineado al PND (transformador)" numFmtId="0">
      <sharedItems/>
    </cacheField>
    <cacheField name="Objetivo estratégico" numFmtId="0">
      <sharedItems/>
    </cacheField>
    <cacheField name="Peso ponderado del objetivo estratégico " numFmtId="9">
      <sharedItems containsSemiMixedTypes="0" containsString="0" containsNumber="1" minValue="0.2" maxValue="0.3"/>
    </cacheField>
    <cacheField name="Código" numFmtId="0">
      <sharedItems/>
    </cacheField>
    <cacheField name="Meta cuatrienio (objetivo estratégico) en porcentaje_x000a_" numFmtId="9">
      <sharedItems containsSemiMixedTypes="0" containsString="0" containsNumber="1" containsInteger="1" minValue="1" maxValue="1"/>
    </cacheField>
    <cacheField name="Meta año_x000a_(objetivo estratégico) en porcentaje" numFmtId="9">
      <sharedItems containsSemiMixedTypes="0" containsString="0" containsNumber="1" containsInteger="1" minValue="1" maxValue="1"/>
    </cacheField>
    <cacheField name="Cod Producto" numFmtId="9">
      <sharedItems count="17">
        <s v="P2"/>
        <s v="P1"/>
        <s v="P3"/>
        <s v="P4"/>
        <s v="P6"/>
        <s v="P5"/>
        <s v="P7"/>
        <s v="P8"/>
        <s v="P10"/>
        <s v="P17"/>
        <s v="P13"/>
        <s v="P14"/>
        <s v="P16"/>
        <s v="P12"/>
        <s v="P11"/>
        <s v="P9"/>
        <s v="P15"/>
      </sharedItems>
    </cacheField>
    <cacheField name="Producto Institucional / Producto de Gestión " numFmtId="0">
      <sharedItems count="17">
        <s v="Implementación de la Estrategia Nacional de Cooperación Internacional ENCI 2023-2026. "/>
        <s v="Dinamización del Sistema Nacional de Cooperación Internacional."/>
        <s v="Posicionamiento de Colombia en la gestión de cooperación internacional a través de las diferentes modalidades."/>
        <s v="Potencialización de nuevas fuentes  y mecanismos de financiamiento"/>
        <s v="Observatorio de Cooperación Internacional técnica y Financiera no reembolsable"/>
        <s v="Diseño e Implementación de la Estrategia de Gestión del Conocimiento y la Innovación"/>
        <s v="Operación Estadística"/>
        <s v="Sistema de Gestión de la Información"/>
        <s v="Gestión de proyectos de cooperación internacional"/>
        <s v="Plan Estratégico de Comunicaciones"/>
        <s v="Implementación del plan de trabajo del proceso de gestión administrativa 2024"/>
        <s v="Implementación del Plan Estratégico de Talento Humano en la vigencia 2024"/>
        <s v="Implementación plan de trabajo de gestión contractual"/>
        <s v="Implementación del Plan de Trabajo de Control Interno vigencia 2024"/>
        <s v="Implementación de la política de prevención de daño antijurídico en la vigencia 2024"/>
        <s v="Elaboración y publicación de estados financieros"/>
        <s v="Implementación del plan Maestro de Planeación y Seguimiento Institucional 2024"/>
      </sharedItems>
    </cacheField>
    <cacheField name="Revisión de Producto" numFmtId="0">
      <sharedItems/>
    </cacheField>
    <cacheField name="Gerente del Producto" numFmtId="0">
      <sharedItems/>
    </cacheField>
    <cacheField name="Dirección  responsable del Producto" numFmtId="0">
      <sharedItems count="5">
        <s v="Dirección de Coordinación Interinstitucional"/>
        <s v="Dirección de Gestión de Demanda"/>
        <s v="Dirección de Oferta"/>
        <s v="Dirección Administrativa y Financiera"/>
        <s v="Dirección General"/>
      </sharedItems>
    </cacheField>
    <cacheField name="Cod Subproducto" numFmtId="0">
      <sharedItems count="31">
        <s v="S2"/>
        <s v="S3"/>
        <s v="S4"/>
        <s v="S1"/>
        <s v="S9"/>
        <s v="S12"/>
        <s v="S6"/>
        <s v="S8"/>
        <s v="S5"/>
        <s v="S10"/>
        <s v="S11"/>
        <s v="S7"/>
        <s v="S13"/>
        <s v="S15"/>
        <s v="S16"/>
        <s v="S14"/>
        <s v="S17"/>
        <s v="S18"/>
        <s v="S20"/>
        <s v="S31"/>
        <s v="S23"/>
        <s v="S24"/>
        <s v="S26"/>
        <s v="S25"/>
        <s v="S30"/>
        <s v="S29"/>
        <s v="S28"/>
        <s v="S22"/>
        <s v="S21"/>
        <s v="S19"/>
        <s v="S27"/>
      </sharedItems>
    </cacheField>
    <cacheField name="Indicador de resultado (subproducto)" numFmtId="0">
      <sharedItems count="31">
        <s v=" Estrategia ENCI 2023-2026 implementada"/>
        <s v="Alineación de los recursos de cooperación internacional a las prioridades definidas de la ENCI 2023-2026. "/>
        <s v="Porcentaje de proyectos incorporados con prioridades de la ENCI"/>
        <s v="Sistema Nacional de Cooperación Internacional Dinamizado "/>
        <s v="IMPLEMENTACIÓN DE PROYECTOS DE COOPERACIÓN INTERNACIONAL NO REEMBOLSABLE CON APORTE DE RECURSOS DE CONTRAPARTIDA NACIONAL"/>
        <s v="Posicionamiento a través de la Ayuda Oficial al Desarrollo"/>
        <s v="Alianzas y Estratégias Regionales alineadas a líneas estratégicas de la ENCI."/>
        <s v="Identificación y priorización, preparación y formulación, gestión contracutal, gestión financiera, gestión jurídica"/>
        <s v="_x000a_% de avance en el # de proyectos en ejecución enmarcados en las estrategias de cooperación sur-sur "/>
        <s v="Plan de trabajo para la cooperación descentralizada 2024"/>
        <s v="Porcentaje de recursos recibidos en Administración ejecutados presupuestalmente"/>
        <s v="Donaciones Internacionales en especie canalizadas alineadas al Plan Nacional de Desarrollo"/>
        <s v="Dos mecanismos  privados de financiemiento diseñados"/>
        <s v="Producidos el 100% de los documentos definidos en el plan de trabajo para la vigencia 2024"/>
        <s v="Realizadas el 100% de las actividades programadas desde el observatorio de cooperación internacional técnica y financiera no reembolsable_x000a_"/>
        <s v="Porcentaje de implementación en la vigencia 2024, de la estrategia de gestión del conocimiento y la innovación diseñada. "/>
        <s v="Plan de Trabajo Fase I de la Operación Estadística"/>
        <s v="Implementación de las  unidades del Portafolio de la hoja de ruta del PETI 2024"/>
        <s v="_x000a_% de avance del seguimiento técnico de las iniciativas y/o proyectos aprobadas del Fondo del Pacífico"/>
        <s v="Cumplimiento del Plan Estratégico de Comunicaciones 2024"/>
        <s v="Plan de trabajo del proceso de gestión administrativa 2024 implementado "/>
        <s v="Cumplimiento en la formulación y publicación de planes de talento humano"/>
        <s v="Nivel de cumplimiento del Plan Estratégico del Talento Humano en la vigencia 2024"/>
        <s v="Impacto de los resultados de los planes de TH"/>
        <s v="Matriz contractual actualizada"/>
        <s v="Documento elaborado lineamientos sobre la debida diligencia en la supervisión de contratos"/>
        <s v="Actualización de la documentacion de proceso de Gestión Contractual"/>
        <s v="Cumplimiento plan de trabajo "/>
        <s v="Avance de implementación de la política de prevención de daño antijurídico en la vigencia 2024"/>
        <s v="Estados financieros elaborados y publicados"/>
        <s v="Plan Maestro 2024 implementado"/>
      </sharedItems>
    </cacheField>
    <cacheField name="Revisión de Indicador" numFmtId="0">
      <sharedItems count="30">
        <s v="Porcentaje de las acciones implementadas por APC Colombia en el marco de la Estrategia ENCI 2023-2026 para la vigencia 2024"/>
        <s v="Porcentaje de recursos de cooperación internacional alineados a las prioridades definidas en la ENCI 2023-2026. "/>
        <s v="Porcentaje de proyectos aprobados de demanda y doble vía alineados a la ENCI"/>
        <s v="Porcentaje del Sistema Nacional de Cooperación Internacional Dinamizado para la vigencia 2024"/>
        <s v="Porcentaje de implementación de proyectos de cooperación internacional no reembolsable con aporte de recursos de contrapartida nacional"/>
        <s v="Porcentaje de actividades desarrolladas que contribuyen al posicionamiento de Colombia en la gestión de la cooperación internacional a través de la Ayuda Oficial al Desarrollo"/>
        <s v="Alianzas y estrategias regionales desarrolladas alineadas con la ENCI"/>
        <s v="Revisar las dos opciones del nombre"/>
        <s v="Porcentaje de implementación del plan de trabajo para la cooperación descentralizada durante 2024"/>
        <s v="OK"/>
        <s v="Porcentaje de donaciones Internacionales en especie canalizadas alineadas al Plan Nacional de Desarrollo"/>
        <s v="Número de mecanismos  privados de financiemiento diseñados"/>
        <s v="Porcentaje de documentos definidos en el plan de trabajo del observatorio de cooperación internacional técnica y financiera no reembolsable producidos"/>
        <s v="Porcentaje de actividades programadas desde el observatorio de cooperación internacional técnica y financiera no reembolsable realizadas"/>
        <s v="Porcentaje de la estrategia de gestión del conocimiento y la innovación implementada"/>
        <s v="Porcentaje del Plan de Trabajo Fase I de la Operación Estadística implementado"/>
        <s v="Porcentaje de unidades del portafolio de la hoja de ruta del PETI  implementadas"/>
        <s v="Porcentaje de iniciativas y/o proyectos aprobadas del Fondo del Pacífico con seguimiento técnico"/>
        <s v="Porcentaje del Plan Estratégico de Comunicaciones 2024 implementado"/>
        <s v="¨Porcentaje del Plan de trabajo del proceso de gestión administrativa 2024 implementado "/>
        <s v="Porcentaje de Planes de talento humano formulados y publicados"/>
        <s v="Porcentaje del Nivel de cumplimiento del Plan Estratégico del Talento Humano en la vigencia 2024"/>
        <s v="Porcentaje de satisfacción frente a los planes de talento humano"/>
        <s v="Porcentaje de la matriz contractual actualizada"/>
        <s v="Porcentaje de documento de lineamientos sobre la debida diligencia en la supervisión de contratos elaborado"/>
        <s v="Porcentaje de la documentacion del proceso de Gestión Contractual actualizada"/>
        <s v="Porcentaje del plan de trabajo de control interno ejecutado"/>
        <s v="Porcentaje de la política de prevención de daño antijurídico implementada"/>
        <s v="Porcentaje de estados financieros elaborados y publicados"/>
        <s v="Porcentaje del Plan Maestro de Planeación y Seguimiento Institucional implementado"/>
      </sharedItems>
    </cacheField>
    <cacheField name="Proceso Responsable del subproducto" numFmtId="0">
      <sharedItems count="14">
        <s v="Preparación y formulación de la Cooperación Internacional"/>
        <s v="Identificación y priorización de Cooperación Internacional"/>
        <s v="Implementación y segumiento de Cooperación Internacional"/>
        <s v="Administración de Recursos de Cooperación Internacional No Reembolsable y Donaciones en Especie"/>
        <s v="Gestión de comunicaciones"/>
        <s v="PENDIENTE"/>
        <s v="Gestión de Tecnologías de la información"/>
        <s v="Gestión Administrativa"/>
        <s v="Gestión del Talento Humano"/>
        <s v="Gestión Contractual"/>
        <s v="Evaluación control y mejora"/>
        <s v="Gestión Jurídica"/>
        <s v="Gestión Financiera"/>
        <s v="Direccionamiento Estratégico y Planeación"/>
      </sharedItems>
    </cacheField>
    <cacheField name="Dirección  responsable del Subproducto" numFmtId="0">
      <sharedItems count="5">
        <s v="Dirección de Coordinación Interinstitucional"/>
        <s v="Dirección de Gestión de Demanda"/>
        <s v="Dirección de Oferta"/>
        <s v="Dirección Administrativa y Financiera"/>
        <s v="Dirección General"/>
      </sharedItems>
    </cacheField>
    <cacheField name="Procesos involucrados" numFmtId="0">
      <sharedItems/>
    </cacheField>
    <cacheField name="Grupos de valor involucrados " numFmtId="0">
      <sharedItems longText="1"/>
    </cacheField>
    <cacheField name="Fórmula del indicador" numFmtId="0">
      <sharedItems count="31">
        <s v="Porcentaje de avance en la implementación estrategia  ENCI 2023-2026. "/>
        <s v="(Monto de recursos alineados a las prioridades definidas / monto total de la cooperación registrada) * 100"/>
        <s v="Número de proyectos de demanda y doble vía alineados a la ENCI sobre número de proyectos de demanda y doble vía aprobados"/>
        <s v="Porcentaje de avance en la dinamización del Sistema Nacional de Cooperación Internacional. "/>
        <s v="Porcentaje de Asignación de recursos de contrapartida nacional a proyectos de Cooperación Internacional alineados con la ENCI 2023-2026."/>
        <s v="(Actividades de posicionamiento desarrolladas / Actividades de posicionamiento identifcadas) *100"/>
        <s v="Número de Alianzas y Estratégias establecidas sobre número de alianzas y estrategias programadas"/>
        <s v="Número de Alianzas y Estratégias Regionales alineadas a líneas estratégicas de la ENCI."/>
        <s v="Número de proyectos de oferta y doble vía que incorporan teman en los que Colombia es líder sobre número de proyectos de oferta y doble vía aprobados"/>
        <s v="Porcentaje de avance de implementación del plan de trabajo para la cooperación descentralizada durante la vigencia 2024"/>
        <s v="(Recursos ejecutados presupuestalmente a nivel de obligaciones / Recursos apropiados) * 100"/>
        <s v="Sumatoria total de número de donaciones en especie entregadas alineadas al Plan Nacional de Desarrollo"/>
        <s v="No. De mecanismos privados de financiamiento diseñados"/>
        <s v="Actividades ejecutadas sobre  actividades progrmadas"/>
        <s v="Actividades ejecutadas sobre actividades programadas"/>
        <s v="Porcentaje de ejecución en la vigencia 2024, de la estrategia de gestión del conocimiento y la innovación diseñada. "/>
        <s v="PENDIENTE"/>
        <s v="Porcentaje de avance del conjunto de iniciativas implementada de la Hoja de Ruta del PETI  2024"/>
        <s v="Iniciativas dce los planes de trabajo con procesos de seguimiento y/o ejecución/ proyectos de los planes de trabajo aprobadas por el mecanismo."/>
        <s v="Porcentaje de Cumplimiento del Plan Estratégico de Comunicaciones 2024"/>
        <s v="Porcentaje de implementación del Plan de trabajo del proceso de gestión administrativa 2024 en el 2024"/>
        <s v="(No. de planes formulados / Total de planes publicados en sede electrónica)*100"/>
        <s v="((No. De Actividades ejecutadas PIC/No. Actividades Programadas) *0.3+ (No. Actividades ejecutadas PEI/No. Actividades Programadas) *0.3 + (PASGSST No Actividades Ejecutadas PAV/No. Actividades Programadas) *0.2+ (PAVACANTES Y DE PREVISIÓN) *0.2))"/>
        <s v="Encuesta de satisfacción "/>
        <s v="Matriz contractual actualizada mensualmente con los contratos suscritos durante el mes "/>
        <s v="Porcentaje de avance en la elaboración del documento de lineamientos sobre la debida diligencia en la supervisión de contratos."/>
        <s v="No de documentos actualizados  / Total de documentos del proceso de gestión contractual"/>
        <s v="actividades del plan ejecutada/actividades del plan programadas"/>
        <s v="Porcentaje de avance  de implementación de la política de prevención de daño antijurídico en la vigencia 2024"/>
        <s v="Estados Financieros Publicados / elaborados Estados Financieros"/>
        <s v="Porcentaje de avance de implementación del plan maestro 2024"/>
      </sharedItems>
    </cacheField>
    <cacheField name="Revisión de la formula" numFmtId="0">
      <sharedItems containsBlank="1" count="28" longText="1">
        <s v="Para cada etapa: (Número de acciones realizadas durante la vigencia en la implementación estrategia  ENCI 2023-2026. /  número de acciones programadas en la vigencia en la implementación estrategia  ENCI 2023-2026.) x100_x000a__x000a_Etapa 1. cumplida (33%): 2024_x000a_Etapa 2. cumplida (66%): 2025_x000a_Etapa 3. cumplida (100%): 2026"/>
        <s v="OK"/>
        <s v="(Número de proyectos aprobados de demanda y doble vía alineados a la ENCI / número de proyectos de demanda y doble vía aprobados) x100"/>
        <s v="Para cada etapa: (Número de acciones realizadas durante la vigencia para la dinamización del Sistema Nacional de Cooperación Internacional /  número de acciones programadas en la vigencia para la dinamización del Sistema Nacional de Cooperación Internacional) x100_x000a__x000a_Etapa 1. cumplida (33%): 2024_x000a_Etapa 2. cumplida (66%): 2025_x000a_Etapa 3. cumplida (100%): 2026"/>
        <s v="Recursos de contrapartida nacional asignados a proyectos de cooperación internacional alineados con la ENCI 2023-2026/ total de recursos disponibles para proyectos con contrapartida nacional"/>
        <s v="(Actividades de posicionamiento desarrolladas que contribuyen al posicionamiento de Colombia en la Cooperación Internacióna a través de la AOD / Actividades de posicionamiento programadas) *100"/>
        <s v="(Alianzas y estrategias regionales desarrolladas alineadas con la ENCI  / Alianzas y estrategias alineadas con la ENCI programadas)*100"/>
        <s v="(Proyectos de cooperación Sur - Sur alineados con las prioridades y agendas de desarrollo del país / Total de proyectos de cooperación Sur - Sur en ejecución) *100"/>
        <s v="(Número de actividades ejecutadas del plan de trabajo para la cooperación descentralizada para la vigencia 2024 / número de actividades programadas) x100"/>
        <s v="(Donaciones Internacionales en especie alineadas al Plan Nacional de Desarrollo / Total de donaciones Internacionales en especie canalizadas) *100"/>
        <s v="(Documentos del observatorio de cooperación internacional técnica y financiera no reembolsable producidos / Total de documentos definidos en el plan de trabajo del observatorio de cooperación internacional técnica y financiera no reembolsable) *100"/>
        <s v="(Actividades realizadas desde el observatorio de cooperación internacional técnica y financiera no reembolsable / Total de actividades programadas desde el observatorio de cooperación internacional técnica y financiera no reembolsable) *100"/>
        <s v="Para cada etapa: (Número de acciones realizadas durante la vigencia para la implementación de la estrategia de Gestión del Conocimiento y la Innovación /  número de acciones programadas en la vigencia para la implementación de la estrategia de Gestión del Conocimiento y la Innovación) x100_x000a__x000a_Etapa 1. cumplida (33%): 2024_x000a_Etapa 2. cumplida (66%): 2025_x000a_Etapa 3. cumplida (100%): 2026"/>
        <s v="Para cada etapa: (Número de acciones realizadas durante la vigencia para la implementación del Plan de Trabajo de la Operación Estadística /  número de acciones programadas en la vigencia para la implementación Plan de Trabajo Fase I de la Operación Estadística) x100_x000a__x000a_Etapa 1. cumplida (33%): 2024_x000a_Etapa 2. cumplida (66%): 2025_x000a_Etapa 3. cumplida (100%): 2026"/>
        <s v="(Número de unidades del portafolio de la hoja de ruta del PETI  implementadas / Número  de unidades del portafolio de la hoja de ruta del PETI a implementar) x100"/>
        <s v="(Iniciativas y/o proyectos aprobadas del Fondo del Pacífico con seguimiento técnico / Total de Iniciativas y/o proyectos aprobadas del Fondo del Pacífico)*100"/>
        <s v="(Número de actividades del Plan Estratégico de Comunicaciones 2024 implementadas / número de actividades del Plan Estratégico de Comunicaciones 2024 programadas)x100"/>
        <s v="(Número de actividades del Plan de trabajo del proceso de gestión administrativa 2024 implementadas / número de actividades del Plande trabajo del proceso de gestión administrativa 2024 programadas)x100"/>
        <s v="(Número de planes de talento humano formulados y publicados / Total de planes de talento humano programados)*100"/>
        <s v="(Número de encuestados que calificaron bien o excelente los planes de talento humano / Número total de encuestados) * 100"/>
        <s v="(Número de contratos actualizados en la matriz contractual / número de contratos suscritos) x100"/>
        <s v="(Avance en la elaboración del documento de lineamientos sobre la debida diligencia / Total de documentos a elaborar)x100"/>
        <s v="(Documentos del proceso de Gestión Contractual actualizados  / Total de documentos del proceso de gestión contractual)*100"/>
        <s v="(Actividades del plan de trabajo de control interno ejecutadas / actividades del plan de trabajo de control interno programadas)*100"/>
        <s v="(Actividades de la política de prevención de daño antijurídico ejecutadas / actividades de la política de prevención de daño antijurídico  programadas)*100"/>
        <s v="(Estados financieros elaborados y publicados / Estados financieros programados) * 100"/>
        <s v="(Actividades del plan maestro de planeación y seguimiento institucional 2024 ejecutadas / actividades del plan maestro de planeación y seguimiento institucional 2024 programadas)*100"/>
        <m u="1"/>
      </sharedItems>
    </cacheField>
    <cacheField name="Unidad de medida de indicador en moneda, porcentaje, número" numFmtId="0">
      <sharedItems count="1">
        <s v="Porcentaje"/>
      </sharedItems>
    </cacheField>
    <cacheField name="Línea base " numFmtId="0">
      <sharedItems containsMixedTypes="1" containsNumber="1" minValue="0" maxValue="98" count="10">
        <n v="0"/>
        <s v="PENDIENTE"/>
        <n v="3"/>
        <n v="0.499"/>
        <n v="1"/>
        <s v="N/A"/>
        <n v="0.94"/>
        <n v="0.98"/>
        <s v="N.D."/>
        <n v="98"/>
      </sharedItems>
    </cacheField>
    <cacheField name="Meta a 31 de marzo" numFmtId="9">
      <sharedItems containsSemiMixedTypes="0" containsString="0" containsNumber="1" minValue="0" maxValue="1" count="10">
        <n v="0.25"/>
        <n v="0.8"/>
        <n v="0"/>
        <n v="0.1"/>
        <n v="0.375"/>
        <n v="0.05"/>
        <n v="0.15"/>
        <n v="1"/>
        <n v="0.24"/>
        <n v="0.27"/>
      </sharedItems>
    </cacheField>
    <cacheField name="Meta a 30 de Junio " numFmtId="9">
      <sharedItems containsSemiMixedTypes="0" containsString="0" containsNumber="1" minValue="0" maxValue="1" count="13">
        <n v="0.5"/>
        <n v="0.8"/>
        <n v="0.33333333333333331"/>
        <n v="0.3"/>
        <n v="0.4"/>
        <n v="0.375"/>
        <n v="0.33"/>
        <n v="0.14000000000000001"/>
        <n v="1"/>
        <n v="0.25"/>
        <n v="0"/>
        <n v="0.45"/>
        <n v="0.53"/>
      </sharedItems>
    </cacheField>
    <cacheField name="Meta a 30 de Septiembre " numFmtId="9">
      <sharedItems containsSemiMixedTypes="0" containsString="0" containsNumber="1" minValue="0" maxValue="1" count="12">
        <n v="0.75"/>
        <n v="0.8"/>
        <n v="0.66666666666666663"/>
        <n v="0.7"/>
        <n v="1"/>
        <n v="0.5"/>
        <n v="0.66"/>
        <n v="0.4"/>
        <n v="0.85"/>
        <n v="0.25"/>
        <n v="0"/>
        <n v="0.83"/>
      </sharedItems>
    </cacheField>
    <cacheField name="Meta a 31 de diciembre " numFmtId="9">
      <sharedItems containsSemiMixedTypes="0" containsString="0" containsNumber="1" minValue="0" maxValue="1" count="4">
        <n v="1"/>
        <n v="0.8"/>
        <n v="0"/>
        <n v="0.25"/>
      </sharedItems>
    </cacheField>
    <cacheField name="Meta anual vigencia" numFmtId="9">
      <sharedItems containsSemiMixedTypes="0" containsString="0" containsNumber="1" minValue="0.8" maxValue="1" count="2">
        <n v="1"/>
        <n v="0.8"/>
      </sharedItems>
    </cacheField>
    <cacheField name="Presupuesto total subproducto" numFmtId="0">
      <sharedItems containsSemiMixedTypes="0" containsString="0" containsNumber="1" minValue="0" maxValue="15322000000" count="18">
        <n v="183800000"/>
        <n v="0"/>
        <n v="3100000000"/>
        <n v="493632914"/>
        <n v="1189686714"/>
        <n v="198000000"/>
        <n v="9945000000"/>
        <n v="86850000"/>
        <n v="4400000000"/>
        <n v="15322000000"/>
        <n v="70000000"/>
        <n v="45100000"/>
        <n v="13600000"/>
        <n v="1212112028.25"/>
        <n v="189750000"/>
        <n v="44000000"/>
        <n v="160000000"/>
        <n v="16000000"/>
      </sharedItems>
    </cacheField>
    <cacheField name="Fuente del presupuesto (seleccionar lista desplegable)" numFmtId="0">
      <sharedItems containsMixedTypes="1" containsNumber="1" containsInteger="1" minValue="0" maxValue="0"/>
    </cacheField>
    <cacheField name="Nombre de la actividad establecida" numFmtId="0">
      <sharedItems count="63" longText="1">
        <s v="Elaborar y hacer seguimiento a 10 planes de trabajo para la vigencia 2024 de Cooperación Internacional."/>
        <s v="Desarrollar 5 acciones de fortalecimiento de capacidades en gestión de cooperación internacional. "/>
        <s v="Implementar la estrategia de apropiación institucional y social de la linea tecnica de la Cooperación internacional feminista"/>
        <s v="Elaborar la linea tecnica interseccional (Genero, Etnicos, Territorio) de la Cooperación Internacional. "/>
        <s v="Acompañar y brindar insumos   para negociación  de marcos país"/>
        <s v="Orientar  las iniciativas de cooperación en los mecanismos de gobernanza en los que participa APC Colombia "/>
        <s v="Incorporar líneas estratégicas de la ENCI, en proyectos de demanda y de doble vía de Colombia, en al menos el 60% de los nuevos que se negocien con países y mecanismos del Sur Global."/>
        <s v="Conformar 10 mesas de trabajo temáticas y territoriales para la Dinamización del SNCI Sistema Nacional de Cooperación Internacional. "/>
        <s v="Elaborar y hacer seguimiento a 10 planes de trabajo tematicas y territoriales para la vigencia 2024 de Cooperación Internacional en el marco del SNCI"/>
        <s v="Desarrollar 5 intercambios de conocimiento Col-Col, alineados a las prioridades de la ENCI 2023-2026"/>
        <s v="Realizar seguimiento a 3 intercambios de conocimiento Col-Col, alineados a las prioridades de la ENCI 2023-2026"/>
        <s v="Articular la  financiación de al menos 1 proyecto con enfoque multiactor y recursos de contrapartidas"/>
        <s v="Cofinanciar proyectos de cooperación internacional mediante el desembolso de recursos de contrapartidas nacional"/>
        <s v="Facilitar el acceso  a oportunidades de cooperación  internacional no reembolsable, a través de las difusión y acompañamiento  a convocatorias"/>
        <s v="Formular y hacer seguimiento a planes de trabajo con socios de cooperación bilaterales y multilares"/>
        <s v="Optimizar la gestión de Certificados de Utilidad Común promoviendo actividades de acompañamiento y socialización permanentes."/>
        <s v="Establecer  6 alianzas y 2 estrategias regionales de cooperación sur sur alineadas a líneas estratégicas la ENCI y/o Agendas de desarrollo._x000a_ "/>
        <s v="Hacer seguimiento a 6 alianzas y 2 estrategias regionales de cooperación sur sur alineadas a líneas estratégicas la ENCI y/o Agendas de desarrollo._x000a_ "/>
        <s v="_x000a_Incorporar los temas en los que Colombia es reconocido como líder técnico, en al menos el 50% de  los nuevos proyectos de oferta y de doble vía de CSS y Tr del país._x000a_ "/>
        <s v="Elaborar y socializar un documento  que defina el marco conceptual y de acción para APC-Colombia en materia de cooperación descentralizada "/>
        <s v="Definir e implementar el plan de trabajo  en cooperación descentralizada durante la vigencia 2024"/>
        <s v="Definir lineamientos técnicos, operativos y metodológicos para la administración de recursos"/>
        <s v="Ejecutar los recursos de cooperación internacional no reembolsables recibidos en administración en APC-Colombia. "/>
        <s v="Realizar gestiones para la consecución de nuevos recursos de donación para ser administrados por APC-Colombia"/>
        <s v="Realizar el seguimiento de los recursos recibidos en administración ante el aliado técnico o el contratista."/>
        <s v="Socializar a nivel interno y externo el instrumento que orienta el procedimiento actualizado de donaciones en especie en la entidad"/>
        <s v="Realizar el seguimiento de las donaciones en especie canalizadas a los beneficiarios finales."/>
        <s v="Formular  la estrategia de mecanismos de financiación  para el desarrollo con fuentes privadas"/>
        <s v="Orientar la estructuración de  dos mecanismos privados de financiamiento para el desarrollo"/>
        <s v="Producir documentos a partir de insumos relacionados por las direcciones técnicas"/>
        <s v="Generar espacios de conocimiento"/>
        <s v="Diseñar la estrategia de gestión del conocimiento y la innovación."/>
        <s v="Diseñar y habilitar el repositorio de saberes misionales y de apoyo de APC-Colombia"/>
        <s v="Determinar la estructura para contar con una unidad de capacitación, acompañamiento y formulación de proyectos"/>
        <s v="Implementar los componentes de la estrategia de gestión del conocimiento y la innovación, en las líneas de preinducción, inducción, reinducción y gestión documental programados para la vigencia 2024."/>
        <s v="Reallizar un diagnóstico frente al estado actual de la política de Gestión Estadística"/>
        <s v="Brindar lineamientos  y recomendaciones para el registro de información de Cooperación Internacional (AOD)"/>
        <s v="Elaborar productos de análisis de la Asistencia Oficial al Desarrollo (AOD) que recibe el país"/>
        <s v="Incorporar nuevas capacidades de servicios tecnológicos para la trasformación digital TIC"/>
        <s v="Fortalecer o sostener la operación TICS"/>
        <s v="Realizar seguimiento a la ejecución técnica de las iniciativas y/o proyectos del Fondo Alianza del Pacífico, según el modelo de gestión determinado."/>
        <s v="Aprobar e implementar el PEC 2024"/>
        <s v="Visibilizar eventos institucionales de la Agencia"/>
        <s v="Publicar boletines externo e internos"/>
        <s v="Desarrollar estrategia de redes sociales"/>
        <s v="Formular y hacer seguimiento al plan de gestión administrativa"/>
        <s v="Realizar digitalización del archivo central e histórico de APC Colombia"/>
        <s v="Actualizar y poner en marcha el Plan institucional de gestión ambiental - PIGA"/>
        <s v="Realizar el seguimiento al Plan Anual de Adquisiciones vigente  de la entidad al menos tres (3) veces al año con el proceso gestión Contractual y Financiera."/>
        <s v="Formular y publicar los planes de TH en la sede electronica correspondientes a la vigencia 2024"/>
        <s v="Ejecutar y realizar seguimiento a los planes  de Talento Humano"/>
        <s v="Evaluar los resultados de los planes de TH"/>
        <s v="Realizar seguimiento, a partir del mes de febrero, a la matriz de gestion contractual, a través de mesas de trabajo programadas."/>
        <s v="Elaborar el documento de lineamientos sobre la debida diligencia en la supervisión de contratos, conforme al plan de trabajo de la implementación de la política de prevención del daño antijurídico 2024-2025"/>
        <s v="Actualizar la documentación del proceso de gestión contractual requerida conforme a validación "/>
        <s v="Formular plan de trabajo (auditoría)"/>
        <s v="Ejecutar el plan de trabajo (auditoría)"/>
        <s v="Realizar mesas de trabajo interinstitucional con entidades aliadas técnicas, beneficiarias, ejecutoras y oferentes de cooperación internacional técnica y financiera no reembolsable, a solicitud de las direcciones técnicas y áreas de trabajo de la Agencia. "/>
        <s v="Realizar un espacio de conocimiento con supervisores de contratos de APC - Colombia y aliados técnicos."/>
        <s v="Registrar oportunamente las obligaciones tramitadas al grupo financiero"/>
        <s v="Analizar y depurar las cuentas contables"/>
        <s v="Formular el cronograma de acciones del plan Maestro de Planeación  2024"/>
        <s v="Realizar la ejecución y seguimiento a las acciones del cronograma"/>
      </sharedItems>
    </cacheField>
    <cacheField name="Presupuesto por actividad" numFmtId="3">
      <sharedItems containsString="0" containsBlank="1" containsNumber="1" minValue="0" maxValue="15322000000" count="24">
        <n v="155800000"/>
        <n v="28000000"/>
        <n v="0"/>
        <n v="3100000000"/>
        <n v="180000000"/>
        <n v="141000000"/>
        <n v="142632914"/>
        <n v="30000000"/>
        <n v="1189686714"/>
        <n v="198000000"/>
        <n v="9945000000"/>
        <n v="86850000"/>
        <n v="4400000000"/>
        <n v="15322000000"/>
        <n v="35000000"/>
        <n v="45100000"/>
        <n v="13600000"/>
        <n v="762112028.25"/>
        <n v="450000000"/>
        <n v="189750000"/>
        <n v="44000000"/>
        <n v="160000000"/>
        <n v="16000000"/>
        <m/>
      </sharedItems>
    </cacheField>
    <cacheField name="Peso ponderado de la actividad" numFmtId="9">
      <sharedItems containsSemiMixedTypes="0" containsString="0" containsNumber="1" minValue="0.1" maxValue="1"/>
    </cacheField>
    <cacheField name="Evidencias, soportes de la actividad" numFmtId="0">
      <sharedItems count="61" longText="1">
        <s v="Planes de trabajo elaborados y evidencias del seguimiento realizado"/>
        <s v="Evidencias de lass acciones de fortalecimiento de capacidades realizadas (1. convenio Esap._x000a_2. evidencias de participación en webinar_x000a_3. Reuniones virtuales de capacitación a enlaces territoriales ESAP._x000a_4. Asitencia a espacios de fortalecimiento (listas de asistencia y evidencias fotográficas)._x000a_5. espacios virtuales de capacitación enlaces regionales (evidencias fotográficas, listado de asistencia).)"/>
        <s v="Documento de sistematización socializado con la Mesa de Genero de la  Cooperación Internacional. "/>
        <s v="Documentos técnicos elaborados"/>
        <s v="Actas de negocicación_x000a__x000a_Actas de reuniones_x000a__x000a_Documentos Ejecutivos"/>
        <s v="Actas de reuniones de Comités Técnicos y Directivos de los mecanismos de gobernanza._x000a__x000a_Listas de asistencia"/>
        <s v="Formatos de formulación de proyectos, actas de Comisiones Mixtas, notas conceptuales, matriz de programación y segumiento DOCI."/>
        <s v="1. Actas de conformación de las mesas._x000a_2. actas de las reuniones._x000a_3. listados de asitencia"/>
        <s v="1. Notas concepto elaboradas._x000a_2. Planes de acción desarrollados._x000a_3. Listados de asistencia._x000a_4. Registro fotográfico"/>
        <s v="_x000a_1. Planes de acción desarrollados._x000a_2. Listados de asistencia._x000a_3. Registro fotográfico"/>
        <s v="Ficha técnica, mapa de actores  estrategicos, bateria/artefacto de criterios, Ayuda de memoria,  listdado asistencias, registro fotográfico,  informes que evidencie toda la gestión y estructuración.  "/>
        <s v="Convenios suscritos para el mecanismo de contrapartida nacional"/>
        <s v="Matriz de seguimiento de oportunidades de cooperación  internacional no reembolsable (convocatorias) "/>
        <s v="Planes de trabajo formulados_x000a__x000a_Actas de seguimiento a los Planes de Trabajo"/>
        <s v="Ayudas de Memoria de actividades de acompañamiento y socialización_x000a__x000a_Soporte Teams de Acompañamientos Virtuales_x000a__x000a_Registro y Seguimiento CUC"/>
        <s v="Documento que formaliza las alianzas y sus anexos que evidencian la estrategia."/>
        <s v="Actas reuniones, ayuda memoria, reportes, informes de balance o de segumiento."/>
        <s v="Avances del documento preliminar, documento elaborado y evidencias de la socialización interna."/>
        <s v="Plan de trabajo definido y evidencias de implementación de las actividades."/>
        <s v="Documento elaborado"/>
        <s v="Reporte Ejecución presupuestal"/>
        <s v="Documentos soportes de la gestión y nuevos acuerdos en caso de ser suscritos"/>
        <s v="Actas de reunión de seguimiento, listas de asistencias _x000a_(Visitas y/o reuniones virtuales) y/o informes."/>
        <s v="Listas de asistencia, correos electrónicos, publicaciones o piezas gráficas elaboradas"/>
        <s v="Actas de Validación en Campo, Correos electrónicos, listas de asistencias, actas de entrega de la donación."/>
        <s v="Documento &quot;Estrategia de Mecanismos de financiación para el desarrollo con fuentes privadas&quot;"/>
        <s v="Documento orientador de la  estructura de dos mecanismos privados de financiamiento para el desarrollo. "/>
        <s v="Documentos producidos"/>
        <s v="Documento de justificación del espacio de conocimeinto, documento de planeación(acatas, perfiles de participantes, cronograma) "/>
        <s v="Documento de Estrategia de Gestión del Conocimiento y la Innovación y Manual de implementación en APC-colombia"/>
        <s v="1. Metodología de captura del conocimiento de valor y de los grupos de valor._x000a_2. Documento en el que se definan los instrumentos y herramientas físicas y tecnológicas en que se construirá el repositorio. _x000a_3. Repositorio físico y digital de saberes misionales y de apoyo de APC-Colombia. "/>
        <s v="1. Documento en el que se especifique la estructuración de la unidad de capacitación, indicando sus integrantes, cómo operará, plan de acción, cronograma, recursos requeridos, y propuesta de formalizar normativamente la Unidad al interior de APC-Colombia. _x000a_2. Documento con diseño de curso de formulación de proyectos estructurado. "/>
        <s v="1. Documento con las directrices de formación para la preinducción, inducción y reinducción; metodologías, tiempos de capacitación, cronograma de capacitaciones para 2024. _x000a_2. Documento con las directrices de implementación de la Estrategia de Gestión de Conocimiento y la Innovación en la gestión documental, con directrices, metodologías, plan de trabajo y cronograma para 2024. "/>
        <s v="Documento diagnostico Estado Actual de la Política de Gestión Estadística_x000a__x000a_Actas de reunión"/>
        <s v="Documento de Lineamientos y Recomendaciones para el registro de información de Cooperación Internacional (AOD)"/>
        <s v="Documento de Analisis de  Asistencia Oficial al Desarrollo (AOD) que recibe el país 2023."/>
        <s v="Reporte de avance de las iniciativas implementadas para incorporar nuevas capacidades TICS_x000a_"/>
        <s v="Reporte de avance de las iniciativas implementadas para fortalecer o sostener la operación TICS"/>
        <s v="Informes y/o  reportes de avance, actas de reuniones."/>
        <s v="Documento aprobado y % de implementación del PEC en la vigencia 2024"/>
        <s v="1. Parrilla de contenidos de Redes sociales y medios y/o 2. Publicaciones en RRSS y/o 3. Transmisión del evento y/o 4. Matriz de seguimiento o documento que haga su función "/>
        <s v="Documento con boletines publicados"/>
        <s v="Documento con el seguimiento a la parrilla de contenidos periódica y un análisis periódico de redes sociales "/>
        <s v=" Plan de gestión administrativa formulado. Tablero de control al desarrollo de actividades del Pinar - PGD - Servicio al ciudadano) "/>
        <s v="Tablero de control de medición avance sobre el Archivo digitalizado"/>
        <s v="Plan Institucional de Gestión Ambiental actualizado._x000a_Tablero de control sobre el desarrollo  de actividades del PIGA"/>
        <s v="Resultado del seguimiento efectuado al del Plan Anual de Adquisiciones de la entidad."/>
        <s v="Planes publicados en la sede electrónica"/>
        <s v="Informe consolidado de los planes de TH"/>
        <s v="Informe consolidado de los planes de TH "/>
        <s v="Actas de reunion y matriz de datos contractual"/>
        <s v="Avances del documento preliminar y documento remitido al proceso de gestión jurídica."/>
        <s v="Diagnóstico de documentos del proceso y Documentos actualizados "/>
        <s v="Plan de trabajo aprobado. Acta Comité de Cooridnación Sistema de Control Interno "/>
        <s v="Informes de Auditoría publicados"/>
        <s v="Portafolio de evidencias y/o Presentaciones y/o Lista de asistencia"/>
        <s v="Presentaciones  y Lista de asistencia"/>
        <s v="Listado de obligaciones"/>
        <s v="Ajustes contables"/>
        <s v="Cronograma de acciones definidas"/>
        <s v="Matriz de seguimiento de acciones definidias"/>
      </sharedItems>
    </cacheField>
    <cacheField name="Fecha de inicio (dd/mm/aaaa)" numFmtId="14">
      <sharedItems containsSemiMixedTypes="0" containsNonDate="0" containsDate="1" containsString="0" minDate="2024-01-01T00:00:00" maxDate="2024-12-18T00:00:00"/>
    </cacheField>
    <cacheField name="Fecha final (dd/mm/aaaa)" numFmtId="14">
      <sharedItems containsSemiMixedTypes="0" containsNonDate="0" containsDate="1" containsString="0" minDate="2024-01-31T00:00:00" maxDate="2025-01-01T00:00:00"/>
    </cacheField>
    <cacheField name="Responsable de la actividad en el proceso" numFmtId="0">
      <sharedItems containsBlank="1" count="32">
        <s v="Marlen Espitia"/>
        <s v="Andrea Esguerra "/>
        <s v="Kelly Gómez"/>
        <s v="Coordinaciones bilateral  y multilateral"/>
        <s v="Coordinadora de América Latina y el Caribe"/>
        <m/>
        <s v="Luz Emerita Lopez "/>
        <s v="Cielo Chamorro"/>
        <s v="Coordinaciones Bilateral y Multilateral"/>
        <s v="Equipo CUC"/>
        <s v="Coordinadora de Asia África y Eurasia"/>
        <s v="Jhonnatan Gamboa"/>
        <s v="GIT Administración de Recursos y Donaciones en Especie"/>
        <s v="Andres Ceballos"/>
        <s v="Equipo del Observatorio"/>
        <s v="Equipo de Gestión de conocimiento"/>
        <s v="Coordinación Bilaterales"/>
        <s v="Profesional Especializado G20 - Willy Alexander Vijalba Caballero"/>
        <s v="_x000a_Profesional Especializado G20 - Ruben Dario Rojas Morales "/>
        <s v="Responsable en DOCI del FAP (Jeny Patricia Gutierrez)"/>
        <s v="Sandra Garzón"/>
        <s v="Diller Ruthney Castro"/>
        <s v="Diller Ruthney Castro_x000a__x000a_Luis Alejandro Gutiérrez S."/>
        <s v="Luis Alejandro Gutiérrez S."/>
        <s v="Coordinadora GIT de Gestión de Talento Humano"/>
        <s v="Edna Lorena Leon Saavedra"/>
        <s v="Lucena Valencia Giraldo "/>
        <s v="Adriana Botero"/>
        <s v="Martha García"/>
        <s v="Carlos Castañeda"/>
        <s v="Faisuly Urrea"/>
        <s v="Julio Ignacio Gutiérrez"/>
      </sharedItems>
    </cacheField>
    <cacheField name="Recursos necesarios (personal, infraestructura, insumos, herramientas, entre otros)" numFmtId="0">
      <sharedItems/>
    </cacheField>
    <cacheField name="Planeación Institucional " numFmtId="0">
      <sharedItems containsBlank="1"/>
    </cacheField>
    <cacheField name="Gestión Presupuestal y eficiencia del gasto público " numFmtId="0">
      <sharedItems containsBlank="1"/>
    </cacheField>
    <cacheField name="Compras y contrataciónpública" numFmtId="0">
      <sharedItems containsBlank="1"/>
    </cacheField>
    <cacheField name="Talento Humano " numFmtId="0">
      <sharedItems containsBlank="1"/>
    </cacheField>
    <cacheField name="Integridad " numFmtId="0">
      <sharedItems containsNonDate="0" containsString="0" containsBlank="1"/>
    </cacheField>
    <cacheField name="Gestión Presupuestal y eficiencia del gasto público 2" numFmtId="0">
      <sharedItems containsBlank="1"/>
    </cacheField>
    <cacheField name="Fortalecimiento organizacional  y simplificación de procesos " numFmtId="0">
      <sharedItems containsNonDate="0" containsString="0" containsBlank="1"/>
    </cacheField>
    <cacheField name="Gobierno Digital, antes Gobierno en Línea " numFmtId="0">
      <sharedItems containsBlank="1"/>
    </cacheField>
    <cacheField name="Seguridad Digital " numFmtId="0">
      <sharedItems containsBlank="1"/>
    </cacheField>
    <cacheField name="Defensa jurídica " numFmtId="0">
      <sharedItems containsNonDate="0" containsString="0" containsBlank="1"/>
    </cacheField>
    <cacheField name="Mejora Normativa" numFmtId="0">
      <sharedItems containsNonDate="0" containsString="0" containsBlank="1"/>
    </cacheField>
    <cacheField name="Servicio al ciudadano " numFmtId="0">
      <sharedItems containsBlank="1"/>
    </cacheField>
    <cacheField name="Participación ciudadana en la gestión pública" numFmtId="0">
      <sharedItems containsBlank="1"/>
    </cacheField>
    <cacheField name="Racionalización de trámites " numFmtId="0">
      <sharedItems containsBlank="1"/>
    </cacheField>
    <cacheField name="Integridad 2" numFmtId="0">
      <sharedItems containsBlank="1"/>
    </cacheField>
    <cacheField name="Seguimiento y evaluación del desempeño institucional " numFmtId="0">
      <sharedItems containsBlank="1"/>
    </cacheField>
    <cacheField name="Gestión documental " numFmtId="0">
      <sharedItems containsBlank="1"/>
    </cacheField>
    <cacheField name="Transparencia, acceso a la información pública y lucha contra la corrupción" numFmtId="0">
      <sharedItems containsBlank="1"/>
    </cacheField>
    <cacheField name="Gestión de la información estadística" numFmtId="0">
      <sharedItems containsBlank="1"/>
    </cacheField>
    <cacheField name="Gestión del conocimiento y la innovación " numFmtId="0">
      <sharedItems containsBlank="1"/>
    </cacheField>
    <cacheField name="Control Interno " numFmtId="0">
      <sharedItems containsBlank="1"/>
    </cacheField>
    <cacheField name="PND 2022-2026" numFmtId="0">
      <sharedItems containsBlank="1"/>
    </cacheField>
    <cacheField name="PES 2023-2026" numFmtId="0">
      <sharedItems containsBlank="1"/>
    </cacheField>
    <cacheField name="PEI 2023-2026" numFmtId="0">
      <sharedItems containsBlank="1"/>
    </cacheField>
    <cacheField name="Administración de riesgos " numFmtId="0">
      <sharedItems containsBlank="1"/>
    </cacheField>
    <cacheField name="Racionalizacion de tramites" numFmtId="0">
      <sharedItems containsBlank="1"/>
    </cacheField>
    <cacheField name="Participación ciudadana y rendición de cuentas" numFmtId="0">
      <sharedItems containsNonDate="0" containsString="0" containsBlank="1"/>
    </cacheField>
    <cacheField name="Mecanismos para mejorar la atención al ciudadano" numFmtId="0">
      <sharedItems containsNonDate="0" containsString="0" containsBlank="1"/>
    </cacheField>
    <cacheField name="Mecanismos para la transparencia y acceso  a la información" numFmtId="0">
      <sharedItems containsNonDate="0" containsString="0" containsBlank="1"/>
    </cacheField>
    <cacheField name="Plan de Participación Ciudadana" numFmtId="0">
      <sharedItems containsNonDate="0" containsString="0" containsBlank="1"/>
    </cacheField>
    <cacheField name="Plan Institucional de Archivos - PINAR" numFmtId="0">
      <sharedItems containsBlank="1"/>
    </cacheField>
    <cacheField name="De Gestión Documental" numFmtId="0">
      <sharedItems containsBlank="1"/>
    </cacheField>
    <cacheField name="Anual de Adquisiciones" numFmtId="0">
      <sharedItems containsBlank="1"/>
    </cacheField>
    <cacheField name="Estratégico de Talento Humano" numFmtId="0">
      <sharedItems containsBlank="1"/>
    </cacheField>
    <cacheField name="De Bienestar e Incentivos" numFmtId="0">
      <sharedItems containsBlank="1"/>
    </cacheField>
    <cacheField name="Institucional de Capacitación  " numFmtId="0">
      <sharedItems containsBlank="1"/>
    </cacheField>
    <cacheField name="De Previsión de Recursos Humanos" numFmtId="0">
      <sharedItems containsBlank="1"/>
    </cacheField>
    <cacheField name="Trabajo Anual en Seguridad y Salud en el Trabajo" numFmtId="0">
      <sharedItems containsBlank="1"/>
    </cacheField>
    <cacheField name="Anual de Vacantes" numFmtId="0">
      <sharedItems containsBlank="1"/>
    </cacheField>
    <cacheField name="Estratégico de Tecnologías de la Información y las Comunicaciones - PETI" numFmtId="0">
      <sharedItems containsBlank="1"/>
    </cacheField>
    <cacheField name="De Seguridad y Privacidad de la Información" numFmtId="0">
      <sharedItems containsBlank="1"/>
    </cacheField>
    <cacheField name="De Seguridad y Privacidad de la Información2" numFmtId="0">
      <sharedItems containsBlank="1"/>
    </cacheField>
    <cacheField name="Observaciones planeaciones" numFmtId="0">
      <sharedItems count="24" longText="1">
        <s v="1) Consultor: definir etapas (alcance por vigencia) OK_x000a_2) CI: Revisar redacción del producto de acuerdo con alcance APC OK_x000a_3) Seguimiento 1erT: N/A OK_x000a_Pendiente: revisar actividades CI"/>
        <s v="1) Consultor: ajustar redacción indicador OK_x000a_2) CI: N/A OK_x000a_3) Seguimiento 1erT: N/A OK_x000a_Pendiente: Ajustar linea base con relación a la meta del 80%"/>
        <s v="1) Consultor: ajustar redacción indicador PENDIENTE y definir el alcance por etapas hasta el 2026_x000a_2) CI: Dar alcance a la palabra &quot;dinamizado&quot;_x000a_3) DEP:creemos que la dinamización se explica a traves del desarrollo de las actividades y no vemos necesario el ajuste del nombre"/>
        <s v="1) Consultor: ajustar redacción indicador _x000a_2) CI: N/A_x000a_3) DEP: reenfoque de la redacción propuesta por el consultor"/>
        <s v="1) Consultor: ajustar redacción indicador _x000a_2) CI: N/A_x000a_3) DEP: Aprobar la redacción propuesta por el consultor. Asignación de pesos actividades"/>
        <s v="1) Consultor: ajustar redacción indicador _x000a_2) CI: N/A_x000a_3) DEP: Aprobar la redacción propuesta por el consultor. Considerar determinar linea base_x000a_REVISAR tener dos indicadores muy similares"/>
        <s v="1) Consultor: ajustar redacción indicador _x000a_2) CI: N/A_x000a_3) DEP: Aprobar la redacción propuesta por el consultor. Considerar determinar linea base_x000a_Pendiente línea base"/>
        <s v="1) Consultor: ajustar redacción indicador _x000a_2) CI: N/A_x000a_3) DEP: Aprobar la redacción propuesta por el consultor. Considerar determinar linea base y asignar presupuesto a las actividades_x000a_Pendiente línea base y presupuesto"/>
        <s v="1) Consultor: indica que se requiere ajuste pues la línea base está en 50% y la meta empieza en 0%_x000a_2) CI: N/A_x000a_3) DEP: OK"/>
        <s v="1) Consultor: indica que se requiere ajuste pues la línea base está en 100% y la meta empieza en 0%_x000a_2) CI: N/A_x000a_3) DEP: OK"/>
        <s v="1) Consultor: Ajustar redacción. La unidad de medida y la programación no coincide con la formula_x000a_2) CI: N/A_x000a_3) DEP:  Es necesario ajustar la programación para que coincida con la fórmula"/>
        <s v="1) Consultor: Ajustar redacción de indicador y fórmula_x000a_2) CI: Indica que el observatorio no es producto de un plan de acción para 2024 y debe pensarse otro nombre_x000a_3) DEP:  Ok con el ajuste de redacción del ID y con el cambio de nombre del producto"/>
        <s v="1) Consultor: Ajustar redacción de indicador y fórmula_x000a_2) CI: N/A_x000a_3) DEP:  Ok con el ajuste de redacción del ID. Se debe incluir el proceso al que hace parte. Ajustar redacción del producto"/>
        <s v="1) Consultor: Ajustar redacción de indicador y propone fórmula ya que no tenía. También incluir línea base_x000a_2) CI: Indica q se debe ajustar el producto ya que la redacción no es consistente con el indicador y plantea revisar las actividades_x000a_3) DEP:  Ok con el ajuste de redacción del ID. Ajustar redacción del producto y asignar proceso responsable"/>
        <s v="1) Consultor: Ajustar redacción de indicador y fórmula. También incluir línea base_x000a_2) CI: Indica q se debe ajustar el producto ya que la redacción no es consistente con el indicador ni con las actividades_x000a_3) DEP:  Ok con el ajuste de redacción del ID. Ajustar redacción del producto para saber cuál es la condición deseada"/>
        <s v="1) Consultor: Ajustar redacción de indicador y fórmula. También incluir línea base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 v="1) Consultor: Ajustar redacción de indicador y fórmula._x000a_2) CI: N/A_x000a_3) DEP:  Ok con el ajuste de redacción del ID. Ajustar redacción del producto para saber cuál es la condición deseada. Se modifica la unidad de medida"/>
        <s v="1) Consultor: Ajustar redacción de indicador y fórmula. Definir línea base_x000a_2) CI: Dice que las actividades no dan cuenta de la gestión contractual y deja interrogantes para el proceso_x000a_3) DEP:  Ok con el ajuste de redacción del ID. Ajustar redacción del producto para saber cuál es la condición deseada._x000a_Pendiente: si la formula se cumple cada mes, la meta debe ser 100% constante. Revisar"/>
        <s v="1) Consultor: Ajustar redacción de indicador y fórmula. Definir línea base_x000a_2) CI: Dice que las actividades no dan cuenta de la gestión contractual y deja interrogantes para el proceso_x000a_3) DEP:  Ok con el ajuste de redacción del ID. Ajustar redacción del producto para saber cuál es la condición deseada."/>
        <s v="1) Consultor: Ajustar redacción de indicador y fórmula._x000a_2) CI: Dice que las actividades no dan cuenta de la gestión contractual y deja interrogantes para el proceso_x000a_3) DEP:  Ok con el ajuste de redacción del ID. Ajustar redacción del producto para saber cuál es la condición deseada."/>
        <s v="1) Consultor: Ajustar redacción de indicador y fórmula._x000a_2) CI: Determinar el alcance del producto, pues para CI hace falta la Defensa Jurídica, asi como determinar cual es el rol del proceso en este producto. También mirar el tema de la vigencia pues al politica es a dos años_x000a_3) DEP:  Ok con el ajuste de redacción del ID. Ajustar redacción del producto para saber cuál es la condición deseada."/>
        <s v="1) Consultor: Ajustar redacción de indicador y propone fórmula ya que no tenía. También incluir línea base_x000a_2) CI: Indica q se debe ajustar el producto ya que la redacción no es consistente con el indicador y plantea revisar las actividades_x000a_3) DEP:  Ok con el ajuste de redacción del ID. Ajustar redacción del producto" u="1"/>
      </sharedItems>
    </cacheField>
  </cacheFields>
  <extLst>
    <ext xmlns:x14="http://schemas.microsoft.com/office/spreadsheetml/2009/9/main" uri="{725AE2AE-9491-48be-B2B4-4EB974FC3084}">
      <x14:pivotCacheDefinition pivotCacheId="1193367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0"/>
    <x v="0"/>
    <n v="0.4"/>
    <x v="0"/>
    <d v="2024-02-01T00:00:00"/>
    <d v="2024-12-31T00:00:00"/>
    <x v="0"/>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1"/>
    <x v="1"/>
    <n v="0.2"/>
    <x v="1"/>
    <d v="2024-02-01T00:00:00"/>
    <d v="2024-12-31T00:00:00"/>
    <x v="1"/>
    <s v="Equipo de Talento Humano"/>
    <m/>
    <s v="X"/>
    <s v="X"/>
    <m/>
    <m/>
    <s v="X"/>
    <m/>
    <m/>
    <m/>
    <m/>
    <m/>
    <s v="X"/>
    <s v="X"/>
    <m/>
    <m/>
    <m/>
    <m/>
    <s v="X"/>
    <m/>
    <s v="X"/>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2"/>
    <x v="2"/>
    <n v="0.2"/>
    <x v="2"/>
    <d v="2024-02-01T00:00:00"/>
    <d v="2024-12-31T00:00:00"/>
    <x v="2"/>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0"/>
    <x v="0"/>
    <x v="0"/>
    <x v="0"/>
    <x v="0"/>
    <s v="Preparación y formulación de la Cooperación Internacional "/>
    <s v="Entidades públicas nacionales, departamentales o municipales; organizaciones no gubernamentales; cooperantes internacionales; sectores sociales departamentales o municipales_x000a_"/>
    <x v="0"/>
    <x v="0"/>
    <x v="0"/>
    <x v="0"/>
    <x v="0"/>
    <x v="0"/>
    <x v="0"/>
    <x v="0"/>
    <x v="0"/>
    <x v="0"/>
    <s v="Inversión (Sistema Nacional de Cooperación Internacional)"/>
    <x v="3"/>
    <x v="2"/>
    <n v="0.2"/>
    <x v="3"/>
    <d v="2024-02-01T00:00:00"/>
    <d v="2024-12-31T00:00:00"/>
    <x v="2"/>
    <s v="Equipo de Talento Humano"/>
    <s v="X"/>
    <s v="X"/>
    <s v="X"/>
    <m/>
    <m/>
    <s v="X"/>
    <m/>
    <m/>
    <m/>
    <m/>
    <m/>
    <s v="X"/>
    <s v="X"/>
    <m/>
    <m/>
    <m/>
    <m/>
    <m/>
    <m/>
    <m/>
    <m/>
    <s v="X"/>
    <m/>
    <s v="X"/>
    <m/>
    <m/>
    <m/>
    <m/>
    <m/>
    <m/>
    <m/>
    <m/>
    <s v="X"/>
    <m/>
    <m/>
    <m/>
    <m/>
    <m/>
    <m/>
    <m/>
    <m/>
    <m/>
    <x v="0"/>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1"/>
    <x v="1"/>
    <x v="1"/>
    <x v="1"/>
    <x v="1"/>
    <s v="Identificación y priorización."/>
    <s v="Cooperantes AOD y Sector privado."/>
    <x v="1"/>
    <x v="1"/>
    <x v="0"/>
    <x v="1"/>
    <x v="1"/>
    <x v="1"/>
    <x v="1"/>
    <x v="1"/>
    <x v="1"/>
    <x v="1"/>
    <s v="Inversión (Sistema Nacional de Cooperación Internacional)"/>
    <x v="4"/>
    <x v="2"/>
    <n v="0.5"/>
    <x v="4"/>
    <d v="2024-01-15T00:00:00"/>
    <d v="2024-12-15T00:00:00"/>
    <x v="3"/>
    <s v="Equipo de Talento Humano"/>
    <s v="X"/>
    <m/>
    <m/>
    <m/>
    <m/>
    <m/>
    <m/>
    <m/>
    <m/>
    <m/>
    <m/>
    <s v="X"/>
    <s v="X"/>
    <m/>
    <s v="X"/>
    <m/>
    <m/>
    <m/>
    <m/>
    <m/>
    <m/>
    <s v="X"/>
    <m/>
    <s v="X"/>
    <m/>
    <m/>
    <m/>
    <m/>
    <m/>
    <m/>
    <m/>
    <m/>
    <m/>
    <m/>
    <m/>
    <m/>
    <m/>
    <m/>
    <m/>
    <m/>
    <m/>
    <m/>
    <x v="1"/>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1"/>
    <x v="1"/>
    <x v="1"/>
    <x v="1"/>
    <x v="1"/>
    <s v="Identificación y priorización."/>
    <s v="Cooperantes AOD y Sector privado."/>
    <x v="1"/>
    <x v="1"/>
    <x v="0"/>
    <x v="1"/>
    <x v="1"/>
    <x v="1"/>
    <x v="1"/>
    <x v="1"/>
    <x v="1"/>
    <x v="1"/>
    <s v="Inversión (Sistema Nacional de Cooperación Internacional)"/>
    <x v="5"/>
    <x v="2"/>
    <n v="0.5"/>
    <x v="5"/>
    <d v="2024-01-15T00:00:00"/>
    <d v="2024-12-15T00:00:00"/>
    <x v="3"/>
    <s v="Equipo de Talento Humano"/>
    <m/>
    <m/>
    <m/>
    <m/>
    <m/>
    <m/>
    <m/>
    <m/>
    <m/>
    <m/>
    <m/>
    <s v="X"/>
    <s v="X"/>
    <m/>
    <m/>
    <m/>
    <m/>
    <s v="X"/>
    <m/>
    <m/>
    <m/>
    <m/>
    <m/>
    <m/>
    <m/>
    <m/>
    <m/>
    <m/>
    <m/>
    <m/>
    <m/>
    <m/>
    <m/>
    <m/>
    <m/>
    <m/>
    <m/>
    <m/>
    <m/>
    <m/>
    <m/>
    <m/>
    <x v="1"/>
  </r>
  <r>
    <s v="Convergencia regional, _x000a_Transformación productiva, internacionalización y acción climática"/>
    <s v="Alinear la cooperación internacional a las prioridades y agendas de desarrollo._x000a_"/>
    <n v="0.3"/>
    <s v="ALI-124"/>
    <n v="1"/>
    <n v="1"/>
    <x v="0"/>
    <x v="0"/>
    <s v="Acciones implementadas por APC Colombia en el marco de la Estrategia ENCI 2023-2026 para la vigencia 2024"/>
    <s v="Diego Alejandro Zuluaga"/>
    <x v="0"/>
    <x v="2"/>
    <x v="2"/>
    <x v="2"/>
    <x v="2"/>
    <x v="2"/>
    <s v="Formulación y preparación de la cooperación internacional, Gestión Contractual y Gestión Financiera"/>
    <s v="Paises Socios_x000a_Entidades publicas de nivel Nacional y Territorial_x000a_Entidades privadas Organizaciones No Gubernamentales_x000a_Academia_x000a_Mecanismos de Integración Regional"/>
    <x v="2"/>
    <x v="2"/>
    <x v="0"/>
    <x v="1"/>
    <x v="2"/>
    <x v="2"/>
    <x v="2"/>
    <x v="0"/>
    <x v="0"/>
    <x v="2"/>
    <s v="Funcionamiento (Transferencias Corrientes - Fondo de Cooperación y Asistencia Internacional FOCAI)"/>
    <x v="6"/>
    <x v="3"/>
    <n v="1"/>
    <x v="6"/>
    <d v="2024-04-01T00:00:00"/>
    <d v="2024-12-31T00:00:00"/>
    <x v="4"/>
    <s v="Profesionales de los equipos de trabajo, Servicios de traducción, Hardware y software para Videoconferencias"/>
    <m/>
    <m/>
    <m/>
    <m/>
    <m/>
    <m/>
    <m/>
    <m/>
    <m/>
    <m/>
    <m/>
    <s v="X"/>
    <s v="X"/>
    <m/>
    <m/>
    <m/>
    <m/>
    <m/>
    <m/>
    <m/>
    <m/>
    <s v="X"/>
    <m/>
    <s v="X"/>
    <m/>
    <m/>
    <m/>
    <m/>
    <m/>
    <m/>
    <m/>
    <m/>
    <m/>
    <m/>
    <m/>
    <m/>
    <m/>
    <m/>
    <m/>
    <m/>
    <m/>
    <m/>
    <x v="1"/>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7"/>
    <x v="4"/>
    <n v="0.3"/>
    <x v="7"/>
    <d v="2024-02-01T00:00:00"/>
    <d v="2024-12-31T00:00:00"/>
    <x v="0"/>
    <s v="Equipo de Talento Humano"/>
    <s v="X"/>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8"/>
    <x v="5"/>
    <n v="0.3"/>
    <x v="0"/>
    <d v="2024-02-01T00:00:00"/>
    <d v="2024-12-31T00:00:00"/>
    <x v="5"/>
    <s v="Equipo de Talento Humano"/>
    <s v="X"/>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9"/>
    <x v="6"/>
    <n v="0.3"/>
    <x v="8"/>
    <d v="2024-02-01T00:00:00"/>
    <d v="2024-12-31T00:00:00"/>
    <x v="5"/>
    <s v="Equipo de Talento Humano"/>
    <m/>
    <s v="X"/>
    <s v="X"/>
    <m/>
    <m/>
    <s v="X"/>
    <m/>
    <m/>
    <m/>
    <m/>
    <m/>
    <s v="X"/>
    <s v="X"/>
    <m/>
    <m/>
    <m/>
    <m/>
    <m/>
    <m/>
    <m/>
    <m/>
    <s v="X"/>
    <m/>
    <s v="X"/>
    <m/>
    <m/>
    <m/>
    <m/>
    <m/>
    <m/>
    <m/>
    <m/>
    <s v="X"/>
    <m/>
    <m/>
    <m/>
    <m/>
    <m/>
    <m/>
    <m/>
    <m/>
    <m/>
    <x v="2"/>
  </r>
  <r>
    <s v="Convergencia regional, _x000a_Transformación productiva, internacionalización y acción climática"/>
    <s v="Alinear la cooperación internacional a las prioridades y agendas de desarrollo._x000a_"/>
    <n v="0.3"/>
    <s v="ALI-124"/>
    <n v="1"/>
    <n v="1"/>
    <x v="1"/>
    <x v="1"/>
    <s v="PENDIENTE"/>
    <s v="Diego Alejandro Zuluaga"/>
    <x v="0"/>
    <x v="3"/>
    <x v="3"/>
    <x v="3"/>
    <x v="0"/>
    <x v="0"/>
    <s v="Preparación y formulación de la Cooperación Internacional"/>
    <s v="Entidades públicas nacionales, departamentales o municipales; organizaciones no gubernamentales; cooperantes internacionales; sectores sociales departamentales o municipales"/>
    <x v="3"/>
    <x v="3"/>
    <x v="0"/>
    <x v="0"/>
    <x v="0"/>
    <x v="0"/>
    <x v="0"/>
    <x v="0"/>
    <x v="0"/>
    <x v="3"/>
    <s v="Inversión (Sistema Nacional de Cooperación Internacional)"/>
    <x v="10"/>
    <x v="7"/>
    <n v="0.1"/>
    <x v="9"/>
    <d v="2024-02-01T00:00:00"/>
    <d v="2024-12-31T00:00:00"/>
    <x v="5"/>
    <s v="Equipo de Talento Humano"/>
    <m/>
    <m/>
    <m/>
    <m/>
    <m/>
    <m/>
    <m/>
    <m/>
    <m/>
    <m/>
    <m/>
    <s v="X"/>
    <s v="X"/>
    <m/>
    <s v="X"/>
    <s v="X"/>
    <s v="X"/>
    <s v="X"/>
    <s v="X"/>
    <s v="X"/>
    <s v="X"/>
    <s v="X"/>
    <s v="X"/>
    <s v="X"/>
    <s v="X"/>
    <m/>
    <m/>
    <m/>
    <m/>
    <m/>
    <m/>
    <m/>
    <m/>
    <m/>
    <m/>
    <m/>
    <m/>
    <m/>
    <m/>
    <m/>
    <m/>
    <m/>
    <x v="2"/>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iego Alejandro Zuluaga"/>
    <x v="0"/>
    <x v="4"/>
    <x v="4"/>
    <x v="4"/>
    <x v="0"/>
    <x v="0"/>
    <s v="Preparación y formulación de la Cooperación Internacional"/>
    <s v="Entidades públicas, Organizaciones No Gubernamentales, Cooperantes Internacionales y Entidades Sin Ánimo de Lucro."/>
    <x v="4"/>
    <x v="4"/>
    <x v="0"/>
    <x v="2"/>
    <x v="3"/>
    <x v="3"/>
    <x v="1"/>
    <x v="0"/>
    <x v="0"/>
    <x v="4"/>
    <s v="Inversión (Contrapartidas)"/>
    <x v="11"/>
    <x v="2"/>
    <n v="0.2"/>
    <x v="10"/>
    <d v="2024-02-01T00:00:00"/>
    <d v="2024-12-31T00:00:00"/>
    <x v="6"/>
    <s v="Equipo de Talento Humano"/>
    <s v="X"/>
    <s v="X"/>
    <s v="X"/>
    <m/>
    <m/>
    <s v="X"/>
    <m/>
    <m/>
    <m/>
    <m/>
    <m/>
    <s v="X"/>
    <m/>
    <m/>
    <s v="X"/>
    <m/>
    <m/>
    <s v="X"/>
    <m/>
    <m/>
    <m/>
    <s v="X"/>
    <m/>
    <s v="X"/>
    <m/>
    <m/>
    <m/>
    <m/>
    <m/>
    <m/>
    <m/>
    <m/>
    <s v="X"/>
    <m/>
    <m/>
    <m/>
    <m/>
    <m/>
    <m/>
    <m/>
    <m/>
    <m/>
    <x v="3"/>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iego Alejandro Zuluaga"/>
    <x v="0"/>
    <x v="4"/>
    <x v="4"/>
    <x v="4"/>
    <x v="0"/>
    <x v="0"/>
    <s v="Preparación y formulación de la Cooperación Internacional"/>
    <s v="Entidades públicas, Organizaciones No Gubernamentales, Cooperantes Internacionales y Entidades Sin Ánimo de Lucro."/>
    <x v="4"/>
    <x v="4"/>
    <x v="0"/>
    <x v="2"/>
    <x v="3"/>
    <x v="3"/>
    <x v="1"/>
    <x v="0"/>
    <x v="0"/>
    <x v="4"/>
    <s v="Inversión (Contrapartidas)"/>
    <x v="12"/>
    <x v="8"/>
    <n v="0.8"/>
    <x v="11"/>
    <d v="2024-03-30T00:00:00"/>
    <d v="2024-05-31T00:00:00"/>
    <x v="6"/>
    <s v="Equipo de Talento Humano"/>
    <m/>
    <s v="X"/>
    <s v="X"/>
    <m/>
    <m/>
    <s v="X"/>
    <m/>
    <m/>
    <m/>
    <m/>
    <m/>
    <s v="X"/>
    <m/>
    <m/>
    <s v="X"/>
    <s v="X"/>
    <s v="X"/>
    <s v="X"/>
    <m/>
    <m/>
    <m/>
    <s v="X"/>
    <m/>
    <s v="X"/>
    <m/>
    <m/>
    <m/>
    <m/>
    <m/>
    <m/>
    <m/>
    <m/>
    <s v="X"/>
    <m/>
    <m/>
    <m/>
    <m/>
    <m/>
    <m/>
    <m/>
    <m/>
    <m/>
    <x v="3"/>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0"/>
    <x v="0"/>
    <x v="0"/>
    <x v="0"/>
    <x v="0"/>
    <x v="5"/>
    <s v="Inversión (Transformación digital)"/>
    <x v="13"/>
    <x v="2"/>
    <n v="0.3"/>
    <x v="12"/>
    <d v="2024-01-15T00:00:00"/>
    <d v="2024-12-15T00:00:00"/>
    <x v="7"/>
    <s v="Equipo de Talento Humano"/>
    <m/>
    <m/>
    <m/>
    <m/>
    <m/>
    <m/>
    <m/>
    <m/>
    <m/>
    <m/>
    <m/>
    <s v="X"/>
    <s v="X"/>
    <m/>
    <s v="X"/>
    <m/>
    <m/>
    <s v="X"/>
    <m/>
    <m/>
    <m/>
    <s v="X"/>
    <m/>
    <s v="X"/>
    <m/>
    <m/>
    <m/>
    <m/>
    <m/>
    <m/>
    <m/>
    <m/>
    <m/>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3"/>
    <x v="4"/>
    <x v="3"/>
    <x v="0"/>
    <x v="0"/>
    <x v="5"/>
    <s v="Inversión (Transformación digital)"/>
    <x v="14"/>
    <x v="2"/>
    <n v="0.4"/>
    <x v="13"/>
    <d v="2024-01-15T00:00:00"/>
    <d v="2024-12-15T00:00:00"/>
    <x v="8"/>
    <s v="Equipo de Talento Humano"/>
    <m/>
    <m/>
    <m/>
    <m/>
    <m/>
    <m/>
    <m/>
    <m/>
    <m/>
    <m/>
    <m/>
    <s v="X"/>
    <s v="X"/>
    <m/>
    <m/>
    <s v="X"/>
    <m/>
    <m/>
    <m/>
    <m/>
    <m/>
    <s v="X"/>
    <m/>
    <s v="X"/>
    <m/>
    <m/>
    <m/>
    <m/>
    <m/>
    <m/>
    <m/>
    <m/>
    <m/>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Santiago Quiñones"/>
    <x v="1"/>
    <x v="5"/>
    <x v="5"/>
    <x v="5"/>
    <x v="1"/>
    <x v="1"/>
    <s v="Identificación y priorizaciónde la Cooperación Internacional"/>
    <s v="Paises Socios_x000a_Entidades publicas de nivel Nacional y Territorial_x000a_Entidades privadas Organizaciones No Gubernamentales_x000a_Academia_x000a_Mecanismos de Integración Regional"/>
    <x v="5"/>
    <x v="5"/>
    <x v="0"/>
    <x v="0"/>
    <x v="3"/>
    <x v="4"/>
    <x v="3"/>
    <x v="0"/>
    <x v="0"/>
    <x v="5"/>
    <s v="Inversión (Transformación digital)"/>
    <x v="15"/>
    <x v="9"/>
    <n v="0.3"/>
    <x v="14"/>
    <d v="2024-01-15T00:00:00"/>
    <d v="2024-12-15T00:00:00"/>
    <x v="9"/>
    <s v="Equipo de Talento Humano"/>
    <m/>
    <s v="X"/>
    <s v="X"/>
    <m/>
    <m/>
    <s v="X"/>
    <m/>
    <m/>
    <m/>
    <m/>
    <m/>
    <s v="X"/>
    <s v="X"/>
    <s v="X"/>
    <s v="X"/>
    <s v="X"/>
    <s v="X"/>
    <s v="X"/>
    <s v="X"/>
    <s v="X"/>
    <m/>
    <s v="X"/>
    <m/>
    <s v="X"/>
    <m/>
    <s v="X"/>
    <m/>
    <m/>
    <m/>
    <m/>
    <m/>
    <m/>
    <s v="X"/>
    <m/>
    <m/>
    <m/>
    <m/>
    <m/>
    <m/>
    <m/>
    <m/>
    <m/>
    <x v="4"/>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6"/>
    <x v="6"/>
    <x v="6"/>
    <x v="2"/>
    <x v="2"/>
    <s v="Identificación y priorización, preparación y formulación, gestión contracutal, gestión financiera, gestión jurídica"/>
    <s v="Países socios, mecanismos de integración regional, entidades públicas del nivel nacional y territorial, entidades privadas, organizaciones de la sociedad civil y academia"/>
    <x v="6"/>
    <x v="6"/>
    <x v="0"/>
    <x v="1"/>
    <x v="4"/>
    <x v="0"/>
    <x v="4"/>
    <x v="2"/>
    <x v="0"/>
    <x v="6"/>
    <s v="Funcionamiento (Transferencias Corrientes - Fondo de Cooperación y Asistencia Internacional FOCAI)"/>
    <x v="16"/>
    <x v="10"/>
    <n v="0.25"/>
    <x v="15"/>
    <d v="2024-02-15T00:00:00"/>
    <d v="2024-12-31T00:00:00"/>
    <x v="10"/>
    <s v="Profesionales de los equipos de trabajo, Servicios de traducción, Hardware y software para Videoconferencias"/>
    <m/>
    <m/>
    <m/>
    <m/>
    <m/>
    <m/>
    <m/>
    <m/>
    <m/>
    <m/>
    <m/>
    <s v="X"/>
    <m/>
    <m/>
    <s v="X"/>
    <m/>
    <m/>
    <m/>
    <m/>
    <m/>
    <m/>
    <s v="X"/>
    <m/>
    <s v="X"/>
    <m/>
    <m/>
    <m/>
    <m/>
    <m/>
    <m/>
    <m/>
    <m/>
    <m/>
    <m/>
    <m/>
    <m/>
    <m/>
    <m/>
    <m/>
    <m/>
    <m/>
    <m/>
    <x v="5"/>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7"/>
    <x v="7"/>
    <x v="6"/>
    <x v="2"/>
    <x v="2"/>
    <s v="Identificación y priorización, preparación y formulación, gestión contracutal, gestión financiera, gestión jurídica"/>
    <s v="Países socios, mecanismos de integración regional, entidades públicas del nivel nacional y territorial, entidades privadas, organizaciones de la sociedad civil y academia"/>
    <x v="7"/>
    <x v="6"/>
    <x v="0"/>
    <x v="1"/>
    <x v="2"/>
    <x v="5"/>
    <x v="5"/>
    <x v="0"/>
    <x v="0"/>
    <x v="7"/>
    <s v="Funcionamiento (Transferencias Corrientes - Fondo de Cooperación y Asistencia Internacional FOCAI)"/>
    <x v="17"/>
    <x v="11"/>
    <n v="0.15"/>
    <x v="16"/>
    <d v="2024-03-01T00:00:00"/>
    <d v="2024-12-31T00:00:00"/>
    <x v="10"/>
    <s v="Profesionales de los equipos de trabajo, Servicios de traducción, Hardware y software para Videoconferencias"/>
    <m/>
    <m/>
    <m/>
    <m/>
    <m/>
    <m/>
    <m/>
    <m/>
    <m/>
    <m/>
    <m/>
    <s v="X"/>
    <m/>
    <m/>
    <s v="X"/>
    <s v="X"/>
    <m/>
    <m/>
    <m/>
    <m/>
    <m/>
    <s v="X"/>
    <m/>
    <s v="X"/>
    <s v="X"/>
    <m/>
    <m/>
    <m/>
    <m/>
    <m/>
    <m/>
    <m/>
    <m/>
    <m/>
    <m/>
    <m/>
    <m/>
    <m/>
    <m/>
    <m/>
    <m/>
    <m/>
    <x v="5"/>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Daniel Rodríguez"/>
    <x v="2"/>
    <x v="8"/>
    <x v="8"/>
    <x v="7"/>
    <x v="2"/>
    <x v="2"/>
    <s v="Formulación y preparación de la cooperación internacional, Gestión Contractual y Gestión Financiera"/>
    <s v="Paises Socios_x000a_Entidades publicas de nivel Nacional y Territorial_x000a_Entidades privadas Organizaciones No Gubernamentales_x000a_Academia_x000a_Mecanismos de Integración Regional"/>
    <x v="8"/>
    <x v="7"/>
    <x v="0"/>
    <x v="1"/>
    <x v="2"/>
    <x v="6"/>
    <x v="6"/>
    <x v="0"/>
    <x v="0"/>
    <x v="8"/>
    <s v="Funcionamiento (Transferencias Corrientes - Fondo de Cooperación y Asistencia Internacional FOCAI)"/>
    <x v="18"/>
    <x v="12"/>
    <n v="0.25"/>
    <x v="6"/>
    <d v="2024-03-01T00:00:00"/>
    <d v="2024-12-31T00:00:00"/>
    <x v="4"/>
    <s v="Profesionales de los equipos de trabajo, Servicios de traducción, Hardware y software para Videoconferencias"/>
    <s v="X"/>
    <m/>
    <m/>
    <m/>
    <m/>
    <m/>
    <m/>
    <m/>
    <m/>
    <m/>
    <m/>
    <s v="X"/>
    <m/>
    <m/>
    <s v="X"/>
    <s v="X"/>
    <m/>
    <m/>
    <m/>
    <m/>
    <m/>
    <s v="X"/>
    <m/>
    <s v="X"/>
    <s v="X"/>
    <m/>
    <m/>
    <m/>
    <m/>
    <m/>
    <m/>
    <m/>
    <m/>
    <m/>
    <m/>
    <m/>
    <m/>
    <m/>
    <m/>
    <m/>
    <m/>
    <m/>
    <x v="6"/>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Jhonnatan Gamboa"/>
    <x v="0"/>
    <x v="9"/>
    <x v="9"/>
    <x v="8"/>
    <x v="0"/>
    <x v="0"/>
    <s v="Identificación y priorización, preparación y formulación, implementación y seguimiento"/>
    <s v="Entidades públicas departamentales o municipales, aliados nacionales e internacionales"/>
    <x v="9"/>
    <x v="8"/>
    <x v="0"/>
    <x v="1"/>
    <x v="0"/>
    <x v="0"/>
    <x v="0"/>
    <x v="0"/>
    <x v="0"/>
    <x v="8"/>
    <s v="Funcionamiento (Transferencias Corrientes - Fondo de Cooperación y Asistencia Internacional FOCAI)"/>
    <x v="19"/>
    <x v="2"/>
    <n v="0.3"/>
    <x v="17"/>
    <d v="2024-01-01T00:00:00"/>
    <d v="2024-05-31T00:00:00"/>
    <x v="11"/>
    <s v="Equipo de Talento Humano"/>
    <m/>
    <m/>
    <m/>
    <m/>
    <m/>
    <m/>
    <m/>
    <m/>
    <m/>
    <m/>
    <m/>
    <m/>
    <m/>
    <m/>
    <m/>
    <m/>
    <m/>
    <m/>
    <m/>
    <m/>
    <m/>
    <m/>
    <m/>
    <m/>
    <m/>
    <m/>
    <m/>
    <m/>
    <m/>
    <m/>
    <m/>
    <m/>
    <m/>
    <m/>
    <m/>
    <m/>
    <m/>
    <m/>
    <m/>
    <m/>
    <m/>
    <m/>
    <x v="7"/>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Jhonnatan Gamboa"/>
    <x v="0"/>
    <x v="9"/>
    <x v="9"/>
    <x v="8"/>
    <x v="0"/>
    <x v="0"/>
    <s v="Identificación y priorización, preparación y formulación, implementación y seguimiento"/>
    <s v="Entidades públicas departamentales o municipales, aliados nacionales e internacionales"/>
    <x v="9"/>
    <x v="8"/>
    <x v="0"/>
    <x v="1"/>
    <x v="0"/>
    <x v="0"/>
    <x v="0"/>
    <x v="0"/>
    <x v="0"/>
    <x v="8"/>
    <s v="Funcionamiento (Transferencias Corrientes - Fondo de Cooperación y Asistencia Internacional FOCAI)"/>
    <x v="20"/>
    <x v="2"/>
    <n v="0.7"/>
    <x v="18"/>
    <d v="2024-01-01T00:00:00"/>
    <d v="2024-12-31T00:00:00"/>
    <x v="11"/>
    <s v="Equipo de Talento Humano"/>
    <m/>
    <m/>
    <m/>
    <m/>
    <m/>
    <m/>
    <m/>
    <m/>
    <m/>
    <m/>
    <m/>
    <m/>
    <m/>
    <m/>
    <m/>
    <m/>
    <m/>
    <m/>
    <m/>
    <m/>
    <m/>
    <m/>
    <m/>
    <m/>
    <m/>
    <m/>
    <m/>
    <m/>
    <m/>
    <m/>
    <m/>
    <m/>
    <m/>
    <m/>
    <m/>
    <m/>
    <m/>
    <m/>
    <m/>
    <m/>
    <m/>
    <m/>
    <x v="7"/>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1"/>
    <x v="2"/>
    <n v="0.2"/>
    <x v="19"/>
    <d v="2024-01-15T00:00:00"/>
    <d v="2024-04-30T00:00:00"/>
    <x v="12"/>
    <s v="Equipo de Talento Humano"/>
    <s v="X"/>
    <m/>
    <m/>
    <m/>
    <m/>
    <m/>
    <m/>
    <m/>
    <m/>
    <m/>
    <m/>
    <s v="X"/>
    <s v="X"/>
    <m/>
    <m/>
    <m/>
    <m/>
    <m/>
    <m/>
    <m/>
    <m/>
    <s v="X"/>
    <m/>
    <s v="X"/>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2"/>
    <x v="13"/>
    <n v="0.5"/>
    <x v="20"/>
    <d v="2024-01-01T00:00:00"/>
    <d v="2024-12-31T00:00:00"/>
    <x v="12"/>
    <s v="Equipo de Talento Humano"/>
    <m/>
    <s v="X"/>
    <s v="X"/>
    <m/>
    <m/>
    <s v="X"/>
    <m/>
    <m/>
    <m/>
    <m/>
    <m/>
    <s v="X"/>
    <s v="X"/>
    <m/>
    <s v="X"/>
    <s v="X"/>
    <m/>
    <s v="X"/>
    <m/>
    <m/>
    <m/>
    <s v="X"/>
    <m/>
    <s v="X"/>
    <s v="X"/>
    <m/>
    <m/>
    <m/>
    <m/>
    <m/>
    <m/>
    <m/>
    <s v="X"/>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3"/>
    <x v="2"/>
    <n v="0.1"/>
    <x v="21"/>
    <d v="2024-02-01T00:00:00"/>
    <d v="2024-12-31T00:00:00"/>
    <x v="12"/>
    <s v="Equipo de Talento Humano"/>
    <m/>
    <m/>
    <m/>
    <m/>
    <m/>
    <m/>
    <m/>
    <m/>
    <m/>
    <m/>
    <m/>
    <m/>
    <m/>
    <m/>
    <m/>
    <m/>
    <m/>
    <m/>
    <m/>
    <m/>
    <m/>
    <m/>
    <m/>
    <m/>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0"/>
    <x v="10"/>
    <x v="9"/>
    <x v="3"/>
    <x v="3"/>
    <s v="Identificación y priorización, preparación y formulación, implementación y seguimiento, gestión contracutal, gestión financiera, gestión jurídica, administración de recursos y donaciones en especie."/>
    <s v=" Cooperantes, Aliados Técnicos, proveedores y contratistas."/>
    <x v="10"/>
    <x v="1"/>
    <x v="0"/>
    <x v="3"/>
    <x v="2"/>
    <x v="7"/>
    <x v="7"/>
    <x v="0"/>
    <x v="0"/>
    <x v="9"/>
    <s v="Inversión (Administración de recursos)"/>
    <x v="24"/>
    <x v="2"/>
    <n v="0.2"/>
    <x v="22"/>
    <d v="2024-01-01T00:00:00"/>
    <d v="2024-12-31T00:00:00"/>
    <x v="12"/>
    <s v="Equipo de Talento Humano"/>
    <m/>
    <m/>
    <m/>
    <m/>
    <m/>
    <m/>
    <m/>
    <m/>
    <m/>
    <m/>
    <m/>
    <m/>
    <m/>
    <m/>
    <s v="X"/>
    <s v="X"/>
    <s v="X"/>
    <m/>
    <m/>
    <m/>
    <m/>
    <m/>
    <m/>
    <m/>
    <m/>
    <m/>
    <m/>
    <m/>
    <m/>
    <m/>
    <m/>
    <m/>
    <m/>
    <m/>
    <m/>
    <m/>
    <m/>
    <m/>
    <m/>
    <m/>
    <m/>
    <m/>
    <x v="8"/>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1"/>
    <x v="11"/>
    <x v="10"/>
    <x v="3"/>
    <x v="3"/>
    <s v="Gestión Administrativa, Gestión Financiera, administración de recursos y donaciones en especie."/>
    <s v="Donantes, Beneficiarios finales, agentes aduaneros u operadores logísticos y entes reguladores."/>
    <x v="11"/>
    <x v="9"/>
    <x v="0"/>
    <x v="4"/>
    <x v="0"/>
    <x v="0"/>
    <x v="8"/>
    <x v="0"/>
    <x v="0"/>
    <x v="1"/>
    <s v="Inversión (Administración de recursos)"/>
    <x v="25"/>
    <x v="2"/>
    <n v="0.5"/>
    <x v="23"/>
    <d v="2024-01-01T00:00:00"/>
    <d v="2024-12-31T00:00:00"/>
    <x v="12"/>
    <s v="Equipo de Talento Humano"/>
    <m/>
    <m/>
    <m/>
    <m/>
    <m/>
    <m/>
    <m/>
    <m/>
    <m/>
    <m/>
    <m/>
    <s v="X"/>
    <s v="X"/>
    <m/>
    <m/>
    <m/>
    <m/>
    <m/>
    <m/>
    <m/>
    <m/>
    <m/>
    <m/>
    <m/>
    <m/>
    <m/>
    <m/>
    <m/>
    <m/>
    <m/>
    <m/>
    <m/>
    <m/>
    <m/>
    <m/>
    <m/>
    <m/>
    <m/>
    <m/>
    <m/>
    <m/>
    <m/>
    <x v="9"/>
  </r>
  <r>
    <s v="Convergencia regional, _x000a_Transformación productiva, internacionalización y acción climática"/>
    <s v="Alinear la cooperación internacional a las prioridades y agendas de desarrollo._x000a_"/>
    <n v="0.3"/>
    <s v="ALI-124"/>
    <n v="1"/>
    <n v="1"/>
    <x v="2"/>
    <x v="2"/>
    <s v="Modalidades de cooperación internacional desarrolladas que contribuyen al posicionamiento de Colombia en la gestión de la cooperación"/>
    <s v="Yair Alexander Valderrama Parra"/>
    <x v="3"/>
    <x v="11"/>
    <x v="11"/>
    <x v="10"/>
    <x v="3"/>
    <x v="3"/>
    <s v="Gestión Administrativa, Gestión Financiera, administración de recursos y donaciones en especie."/>
    <s v="Donantes, Beneficiarios finales, agentes aduaneros u operadores logísticos y entes reguladores."/>
    <x v="11"/>
    <x v="9"/>
    <x v="0"/>
    <x v="4"/>
    <x v="0"/>
    <x v="0"/>
    <x v="8"/>
    <x v="0"/>
    <x v="0"/>
    <x v="1"/>
    <s v="Inversión (Administración de recursos)"/>
    <x v="26"/>
    <x v="2"/>
    <n v="0.5"/>
    <x v="24"/>
    <d v="2024-01-01T00:00:00"/>
    <d v="2024-12-31T00:00:00"/>
    <x v="12"/>
    <s v="Equipo de Talento Humano"/>
    <m/>
    <m/>
    <m/>
    <m/>
    <m/>
    <m/>
    <m/>
    <m/>
    <m/>
    <m/>
    <m/>
    <m/>
    <m/>
    <m/>
    <s v="X"/>
    <s v="X"/>
    <s v="X"/>
    <m/>
    <m/>
    <m/>
    <m/>
    <s v="X"/>
    <m/>
    <s v="X"/>
    <m/>
    <m/>
    <m/>
    <m/>
    <m/>
    <m/>
    <m/>
    <m/>
    <m/>
    <m/>
    <m/>
    <m/>
    <m/>
    <m/>
    <m/>
    <m/>
    <m/>
    <m/>
    <x v="9"/>
  </r>
  <r>
    <s v="Convergencia regional, _x000a_Transformación productiva, internacionalización y acción climática"/>
    <s v="Alinear la cooperación internacional a las prioridades y agendas de desarrollo._x000a_"/>
    <n v="0.3"/>
    <s v="ALI-124"/>
    <n v="1"/>
    <n v="1"/>
    <x v="3"/>
    <x v="3"/>
    <s v="Nuevas fuentes y mecanismos de financiamiento potencializados"/>
    <s v="Santiago Quiñones"/>
    <x v="1"/>
    <x v="12"/>
    <x v="12"/>
    <x v="11"/>
    <x v="1"/>
    <x v="1"/>
    <s v="Identificación y priorización"/>
    <s v=" Cooperantes, Aliados "/>
    <x v="12"/>
    <x v="1"/>
    <x v="0"/>
    <x v="0"/>
    <x v="5"/>
    <x v="3"/>
    <x v="0"/>
    <x v="0"/>
    <x v="0"/>
    <x v="10"/>
    <s v="Funcionamiento (Adquisición de bienes y servicios)"/>
    <x v="27"/>
    <x v="14"/>
    <n v="0.5"/>
    <x v="25"/>
    <d v="2024-01-15T00:00:00"/>
    <d v="2024-12-15T00:00:00"/>
    <x v="13"/>
    <s v="Equipo de Talento Humano"/>
    <s v="X"/>
    <s v="X"/>
    <s v="X"/>
    <m/>
    <m/>
    <s v="X"/>
    <m/>
    <m/>
    <m/>
    <m/>
    <m/>
    <s v="X"/>
    <s v="X"/>
    <m/>
    <m/>
    <m/>
    <m/>
    <m/>
    <m/>
    <s v="X"/>
    <m/>
    <s v="X"/>
    <m/>
    <s v="X"/>
    <m/>
    <m/>
    <m/>
    <m/>
    <m/>
    <m/>
    <m/>
    <m/>
    <s v="X"/>
    <m/>
    <m/>
    <m/>
    <m/>
    <m/>
    <m/>
    <m/>
    <m/>
    <m/>
    <x v="10"/>
  </r>
  <r>
    <s v="Convergencia regional, _x000a_Transformación productiva, internacionalización y acción climática"/>
    <s v="Alinear la cooperación internacional a las prioridades y agendas de desarrollo._x000a_"/>
    <n v="0.3"/>
    <s v="ALI-124"/>
    <n v="1"/>
    <n v="1"/>
    <x v="3"/>
    <x v="3"/>
    <s v="Nuevas fuentes y mecanismos de financiamiento potencializados"/>
    <s v="Santiago Quiñones"/>
    <x v="1"/>
    <x v="12"/>
    <x v="12"/>
    <x v="11"/>
    <x v="1"/>
    <x v="1"/>
    <s v="Identificación y priorización"/>
    <s v=" Cooperantes, Aliados "/>
    <x v="12"/>
    <x v="1"/>
    <x v="0"/>
    <x v="0"/>
    <x v="5"/>
    <x v="3"/>
    <x v="0"/>
    <x v="0"/>
    <x v="0"/>
    <x v="10"/>
    <s v="Funcionamiento (Adquisición de bienes y servicios)"/>
    <x v="28"/>
    <x v="14"/>
    <n v="0.5"/>
    <x v="26"/>
    <d v="2024-01-15T00:00:00"/>
    <d v="2024-12-15T00:00:00"/>
    <x v="13"/>
    <s v="Equipo de Talento Humano"/>
    <m/>
    <s v="X"/>
    <s v="X"/>
    <m/>
    <m/>
    <s v="X"/>
    <m/>
    <m/>
    <m/>
    <m/>
    <m/>
    <s v="X"/>
    <s v="X"/>
    <m/>
    <m/>
    <m/>
    <m/>
    <m/>
    <m/>
    <s v="X"/>
    <m/>
    <s v="X"/>
    <m/>
    <s v="X"/>
    <m/>
    <m/>
    <m/>
    <m/>
    <m/>
    <m/>
    <m/>
    <m/>
    <s v="X"/>
    <m/>
    <m/>
    <m/>
    <m/>
    <m/>
    <m/>
    <m/>
    <m/>
    <m/>
    <x v="10"/>
  </r>
  <r>
    <s v="Convergencia regional"/>
    <s v="Gestionar conocimiento orientado al fortalecimiento de capacidades en cooperación internacional para el desarrollo"/>
    <n v="0.25"/>
    <s v="GES-124"/>
    <n v="1"/>
    <n v="1"/>
    <x v="4"/>
    <x v="4"/>
    <s v="Se debe ajustar"/>
    <s v="Maria Paula Alonso"/>
    <x v="4"/>
    <x v="13"/>
    <x v="13"/>
    <x v="12"/>
    <x v="4"/>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x v="13"/>
    <x v="10"/>
    <x v="0"/>
    <x v="5"/>
    <x v="0"/>
    <x v="0"/>
    <x v="0"/>
    <x v="0"/>
    <x v="0"/>
    <x v="11"/>
    <s v="Funcionamiento (Transferencias Corrientes - Fondo de Cooperación y Asistencia Internacional FOCAI)"/>
    <x v="29"/>
    <x v="15"/>
    <n v="0.5"/>
    <x v="27"/>
    <d v="2024-02-01T00:00:00"/>
    <d v="2024-12-01T00:00:00"/>
    <x v="14"/>
    <s v="Equipo de Talento Humano"/>
    <m/>
    <s v="X"/>
    <s v="X"/>
    <m/>
    <m/>
    <s v="X"/>
    <m/>
    <m/>
    <m/>
    <m/>
    <m/>
    <m/>
    <m/>
    <m/>
    <m/>
    <m/>
    <s v="X"/>
    <m/>
    <s v="X"/>
    <s v="X"/>
    <m/>
    <s v="X"/>
    <m/>
    <s v="X"/>
    <m/>
    <m/>
    <m/>
    <m/>
    <m/>
    <m/>
    <m/>
    <m/>
    <s v="X"/>
    <m/>
    <m/>
    <m/>
    <m/>
    <m/>
    <m/>
    <m/>
    <m/>
    <m/>
    <x v="11"/>
  </r>
  <r>
    <s v="Convergencia regional"/>
    <s v="Gestionar conocimiento orientado al fortalecimiento de capacidades en cooperación internacional para el desarrollo"/>
    <n v="0.25"/>
    <s v="GES-124"/>
    <n v="1"/>
    <n v="1"/>
    <x v="4"/>
    <x v="4"/>
    <s v="Se debe ajustar"/>
    <s v="Maria Paula Alonso"/>
    <x v="4"/>
    <x v="14"/>
    <x v="14"/>
    <x v="13"/>
    <x v="4"/>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x v="14"/>
    <x v="11"/>
    <x v="0"/>
    <x v="5"/>
    <x v="0"/>
    <x v="0"/>
    <x v="0"/>
    <x v="0"/>
    <x v="0"/>
    <x v="12"/>
    <s v="Funcionamiento (Transferencias Corrientes - Fondo de Cooperación y Asistencia Internacional FOCAI)"/>
    <x v="30"/>
    <x v="16"/>
    <n v="0.5"/>
    <x v="28"/>
    <d v="2024-01-19T00:00:00"/>
    <d v="2024-12-01T00:00:00"/>
    <x v="14"/>
    <s v="Equipo de Talento Humano"/>
    <m/>
    <s v="X"/>
    <s v="X"/>
    <m/>
    <m/>
    <s v="X"/>
    <m/>
    <m/>
    <m/>
    <m/>
    <m/>
    <s v="X"/>
    <s v="X"/>
    <m/>
    <s v="X"/>
    <s v="X"/>
    <s v="X"/>
    <s v="X"/>
    <s v="X"/>
    <s v="X"/>
    <m/>
    <s v="X"/>
    <m/>
    <s v="X"/>
    <m/>
    <m/>
    <m/>
    <m/>
    <m/>
    <m/>
    <m/>
    <m/>
    <s v="X"/>
    <m/>
    <m/>
    <m/>
    <m/>
    <m/>
    <m/>
    <m/>
    <m/>
    <m/>
    <x v="11"/>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6"/>
    <x v="0"/>
    <x v="1"/>
    <x v="0"/>
    <x v="0"/>
    <x v="1"/>
    <s v="N/A"/>
    <x v="31"/>
    <x v="2"/>
    <n v="0.15"/>
    <x v="29"/>
    <d v="2024-01-01T00:00:00"/>
    <d v="2024-02-29T00:00:00"/>
    <x v="15"/>
    <s v="Equipo de Talento Humano"/>
    <s v="X"/>
    <m/>
    <m/>
    <m/>
    <m/>
    <m/>
    <m/>
    <m/>
    <m/>
    <m/>
    <m/>
    <s v="X"/>
    <s v="X"/>
    <m/>
    <m/>
    <m/>
    <m/>
    <m/>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2"/>
    <x v="2"/>
    <n v="0.4"/>
    <x v="30"/>
    <d v="2024-01-01T00:00:00"/>
    <d v="2024-12-31T00:00:00"/>
    <x v="15"/>
    <s v="Equipo de Talento Humano"/>
    <m/>
    <m/>
    <m/>
    <m/>
    <m/>
    <m/>
    <m/>
    <m/>
    <m/>
    <m/>
    <m/>
    <s v="X"/>
    <m/>
    <m/>
    <m/>
    <m/>
    <s v="X"/>
    <s v="X"/>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3"/>
    <x v="2"/>
    <n v="0.25"/>
    <x v="31"/>
    <d v="2024-03-01T00:00:00"/>
    <d v="2024-06-30T00:00:00"/>
    <x v="15"/>
    <s v="Equipo de Talento Humano"/>
    <s v="X"/>
    <m/>
    <m/>
    <m/>
    <m/>
    <m/>
    <m/>
    <m/>
    <m/>
    <m/>
    <m/>
    <s v="X"/>
    <s v="X"/>
    <m/>
    <m/>
    <m/>
    <m/>
    <m/>
    <m/>
    <s v="X"/>
    <m/>
    <m/>
    <m/>
    <s v="X"/>
    <m/>
    <m/>
    <m/>
    <m/>
    <m/>
    <m/>
    <m/>
    <m/>
    <m/>
    <m/>
    <m/>
    <m/>
    <m/>
    <m/>
    <m/>
    <m/>
    <m/>
    <m/>
    <x v="12"/>
  </r>
  <r>
    <s v="Convergencia regional"/>
    <s v="Gestionar conocimiento orientado al fortalecimiento de capacidades en cooperación internacional para el desarrollo"/>
    <n v="0.25"/>
    <s v="GES-124"/>
    <n v="1"/>
    <n v="1"/>
    <x v="5"/>
    <x v="5"/>
    <s v="Estrategia de Gestión del Conocimiento y la Innovación diseñada e implementada"/>
    <s v="Carlos Alberto Cifuentes"/>
    <x v="4"/>
    <x v="15"/>
    <x v="15"/>
    <x v="14"/>
    <x v="5"/>
    <x v="4"/>
    <s v="Todos los procesos"/>
    <s v="Entidades públicas nacionales, departamentales o municipales; organizaciones no gubernamentales; cooperantes internacionales; sectores sociales departamentales o municipales, academia, centros de estudio, investigadores, Observatorios pares del orden nacional e internacional, personal de APC-Colombia"/>
    <x v="15"/>
    <x v="12"/>
    <x v="0"/>
    <x v="5"/>
    <x v="0"/>
    <x v="0"/>
    <x v="0"/>
    <x v="0"/>
    <x v="0"/>
    <x v="1"/>
    <s v="N/A"/>
    <x v="34"/>
    <x v="2"/>
    <n v="0.2"/>
    <x v="32"/>
    <d v="2024-03-01T00:00:00"/>
    <d v="2024-12-31T00:00:00"/>
    <x v="15"/>
    <s v="Equipo de Talento Humano"/>
    <m/>
    <m/>
    <m/>
    <s v="X"/>
    <m/>
    <m/>
    <m/>
    <m/>
    <m/>
    <m/>
    <m/>
    <s v="X"/>
    <m/>
    <m/>
    <m/>
    <m/>
    <s v="X"/>
    <s v="X"/>
    <m/>
    <s v="X"/>
    <m/>
    <m/>
    <m/>
    <m/>
    <m/>
    <m/>
    <m/>
    <m/>
    <m/>
    <m/>
    <s v="X"/>
    <s v="X"/>
    <m/>
    <m/>
    <m/>
    <s v="X"/>
    <m/>
    <m/>
    <m/>
    <s v="X"/>
    <m/>
    <m/>
    <x v="12"/>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5"/>
    <x v="2"/>
    <n v="0.15"/>
    <x v="33"/>
    <d v="2024-01-15T00:00:00"/>
    <d v="2024-12-15T00:00:00"/>
    <x v="16"/>
    <s v="Equipo de Talento Humano"/>
    <m/>
    <m/>
    <m/>
    <m/>
    <m/>
    <m/>
    <m/>
    <m/>
    <m/>
    <m/>
    <m/>
    <m/>
    <m/>
    <m/>
    <m/>
    <m/>
    <m/>
    <m/>
    <s v="X"/>
    <s v="X"/>
    <m/>
    <m/>
    <m/>
    <s v="X"/>
    <m/>
    <m/>
    <m/>
    <m/>
    <m/>
    <m/>
    <m/>
    <m/>
    <m/>
    <m/>
    <m/>
    <m/>
    <m/>
    <m/>
    <m/>
    <m/>
    <m/>
    <m/>
    <x v="13"/>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6"/>
    <x v="2"/>
    <n v="0.15"/>
    <x v="34"/>
    <d v="2024-01-15T00:00:00"/>
    <d v="2024-12-15T00:00:00"/>
    <x v="16"/>
    <s v="Equipo de Talento Humano"/>
    <m/>
    <m/>
    <m/>
    <m/>
    <m/>
    <m/>
    <m/>
    <m/>
    <m/>
    <m/>
    <m/>
    <s v="X"/>
    <m/>
    <m/>
    <m/>
    <m/>
    <m/>
    <s v="X"/>
    <s v="X"/>
    <s v="X"/>
    <m/>
    <m/>
    <m/>
    <s v="X"/>
    <m/>
    <m/>
    <m/>
    <m/>
    <m/>
    <m/>
    <m/>
    <m/>
    <m/>
    <m/>
    <m/>
    <m/>
    <m/>
    <m/>
    <m/>
    <m/>
    <m/>
    <m/>
    <x v="13"/>
  </r>
  <r>
    <s v="Internacionalización"/>
    <s v="Producir información de calidad, oportuna y pertinente, para la toma de decisiones en materia de cooperación internacional al desarrollo_x000a_"/>
    <n v="0.25"/>
    <s v="PRO-124"/>
    <n v="1"/>
    <n v="1"/>
    <x v="6"/>
    <x v="6"/>
    <s v="Se debe ajustar"/>
    <s v="Santiago Quiñones"/>
    <x v="1"/>
    <x v="16"/>
    <x v="16"/>
    <x v="15"/>
    <x v="1"/>
    <x v="1"/>
    <s v="Todos los procesos "/>
    <s v="DANE, cooperantes, otros actores del SNCI que provean información, usuarios internos"/>
    <x v="16"/>
    <x v="13"/>
    <x v="0"/>
    <x v="1"/>
    <x v="0"/>
    <x v="0"/>
    <x v="0"/>
    <x v="0"/>
    <x v="0"/>
    <x v="1"/>
    <s v="N/A"/>
    <x v="37"/>
    <x v="2"/>
    <n v="0.7"/>
    <x v="35"/>
    <d v="2024-01-15T00:00:00"/>
    <d v="2024-06-30T00:00:00"/>
    <x v="8"/>
    <s v="Equipo de Talento Humano"/>
    <m/>
    <m/>
    <m/>
    <m/>
    <m/>
    <m/>
    <m/>
    <m/>
    <m/>
    <m/>
    <m/>
    <s v="X"/>
    <m/>
    <m/>
    <s v="X"/>
    <s v="X"/>
    <s v="X"/>
    <s v="X"/>
    <s v="X"/>
    <s v="X"/>
    <m/>
    <m/>
    <m/>
    <s v="X"/>
    <m/>
    <m/>
    <m/>
    <m/>
    <m/>
    <m/>
    <m/>
    <m/>
    <m/>
    <m/>
    <m/>
    <m/>
    <m/>
    <m/>
    <m/>
    <m/>
    <m/>
    <m/>
    <x v="13"/>
  </r>
  <r>
    <s v="Internacionalización"/>
    <s v="Producir información de calidad, oportuna y pertinente, para la toma de decisiones en materia de cooperación internacional al desarrollo_x000a_"/>
    <n v="0.25"/>
    <s v="PRO-124"/>
    <n v="1"/>
    <n v="1"/>
    <x v="7"/>
    <x v="7"/>
    <s v="No es claro la condición deseada del SGI: se quiere crear? Mejorar? Construir? Desarrollar?"/>
    <s v="Willy Alexander Vijalba"/>
    <x v="3"/>
    <x v="17"/>
    <x v="17"/>
    <x v="16"/>
    <x v="6"/>
    <x v="3"/>
    <s v="Todos los procesos"/>
    <s v="APC-Colombia, Agencias de Cooperación, Entidades Territoriales, Gobierno, Actores Bilaterales, Organismos Multilaterales, Sector Privado, Organizaciones de la sociedad civil, ciudadanía en general."/>
    <x v="17"/>
    <x v="14"/>
    <x v="0"/>
    <x v="0"/>
    <x v="3"/>
    <x v="0"/>
    <x v="0"/>
    <x v="0"/>
    <x v="0"/>
    <x v="13"/>
    <s v="Inversión (Transformación digital)"/>
    <x v="38"/>
    <x v="17"/>
    <n v="0.62874718713113309"/>
    <x v="36"/>
    <d v="2024-01-01T00:00:00"/>
    <d v="2024-12-31T00:00:00"/>
    <x v="17"/>
    <s v="Personal del Grupo de Tecnologías, Director DAF, Hardware, Software, Servicios Tecnologicos, Sistemas de Información"/>
    <m/>
    <m/>
    <m/>
    <m/>
    <m/>
    <m/>
    <m/>
    <s v="X"/>
    <s v="X"/>
    <m/>
    <m/>
    <s v="X"/>
    <m/>
    <m/>
    <m/>
    <m/>
    <m/>
    <s v="X"/>
    <s v="X"/>
    <s v="X"/>
    <m/>
    <s v="X"/>
    <s v="X"/>
    <s v="X"/>
    <m/>
    <m/>
    <m/>
    <m/>
    <m/>
    <m/>
    <m/>
    <m/>
    <s v="X"/>
    <m/>
    <m/>
    <m/>
    <m/>
    <m/>
    <m/>
    <s v="X"/>
    <s v="X"/>
    <s v="X"/>
    <x v="14"/>
  </r>
  <r>
    <s v="Internacionalización"/>
    <s v="Producir información de calidad, oportuna y pertinente, para la toma de decisiones en materia de cooperación internacional al desarrollo_x000a_"/>
    <n v="0.25"/>
    <s v="PRO-124"/>
    <n v="1"/>
    <n v="1"/>
    <x v="7"/>
    <x v="7"/>
    <s v="No es claro la condición deseada del SGI: se quiere crear? Mejorar? Construir? Desarrollar?"/>
    <s v="Willy Alexander Vijalba"/>
    <x v="3"/>
    <x v="17"/>
    <x v="17"/>
    <x v="16"/>
    <x v="6"/>
    <x v="3"/>
    <s v="Todos los procesos"/>
    <s v="APC-Colombia, Agencias de Cooperación, Entidades Territoriales, Gobierno, Actores Bilaterales, Organismos Multilaterales, Sector Privado, Organizaciones de la sociedad civil, ciudadanía en general."/>
    <x v="17"/>
    <x v="14"/>
    <x v="0"/>
    <x v="0"/>
    <x v="3"/>
    <x v="0"/>
    <x v="0"/>
    <x v="0"/>
    <x v="0"/>
    <x v="13"/>
    <s v="Funcionamiento (Adquisición de bienes y servicios)"/>
    <x v="39"/>
    <x v="18"/>
    <n v="0.37125281286886691"/>
    <x v="37"/>
    <d v="2024-02-01T00:00:00"/>
    <d v="2024-12-31T00:00:00"/>
    <x v="18"/>
    <s v="Personal del Grupo de Tecnologías, Director DAF, Hardware, Software, Servicios Tecnologicos, Sistemas de Información"/>
    <m/>
    <m/>
    <m/>
    <m/>
    <m/>
    <m/>
    <m/>
    <s v="X"/>
    <s v="X"/>
    <m/>
    <m/>
    <s v="X"/>
    <m/>
    <m/>
    <m/>
    <m/>
    <m/>
    <s v="X"/>
    <s v="X"/>
    <s v="X"/>
    <m/>
    <s v="X"/>
    <s v="X"/>
    <s v="X"/>
    <m/>
    <m/>
    <m/>
    <m/>
    <m/>
    <m/>
    <m/>
    <m/>
    <s v="X"/>
    <m/>
    <m/>
    <m/>
    <m/>
    <m/>
    <m/>
    <s v="X"/>
    <s v="X"/>
    <s v="X"/>
    <x v="14"/>
  </r>
  <r>
    <s v="Convergencia regional, _x000a_Transformación productiva, "/>
    <s v="Optimizar el modelo de operación para contribuir de manera efectiva al logro de los propósitos institucionales"/>
    <n v="0.2"/>
    <s v="OPT-124"/>
    <n v="1"/>
    <n v="1"/>
    <x v="8"/>
    <x v="8"/>
    <s v="Se debe ajustar"/>
    <s v="Jeny Patricia Gutiérrez"/>
    <x v="2"/>
    <x v="18"/>
    <x v="18"/>
    <x v="17"/>
    <x v="2"/>
    <x v="2"/>
    <s v="Gestión Jurídica, Gestión Contractual y Gestión Financiera"/>
    <s v="Paises Socios_x000a_Entidades publicas de nivel Nacional y Territorial_x000a_Entidades privadas Organizaciones No Gubernamentales_x000a_Academia_x000a_Mecanismos de Integración Regional"/>
    <x v="18"/>
    <x v="15"/>
    <x v="0"/>
    <x v="1"/>
    <x v="2"/>
    <x v="0"/>
    <x v="0"/>
    <x v="0"/>
    <x v="0"/>
    <x v="14"/>
    <s v="Funcionamiento (Adquisición de bienes y servicios)"/>
    <x v="40"/>
    <x v="19"/>
    <n v="1"/>
    <x v="38"/>
    <d v="2024-04-01T00:00:00"/>
    <d v="2024-12-15T00:00:00"/>
    <x v="19"/>
    <s v="Profesionales de los equipos de trabajo, Servicios de traducción, Hardware y software para Videoconferencias"/>
    <m/>
    <m/>
    <m/>
    <m/>
    <m/>
    <m/>
    <m/>
    <m/>
    <m/>
    <m/>
    <m/>
    <s v="X"/>
    <m/>
    <m/>
    <s v="X"/>
    <s v="X"/>
    <m/>
    <s v="X"/>
    <m/>
    <s v="X"/>
    <m/>
    <s v="X"/>
    <m/>
    <m/>
    <m/>
    <m/>
    <m/>
    <m/>
    <m/>
    <m/>
    <m/>
    <m/>
    <m/>
    <m/>
    <m/>
    <m/>
    <m/>
    <m/>
    <m/>
    <m/>
    <m/>
    <m/>
    <x v="14"/>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1"/>
    <x v="2"/>
    <n v="0.2"/>
    <x v="39"/>
    <d v="2024-01-01T00:00:00"/>
    <d v="2024-04-30T00:00:00"/>
    <x v="20"/>
    <s v="Equipo de Talento Humano"/>
    <s v="X"/>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2"/>
    <x v="2"/>
    <n v="0.4"/>
    <x v="40"/>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3"/>
    <x v="2"/>
    <n v="0.2"/>
    <x v="41"/>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9"/>
    <x v="9"/>
    <s v="Se debe ajustar"/>
    <s v="Maria Paula Alonso"/>
    <x v="4"/>
    <x v="19"/>
    <x v="19"/>
    <x v="18"/>
    <x v="4"/>
    <x v="4"/>
    <s v="Todos los procesos"/>
    <s v="Grupos de valor involucrados para la actividad"/>
    <x v="19"/>
    <x v="16"/>
    <x v="0"/>
    <x v="1"/>
    <x v="0"/>
    <x v="0"/>
    <x v="0"/>
    <x v="0"/>
    <x v="0"/>
    <x v="1"/>
    <s v="N/A"/>
    <x v="44"/>
    <x v="2"/>
    <n v="0.2"/>
    <x v="42"/>
    <d v="2024-01-01T00:00:00"/>
    <d v="2024-12-31T00:00:00"/>
    <x v="20"/>
    <s v="Equipo de Talento Humano"/>
    <m/>
    <m/>
    <m/>
    <m/>
    <m/>
    <m/>
    <m/>
    <m/>
    <m/>
    <m/>
    <m/>
    <s v="X"/>
    <s v="X"/>
    <m/>
    <s v="X"/>
    <s v="X"/>
    <s v="X"/>
    <s v="X"/>
    <s v="X"/>
    <s v="X"/>
    <m/>
    <m/>
    <m/>
    <s v="X"/>
    <m/>
    <m/>
    <m/>
    <m/>
    <m/>
    <m/>
    <m/>
    <m/>
    <m/>
    <m/>
    <m/>
    <m/>
    <m/>
    <m/>
    <m/>
    <m/>
    <m/>
    <m/>
    <x v="15"/>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5"/>
    <x v="2"/>
    <n v="0.25"/>
    <x v="43"/>
    <d v="2024-01-30T00:00:00"/>
    <d v="2024-03-31T00:00:00"/>
    <x v="21"/>
    <s v="Equipo de Talento Humano"/>
    <s v="X"/>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6"/>
    <x v="20"/>
    <n v="0.25"/>
    <x v="44"/>
    <d v="2024-02-01T00:00:00"/>
    <d v="2024-12-15T00:00:00"/>
    <x v="22"/>
    <s v="Equipo de Talento Humano"/>
    <m/>
    <s v="X"/>
    <s v="X"/>
    <m/>
    <m/>
    <s v="X"/>
    <m/>
    <m/>
    <m/>
    <m/>
    <m/>
    <s v="X"/>
    <s v="X"/>
    <m/>
    <s v="X"/>
    <s v="X"/>
    <s v="X"/>
    <s v="X"/>
    <s v="X"/>
    <s v="X"/>
    <s v="X"/>
    <m/>
    <s v="X"/>
    <s v="X"/>
    <s v="X"/>
    <m/>
    <m/>
    <m/>
    <m/>
    <m/>
    <m/>
    <m/>
    <s v="X"/>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7"/>
    <x v="2"/>
    <n v="0.25"/>
    <x v="45"/>
    <d v="2024-04-01T00:00:00"/>
    <d v="2024-12-01T00:00:00"/>
    <x v="22"/>
    <s v="Equipo de Talento Humano"/>
    <s v="X"/>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0"/>
    <x v="10"/>
    <s v="Se debe ajustar"/>
    <s v="Luis Alejandro Gutiérrez S."/>
    <x v="3"/>
    <x v="20"/>
    <x v="20"/>
    <x v="19"/>
    <x v="7"/>
    <x v="3"/>
    <s v="Todos los procesos"/>
    <s v="usuarios internos_x000a_"/>
    <x v="20"/>
    <x v="17"/>
    <x v="0"/>
    <x v="6"/>
    <x v="6"/>
    <x v="4"/>
    <x v="0"/>
    <x v="0"/>
    <x v="0"/>
    <x v="15"/>
    <s v="Funcionamiento (Adquisición de bienes y servicios)"/>
    <x v="48"/>
    <x v="2"/>
    <n v="0.25"/>
    <x v="46"/>
    <d v="2024-04-01T00:00:00"/>
    <d v="2024-12-01T00:00:00"/>
    <x v="23"/>
    <s v="Equipo de Talento Humano"/>
    <m/>
    <m/>
    <m/>
    <m/>
    <m/>
    <m/>
    <m/>
    <m/>
    <m/>
    <m/>
    <m/>
    <s v="X"/>
    <s v="X"/>
    <m/>
    <s v="X"/>
    <s v="X"/>
    <s v="X"/>
    <s v="X"/>
    <s v="X"/>
    <s v="X"/>
    <s v="X"/>
    <m/>
    <s v="X"/>
    <s v="X"/>
    <s v="X"/>
    <m/>
    <m/>
    <m/>
    <m/>
    <m/>
    <m/>
    <m/>
    <m/>
    <m/>
    <m/>
    <m/>
    <m/>
    <m/>
    <m/>
    <m/>
    <m/>
    <m/>
    <x v="16"/>
  </r>
  <r>
    <s v="Convergencia regional, _x000a_Transformación productiva, "/>
    <s v="Optimizar el modelo de operación para contribuir de manera efectiva al logro de los propósitos institucionales"/>
    <n v="0.2"/>
    <s v="OPT-124"/>
    <n v="1"/>
    <n v="1"/>
    <x v="11"/>
    <x v="11"/>
    <s v="Se debe ajustar"/>
    <s v="Yvette Araujo Hernández"/>
    <x v="3"/>
    <x v="21"/>
    <x v="21"/>
    <x v="20"/>
    <x v="8"/>
    <x v="3"/>
    <s v="Todos los procesos"/>
    <s v="Todos los procesos de la Entidad"/>
    <x v="21"/>
    <x v="18"/>
    <x v="0"/>
    <x v="1"/>
    <x v="7"/>
    <x v="8"/>
    <x v="4"/>
    <x v="0"/>
    <x v="0"/>
    <x v="16"/>
    <s v="Funcionamiento (Adquisición de bienes y servicios)"/>
    <x v="49"/>
    <x v="2"/>
    <n v="0.3"/>
    <x v="47"/>
    <d v="2024-01-01T00:00:00"/>
    <d v="2024-01-31T00:00:00"/>
    <x v="24"/>
    <s v="Equipo de Talento Humano"/>
    <s v="X"/>
    <m/>
    <m/>
    <m/>
    <m/>
    <m/>
    <m/>
    <m/>
    <m/>
    <m/>
    <m/>
    <s v="X"/>
    <s v="X"/>
    <m/>
    <s v="X"/>
    <s v="X"/>
    <s v="X"/>
    <s v="X"/>
    <s v="X"/>
    <s v="X"/>
    <s v="X"/>
    <m/>
    <s v="X"/>
    <s v="X"/>
    <s v="X"/>
    <m/>
    <m/>
    <m/>
    <m/>
    <m/>
    <m/>
    <m/>
    <m/>
    <s v="X"/>
    <s v="X"/>
    <s v="X"/>
    <s v="X"/>
    <s v="X"/>
    <s v="X"/>
    <m/>
    <m/>
    <m/>
    <x v="17"/>
  </r>
  <r>
    <s v="Convergencia regional, _x000a_Transformación productiva, "/>
    <s v="Optimizar el modelo de operación para contribuir de manera efectiva al logro de los propósitos institucionales"/>
    <n v="0.2"/>
    <s v="OPT-124"/>
    <n v="1"/>
    <n v="1"/>
    <x v="11"/>
    <x v="11"/>
    <s v="Se debe ajustar"/>
    <s v="Yvette Araujo Hernández"/>
    <x v="3"/>
    <x v="22"/>
    <x v="22"/>
    <x v="21"/>
    <x v="8"/>
    <x v="3"/>
    <s v="Todos los procesos"/>
    <s v="Todos los procesos de la Entidad"/>
    <x v="22"/>
    <x v="1"/>
    <x v="0"/>
    <x v="1"/>
    <x v="0"/>
    <x v="9"/>
    <x v="9"/>
    <x v="3"/>
    <x v="0"/>
    <x v="1"/>
    <s v="Funcionamiento (Adquisición de bienes y servicios)"/>
    <x v="50"/>
    <x v="21"/>
    <n v="0.6"/>
    <x v="48"/>
    <d v="2024-02-01T00:00:00"/>
    <d v="2024-12-16T00:00:00"/>
    <x v="24"/>
    <s v="Equipo de Talento Humano"/>
    <m/>
    <s v="X"/>
    <s v="X"/>
    <m/>
    <m/>
    <s v="X"/>
    <m/>
    <m/>
    <m/>
    <m/>
    <m/>
    <s v="X"/>
    <s v="X"/>
    <m/>
    <s v="X"/>
    <s v="X"/>
    <s v="X"/>
    <s v="X"/>
    <s v="X"/>
    <s v="X"/>
    <s v="X"/>
    <m/>
    <s v="X"/>
    <s v="X"/>
    <s v="X"/>
    <m/>
    <m/>
    <m/>
    <m/>
    <m/>
    <m/>
    <m/>
    <s v="X"/>
    <s v="X"/>
    <s v="X"/>
    <s v="X"/>
    <s v="X"/>
    <s v="X"/>
    <s v="X"/>
    <m/>
    <m/>
    <m/>
    <x v="17"/>
  </r>
  <r>
    <s v="Convergencia regional, _x000a_Transformación productiva, "/>
    <s v="Optimizar el modelo de operación para contribuir de manera efectiva al logro de los propósitos institucionales"/>
    <n v="0.2"/>
    <s v="OPT-124"/>
    <n v="1"/>
    <n v="1"/>
    <x v="11"/>
    <x v="11"/>
    <s v="Se debe ajustar"/>
    <s v="Yvette Araujo Hernández"/>
    <x v="3"/>
    <x v="23"/>
    <x v="23"/>
    <x v="22"/>
    <x v="8"/>
    <x v="3"/>
    <s v="Todos los procesos"/>
    <s v="Todos los procesos de la Entidad"/>
    <x v="23"/>
    <x v="19"/>
    <x v="0"/>
    <x v="1"/>
    <x v="2"/>
    <x v="10"/>
    <x v="10"/>
    <x v="0"/>
    <x v="0"/>
    <x v="1"/>
    <s v="Funcionamiento (Adquisición de bienes y servicios)"/>
    <x v="51"/>
    <x v="2"/>
    <n v="0.1"/>
    <x v="49"/>
    <d v="2024-12-17T00:00:00"/>
    <d v="2024-12-31T00:00:00"/>
    <x v="24"/>
    <s v="Equipo de Talento Humano"/>
    <m/>
    <m/>
    <m/>
    <m/>
    <m/>
    <m/>
    <m/>
    <m/>
    <m/>
    <m/>
    <m/>
    <s v="X"/>
    <s v="X"/>
    <m/>
    <s v="X"/>
    <s v="X"/>
    <s v="X"/>
    <s v="X"/>
    <s v="X"/>
    <s v="X"/>
    <s v="X"/>
    <m/>
    <s v="X"/>
    <s v="X"/>
    <s v="X"/>
    <m/>
    <m/>
    <m/>
    <m/>
    <m/>
    <m/>
    <m/>
    <m/>
    <s v="X"/>
    <s v="X"/>
    <s v="X"/>
    <s v="X"/>
    <s v="X"/>
    <s v="X"/>
    <m/>
    <m/>
    <m/>
    <x v="18"/>
  </r>
  <r>
    <s v="Convergencia regional, _x000a_Transformación productiva, "/>
    <s v="Optimizar el modelo de operación para contribuir de manera efectiva al logro de los propósitos institucionales"/>
    <n v="0.2"/>
    <s v="OPT-124"/>
    <n v="1"/>
    <n v="1"/>
    <x v="12"/>
    <x v="12"/>
    <s v="Se debe ajustar"/>
    <s v="Lucena Valencia"/>
    <x v="3"/>
    <x v="24"/>
    <x v="24"/>
    <x v="23"/>
    <x v="9"/>
    <x v="3"/>
    <s v="Todos los procesos"/>
    <s v="Uusuarios internos de APC-Coiombia, proveedores "/>
    <x v="24"/>
    <x v="20"/>
    <x v="0"/>
    <x v="1"/>
    <x v="0"/>
    <x v="0"/>
    <x v="0"/>
    <x v="0"/>
    <x v="0"/>
    <x v="17"/>
    <s v="Funcionamiento (Adquisición de bienes y servicios)"/>
    <x v="52"/>
    <x v="22"/>
    <n v="0.33"/>
    <x v="50"/>
    <d v="2024-02-01T00:00:00"/>
    <d v="2024-12-15T00:00:00"/>
    <x v="25"/>
    <s v="Equipo de Talento Humano"/>
    <m/>
    <s v="X"/>
    <s v="X"/>
    <m/>
    <m/>
    <s v="X"/>
    <m/>
    <m/>
    <m/>
    <m/>
    <m/>
    <s v="X"/>
    <s v="X"/>
    <m/>
    <s v="X"/>
    <s v="X"/>
    <s v="X"/>
    <s v="X"/>
    <s v="X"/>
    <s v="X"/>
    <s v="X"/>
    <m/>
    <s v="X"/>
    <s v="X"/>
    <s v="X"/>
    <m/>
    <m/>
    <m/>
    <m/>
    <m/>
    <m/>
    <m/>
    <s v="X"/>
    <m/>
    <m/>
    <m/>
    <m/>
    <m/>
    <m/>
    <m/>
    <m/>
    <m/>
    <x v="19"/>
  </r>
  <r>
    <s v="Convergencia regional, _x000a_Transformación productiva, "/>
    <s v="Optimizar el modelo de operación para contribuir de manera efectiva al logro de los propósitos institucionales"/>
    <n v="0.2"/>
    <s v="OPT-124"/>
    <n v="1"/>
    <n v="1"/>
    <x v="12"/>
    <x v="12"/>
    <s v="Se debe ajustar"/>
    <s v="Lucena Valencia"/>
    <x v="3"/>
    <x v="25"/>
    <x v="25"/>
    <x v="24"/>
    <x v="9"/>
    <x v="3"/>
    <s v="Todos los procesos"/>
    <s v="Uusuarios internos de APC-Coiombia, proveedores "/>
    <x v="25"/>
    <x v="21"/>
    <x v="0"/>
    <x v="1"/>
    <x v="2"/>
    <x v="6"/>
    <x v="6"/>
    <x v="0"/>
    <x v="0"/>
    <x v="17"/>
    <s v="Funcionamiento (Adquisición de bienes y servicios)"/>
    <x v="53"/>
    <x v="23"/>
    <n v="0.33"/>
    <x v="51"/>
    <d v="2024-04-01T00:00:00"/>
    <d v="2024-11-30T00:00:00"/>
    <x v="25"/>
    <s v="Equipo de Talento Humano"/>
    <m/>
    <s v="X"/>
    <s v="X"/>
    <m/>
    <m/>
    <s v="X"/>
    <m/>
    <m/>
    <m/>
    <m/>
    <m/>
    <m/>
    <m/>
    <m/>
    <m/>
    <m/>
    <m/>
    <m/>
    <m/>
    <m/>
    <m/>
    <m/>
    <m/>
    <m/>
    <m/>
    <m/>
    <m/>
    <m/>
    <m/>
    <m/>
    <m/>
    <m/>
    <m/>
    <m/>
    <m/>
    <m/>
    <m/>
    <m/>
    <m/>
    <m/>
    <m/>
    <m/>
    <x v="20"/>
  </r>
  <r>
    <s v="Convergencia regional, _x000a_Transformación productiva, "/>
    <s v="Optimizar el modelo de operación para contribuir de manera efectiva al logro de los propósitos institucionales"/>
    <n v="0.2"/>
    <s v="OPT-124"/>
    <n v="1"/>
    <n v="1"/>
    <x v="12"/>
    <x v="12"/>
    <s v="Se debe ajustar"/>
    <s v="Lucena Valencia"/>
    <x v="3"/>
    <x v="26"/>
    <x v="26"/>
    <x v="25"/>
    <x v="9"/>
    <x v="3"/>
    <s v="Todos los procesos"/>
    <s v="Uusuarios internos de APC-Coiombia, proveedores "/>
    <x v="26"/>
    <x v="22"/>
    <x v="0"/>
    <x v="1"/>
    <x v="0"/>
    <x v="0"/>
    <x v="0"/>
    <x v="0"/>
    <x v="0"/>
    <x v="17"/>
    <s v="Funcionamiento (Adquisición de bienes y servicios)"/>
    <x v="54"/>
    <x v="2"/>
    <n v="0.34"/>
    <x v="52"/>
    <d v="2024-02-01T00:00:00"/>
    <d v="2024-12-15T00:00:00"/>
    <x v="26"/>
    <s v="Equipo de Talento Humano"/>
    <m/>
    <m/>
    <m/>
    <m/>
    <m/>
    <m/>
    <m/>
    <m/>
    <m/>
    <m/>
    <m/>
    <s v="X"/>
    <s v="X"/>
    <m/>
    <s v="X"/>
    <s v="X"/>
    <s v="X"/>
    <s v="X"/>
    <s v="X"/>
    <s v="X"/>
    <s v="X"/>
    <m/>
    <s v="X"/>
    <s v="X"/>
    <s v="X"/>
    <m/>
    <m/>
    <m/>
    <m/>
    <m/>
    <m/>
    <m/>
    <m/>
    <m/>
    <m/>
    <m/>
    <m/>
    <m/>
    <m/>
    <m/>
    <m/>
    <m/>
    <x v="21"/>
  </r>
  <r>
    <s v="Convergencia regional, _x000a_Transformación productiva, "/>
    <s v="Optimizar el modelo de operación para contribuir de manera efectiva al logro de los propósitos institucionales"/>
    <n v="0.2"/>
    <s v="OPT-124"/>
    <n v="1"/>
    <n v="1"/>
    <x v="13"/>
    <x v="13"/>
    <s v="Se debe ajustar"/>
    <s v="Alex Alberto Rodríguez"/>
    <x v="4"/>
    <x v="27"/>
    <x v="27"/>
    <x v="26"/>
    <x v="10"/>
    <x v="4"/>
    <s v="Procesos/dependencias responsables de las actividades asIgnadas por ley."/>
    <s v="Uusuarios internos de APC-Coiombia"/>
    <x v="27"/>
    <x v="23"/>
    <x v="0"/>
    <x v="7"/>
    <x v="8"/>
    <x v="11"/>
    <x v="11"/>
    <x v="0"/>
    <x v="0"/>
    <x v="1"/>
    <s v="Funcionamiento (Adquisición de bienes y servicios)"/>
    <x v="55"/>
    <x v="2"/>
    <n v="0.5"/>
    <x v="53"/>
    <d v="2024-03-05T00:00:00"/>
    <d v="2024-03-31T00:00:00"/>
    <x v="27"/>
    <s v="Equipo de Talento Humano"/>
    <s v="X"/>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3"/>
    <x v="13"/>
    <s v="Se debe ajustar"/>
    <s v="Alex Alberto Rodríguez"/>
    <x v="4"/>
    <x v="27"/>
    <x v="27"/>
    <x v="26"/>
    <x v="10"/>
    <x v="4"/>
    <s v="Procesos/dependencias responsables de las actividades asIgnadas por ley."/>
    <s v="Uusuarios internos de APC-Coiombia"/>
    <x v="27"/>
    <x v="23"/>
    <x v="0"/>
    <x v="7"/>
    <x v="8"/>
    <x v="11"/>
    <x v="11"/>
    <x v="0"/>
    <x v="0"/>
    <x v="1"/>
    <s v="Funcionamiento (Adquisición de bienes y servicios)"/>
    <x v="56"/>
    <x v="2"/>
    <n v="0.5"/>
    <x v="54"/>
    <d v="2024-01-01T00:00:00"/>
    <d v="2024-12-15T00:00:00"/>
    <x v="27"/>
    <s v="Equipo de Talento Human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4"/>
    <x v="14"/>
    <s v="Se debe ajustar"/>
    <s v="Diana del Pilar Morales "/>
    <x v="4"/>
    <x v="28"/>
    <x v="28"/>
    <x v="27"/>
    <x v="11"/>
    <x v="4"/>
    <s v="Todos los procesos"/>
    <s v="Uusuarios internos de APC-Coiombia, proveedores , entidades, aliados"/>
    <x v="28"/>
    <x v="24"/>
    <x v="0"/>
    <x v="4"/>
    <x v="5"/>
    <x v="3"/>
    <x v="1"/>
    <x v="0"/>
    <x v="0"/>
    <x v="1"/>
    <n v="0"/>
    <x v="57"/>
    <x v="2"/>
    <n v="0.5"/>
    <x v="55"/>
    <d v="2024-03-15T00:00:00"/>
    <d v="2024-10-31T00:00:00"/>
    <x v="28"/>
    <s v="Equipo de Talento Human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4"/>
    <x v="14"/>
    <s v="Se debe ajustar"/>
    <s v="Diana del Pilar Morales "/>
    <x v="4"/>
    <x v="28"/>
    <x v="28"/>
    <x v="27"/>
    <x v="11"/>
    <x v="4"/>
    <s v="Todos los procesos"/>
    <s v="Uusuarios internos de APC-Coiombia, proveedores , entidades, aliados"/>
    <x v="28"/>
    <x v="24"/>
    <x v="0"/>
    <x v="4"/>
    <x v="5"/>
    <x v="3"/>
    <x v="1"/>
    <x v="0"/>
    <x v="0"/>
    <x v="1"/>
    <n v="0"/>
    <x v="58"/>
    <x v="2"/>
    <n v="0.5"/>
    <x v="56"/>
    <d v="2024-03-15T00:00:00"/>
    <d v="2024-10-31T00:00:00"/>
    <x v="28"/>
    <s v="Equipo de Talento Humano"/>
    <m/>
    <m/>
    <m/>
    <m/>
    <m/>
    <m/>
    <m/>
    <m/>
    <m/>
    <m/>
    <m/>
    <s v="X"/>
    <s v="X"/>
    <m/>
    <s v="X"/>
    <s v="X"/>
    <s v="X"/>
    <s v="X"/>
    <s v="X"/>
    <s v="X"/>
    <s v="X"/>
    <m/>
    <s v="X"/>
    <s v="X"/>
    <s v="X"/>
    <m/>
    <m/>
    <m/>
    <m/>
    <m/>
    <m/>
    <m/>
    <m/>
    <m/>
    <m/>
    <m/>
    <m/>
    <m/>
    <m/>
    <m/>
    <m/>
    <m/>
    <x v="22"/>
  </r>
  <r>
    <s v="Convergencia regional, _x000a_Transformación productiva, "/>
    <s v="Optimizar el modelo de operación para contribuir de manera efectiva al logro de los propósitos institucionales"/>
    <n v="0.2"/>
    <s v="OPT-124"/>
    <n v="1"/>
    <n v="1"/>
    <x v="15"/>
    <x v="15"/>
    <s v="Estados financieros elaborados y publicados"/>
    <s v="Faisuly Urrea López"/>
    <x v="3"/>
    <x v="29"/>
    <x v="29"/>
    <x v="28"/>
    <x v="12"/>
    <x v="3"/>
    <s v="Todos los procesos"/>
    <s v="Proceso de Gestión Financiera"/>
    <x v="29"/>
    <x v="25"/>
    <x v="0"/>
    <x v="8"/>
    <x v="7"/>
    <x v="8"/>
    <x v="4"/>
    <x v="0"/>
    <x v="0"/>
    <x v="1"/>
    <n v="0"/>
    <x v="59"/>
    <x v="2"/>
    <n v="0.5"/>
    <x v="57"/>
    <d v="2024-01-01T00:00:00"/>
    <d v="2024-12-31T00:00:00"/>
    <x v="29"/>
    <s v="Personal del proces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5"/>
    <x v="15"/>
    <s v="Estados financieros elaborados y publicados"/>
    <s v="Faisuly Urrea López"/>
    <x v="3"/>
    <x v="29"/>
    <x v="29"/>
    <x v="28"/>
    <x v="12"/>
    <x v="3"/>
    <s v="Todos los procesos"/>
    <s v="Proceso de Gestión Financiera"/>
    <x v="29"/>
    <x v="25"/>
    <x v="0"/>
    <x v="8"/>
    <x v="7"/>
    <x v="8"/>
    <x v="4"/>
    <x v="0"/>
    <x v="0"/>
    <x v="1"/>
    <n v="0"/>
    <x v="60"/>
    <x v="2"/>
    <n v="0.5"/>
    <x v="58"/>
    <d v="2024-01-01T00:00:00"/>
    <d v="2024-12-31T00:00:00"/>
    <x v="30"/>
    <s v="Personal del proceso"/>
    <m/>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6"/>
    <x v="16"/>
    <s v="Se debe ajustar"/>
    <s v="María Victoria Losada"/>
    <x v="4"/>
    <x v="30"/>
    <x v="30"/>
    <x v="29"/>
    <x v="13"/>
    <x v="4"/>
    <s v="Direccionamiento Estratégico y Planeación"/>
    <s v="usuarios internos_x000a_Cabeza de sector, DNP"/>
    <x v="30"/>
    <x v="26"/>
    <x v="0"/>
    <x v="9"/>
    <x v="9"/>
    <x v="12"/>
    <x v="1"/>
    <x v="0"/>
    <x v="0"/>
    <x v="1"/>
    <n v="0"/>
    <x v="61"/>
    <x v="2"/>
    <n v="0.2"/>
    <x v="59"/>
    <d v="2024-01-02T00:00:00"/>
    <d v="2024-02-15T00:00:00"/>
    <x v="31"/>
    <s v="Equipo de Talento Humano"/>
    <s v="X"/>
    <m/>
    <m/>
    <m/>
    <m/>
    <m/>
    <m/>
    <m/>
    <m/>
    <m/>
    <m/>
    <s v="X"/>
    <s v="X"/>
    <m/>
    <s v="X"/>
    <s v="X"/>
    <s v="X"/>
    <s v="X"/>
    <s v="X"/>
    <s v="X"/>
    <s v="X"/>
    <m/>
    <s v="X"/>
    <s v="X"/>
    <s v="X"/>
    <m/>
    <m/>
    <m/>
    <m/>
    <m/>
    <m/>
    <m/>
    <m/>
    <m/>
    <m/>
    <m/>
    <m/>
    <m/>
    <m/>
    <m/>
    <m/>
    <m/>
    <x v="17"/>
  </r>
  <r>
    <s v="Convergencia regional, _x000a_Transformación productiva, "/>
    <s v="Optimizar el modelo de operación para contribuir de manera efectiva al logro de los propósitos institucionales"/>
    <n v="0.2"/>
    <s v="OPT-124"/>
    <n v="1"/>
    <n v="1"/>
    <x v="16"/>
    <x v="16"/>
    <s v="Se debe ajustar"/>
    <s v="María Victoria Losada"/>
    <x v="4"/>
    <x v="30"/>
    <x v="30"/>
    <x v="29"/>
    <x v="13"/>
    <x v="4"/>
    <s v="Direccionamiento Estratégico y Planeación"/>
    <s v="usuarios internos_x000a_Cabeza de sector, DNP"/>
    <x v="30"/>
    <x v="26"/>
    <x v="0"/>
    <x v="9"/>
    <x v="9"/>
    <x v="12"/>
    <x v="1"/>
    <x v="0"/>
    <x v="0"/>
    <x v="1"/>
    <n v="0"/>
    <x v="62"/>
    <x v="2"/>
    <n v="0.8"/>
    <x v="60"/>
    <d v="2024-01-02T00:00:00"/>
    <d v="2024-12-31T00:00:00"/>
    <x v="31"/>
    <s v="Equipo de Talento Humano"/>
    <m/>
    <m/>
    <m/>
    <m/>
    <m/>
    <m/>
    <m/>
    <m/>
    <m/>
    <m/>
    <m/>
    <s v="X"/>
    <s v="X"/>
    <m/>
    <s v="X"/>
    <s v="X"/>
    <s v="X"/>
    <s v="X"/>
    <s v="X"/>
    <s v="X"/>
    <s v="X"/>
    <m/>
    <s v="X"/>
    <s v="X"/>
    <s v="X"/>
    <m/>
    <m/>
    <m/>
    <m/>
    <m/>
    <m/>
    <m/>
    <m/>
    <m/>
    <m/>
    <m/>
    <m/>
    <m/>
    <m/>
    <m/>
    <m/>
    <m/>
    <x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28"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10:T30" firstHeaderRow="1" firstDataRow="1" firstDataCol="20"/>
  <pivotFields count="80">
    <pivotField compact="0" outline="0" showAll="0" defaultSubtotal="0"/>
    <pivotField compact="0" outline="0" showAll="0" defaultSubtotal="0"/>
    <pivotField compact="0" numFmtId="9" outline="0" showAll="0" defaultSubtotal="0"/>
    <pivotField compact="0" outline="0" showAll="0" defaultSubtotal="0"/>
    <pivotField compact="0" numFmtId="9" outline="0" showAll="0" defaultSubtotal="0"/>
    <pivotField compact="0" numFmtId="9" outline="0" showAll="0" defaultSubtotal="0"/>
    <pivotField axis="axisRow" compact="0" outline="0" subtotalTop="0" showAll="0" defaultSubtotal="0">
      <items count="17">
        <item x="1"/>
        <item x="8"/>
        <item x="14"/>
        <item x="13"/>
        <item x="10"/>
        <item x="11"/>
        <item x="16"/>
        <item x="12"/>
        <item x="9"/>
        <item x="0"/>
        <item x="2"/>
        <item x="3"/>
        <item x="5"/>
        <item x="4"/>
        <item x="6"/>
        <item x="7"/>
        <item x="15"/>
      </items>
    </pivotField>
    <pivotField axis="axisRow" compact="0" outline="0" showAll="0" defaultSubtotal="0">
      <items count="17">
        <item x="1"/>
        <item x="5"/>
        <item x="15"/>
        <item x="8"/>
        <item x="0"/>
        <item x="14"/>
        <item x="13"/>
        <item x="10"/>
        <item x="11"/>
        <item x="16"/>
        <item x="12"/>
        <item x="4"/>
        <item x="6"/>
        <item x="9"/>
        <item x="2"/>
        <item x="3"/>
        <item x="7"/>
      </items>
    </pivotField>
    <pivotField compact="0" outline="0" showAll="0" defaultSubtotal="0"/>
    <pivotField compact="0" outline="0" showAll="0" defaultSubtotal="0"/>
    <pivotField compact="0" outline="0" showAll="0" defaultSubtotal="0">
      <items count="5">
        <item x="3"/>
        <item x="0"/>
        <item x="1"/>
        <item x="2"/>
        <item x="4"/>
      </items>
    </pivotField>
    <pivotField axis="axisRow" compact="0" outline="0" subtotalTop="0" showAll="0" defaultSubtotal="0">
      <items count="31">
        <item x="3"/>
        <item x="9"/>
        <item x="10"/>
        <item x="5"/>
        <item x="12"/>
        <item x="15"/>
        <item x="13"/>
        <item x="14"/>
        <item x="16"/>
        <item x="17"/>
        <item x="29"/>
        <item x="0"/>
        <item x="18"/>
        <item x="28"/>
        <item x="27"/>
        <item x="20"/>
        <item x="21"/>
        <item x="23"/>
        <item x="22"/>
        <item x="30"/>
        <item x="26"/>
        <item x="25"/>
        <item x="1"/>
        <item x="24"/>
        <item x="19"/>
        <item x="2"/>
        <item x="8"/>
        <item x="6"/>
        <item x="11"/>
        <item x="7"/>
        <item x="4"/>
      </items>
    </pivotField>
    <pivotField axis="axisRow" compact="0" outline="0" showAll="0" defaultSubtotal="0">
      <items count="31">
        <item x="0"/>
        <item x="18"/>
        <item x="8"/>
        <item x="26"/>
        <item x="6"/>
        <item x="1"/>
        <item x="28"/>
        <item x="19"/>
        <item x="21"/>
        <item x="27"/>
        <item x="25"/>
        <item x="11"/>
        <item x="12"/>
        <item x="29"/>
        <item x="7"/>
        <item x="23"/>
        <item x="17"/>
        <item x="4"/>
        <item x="24"/>
        <item x="22"/>
        <item x="20"/>
        <item x="16"/>
        <item x="9"/>
        <item x="30"/>
        <item x="15"/>
        <item x="2"/>
        <item x="10"/>
        <item x="5"/>
        <item x="13"/>
        <item x="14"/>
        <item x="3"/>
      </items>
    </pivotField>
    <pivotField axis="axisRow" compact="0" outline="0" showAll="0" defaultSubtotal="0">
      <items count="30">
        <item x="19"/>
        <item x="6"/>
        <item x="11"/>
        <item x="9"/>
        <item x="5"/>
        <item x="13"/>
        <item x="24"/>
        <item x="12"/>
        <item x="10"/>
        <item x="28"/>
        <item x="4"/>
        <item x="8"/>
        <item x="17"/>
        <item x="25"/>
        <item x="14"/>
        <item x="23"/>
        <item x="27"/>
        <item x="0"/>
        <item x="20"/>
        <item x="2"/>
        <item x="1"/>
        <item x="22"/>
        <item x="16"/>
        <item x="21"/>
        <item x="26"/>
        <item x="15"/>
        <item x="18"/>
        <item x="29"/>
        <item x="3"/>
        <item x="7"/>
      </items>
    </pivotField>
    <pivotField compact="0" outline="0" showAll="0" defaultSubtotal="0">
      <items count="14">
        <item x="3"/>
        <item x="13"/>
        <item x="10"/>
        <item x="7"/>
        <item x="9"/>
        <item x="4"/>
        <item x="6"/>
        <item x="8"/>
        <item x="12"/>
        <item x="11"/>
        <item x="1"/>
        <item x="2"/>
        <item x="5"/>
        <item x="0"/>
      </items>
    </pivotField>
    <pivotField compact="0" outline="0" showAll="0" defaultSubtotal="0">
      <items count="5">
        <item x="3"/>
        <item h="1" x="0"/>
        <item h="1" x="1"/>
        <item h="1" x="2"/>
        <item h="1" x="4"/>
      </items>
    </pivotField>
    <pivotField compact="0" outline="0" showAll="0" defaultSubtotal="0"/>
    <pivotField compact="0" outline="0" showAll="0" defaultSubtotal="0"/>
    <pivotField axis="axisRow" compact="0" outline="0" showAll="0" defaultSubtotal="0">
      <items count="31">
        <item x="22"/>
        <item x="5"/>
        <item x="1"/>
        <item x="21"/>
        <item x="10"/>
        <item x="27"/>
        <item x="13"/>
        <item x="14"/>
        <item x="23"/>
        <item x="29"/>
        <item x="18"/>
        <item x="24"/>
        <item x="26"/>
        <item x="12"/>
        <item x="6"/>
        <item x="7"/>
        <item x="2"/>
        <item x="8"/>
        <item x="16"/>
        <item x="4"/>
        <item x="28"/>
        <item x="9"/>
        <item x="30"/>
        <item x="17"/>
        <item x="3"/>
        <item x="25"/>
        <item x="0"/>
        <item x="19"/>
        <item x="15"/>
        <item x="20"/>
        <item x="11"/>
      </items>
    </pivotField>
    <pivotField axis="axisRow" compact="0" outline="0" showAll="0" defaultSubtotal="0">
      <items count="28">
        <item x="24"/>
        <item x="5"/>
        <item x="23"/>
        <item x="26"/>
        <item x="11"/>
        <item x="6"/>
        <item x="21"/>
        <item x="10"/>
        <item x="22"/>
        <item x="9"/>
        <item x="25"/>
        <item x="15"/>
        <item x="17"/>
        <item x="16"/>
        <item x="8"/>
        <item x="20"/>
        <item x="19"/>
        <item x="18"/>
        <item x="2"/>
        <item x="14"/>
        <item x="7"/>
        <item x="1"/>
        <item x="0"/>
        <item x="3"/>
        <item x="12"/>
        <item x="13"/>
        <item x="4"/>
        <item m="1" x="27"/>
      </items>
    </pivotField>
    <pivotField axis="axisRow" compact="0" outline="0" showAll="0" defaultSubtotal="0">
      <items count="1">
        <item x="0"/>
      </items>
    </pivotField>
    <pivotField axis="axisRow" compact="0" outline="0" showAll="0" defaultSubtotal="0">
      <items count="10">
        <item x="0"/>
        <item x="3"/>
        <item x="6"/>
        <item x="7"/>
        <item x="4"/>
        <item x="2"/>
        <item x="9"/>
        <item x="8"/>
        <item x="5"/>
        <item x="1"/>
      </items>
    </pivotField>
    <pivotField axis="axisRow" compact="0" numFmtId="9" outline="0" showAll="0" defaultSubtotal="0">
      <items count="10">
        <item x="2"/>
        <item x="5"/>
        <item x="3"/>
        <item x="6"/>
        <item x="8"/>
        <item x="0"/>
        <item x="9"/>
        <item x="4"/>
        <item x="1"/>
        <item x="7"/>
      </items>
    </pivotField>
    <pivotField axis="axisRow" compact="0" numFmtId="9" outline="0" showAll="0" defaultSubtotal="0">
      <items count="13">
        <item x="10"/>
        <item x="7"/>
        <item x="9"/>
        <item x="3"/>
        <item x="6"/>
        <item x="2"/>
        <item x="5"/>
        <item x="4"/>
        <item x="11"/>
        <item x="0"/>
        <item x="12"/>
        <item x="1"/>
        <item x="8"/>
      </items>
    </pivotField>
    <pivotField axis="axisRow" compact="0" numFmtId="9" outline="0" showAll="0" defaultSubtotal="0">
      <items count="12">
        <item x="10"/>
        <item x="9"/>
        <item x="7"/>
        <item x="5"/>
        <item x="6"/>
        <item x="2"/>
        <item x="3"/>
        <item x="0"/>
        <item x="1"/>
        <item x="11"/>
        <item x="8"/>
        <item x="4"/>
      </items>
    </pivotField>
    <pivotField axis="axisRow" compact="0" numFmtId="9" outline="0" showAll="0" defaultSubtotal="0">
      <items count="4">
        <item x="2"/>
        <item x="3"/>
        <item x="1"/>
        <item x="0"/>
      </items>
    </pivotField>
    <pivotField axis="axisRow" compact="0" numFmtId="9" outline="0" showAll="0" defaultSubtotal="0">
      <items count="2">
        <item x="1"/>
        <item x="0"/>
      </items>
    </pivotField>
    <pivotField axis="axisRow" compact="0" outline="0" showAll="0" defaultSubtotal="0">
      <items count="18">
        <item x="1"/>
        <item x="12"/>
        <item x="17"/>
        <item x="15"/>
        <item x="11"/>
        <item x="10"/>
        <item x="7"/>
        <item x="16"/>
        <item x="0"/>
        <item x="14"/>
        <item x="5"/>
        <item x="3"/>
        <item x="4"/>
        <item x="13"/>
        <item x="2"/>
        <item x="8"/>
        <item x="6"/>
        <item x="9"/>
      </items>
    </pivotField>
    <pivotField compact="0" outline="0" showAll="0" defaultSubtotal="0"/>
    <pivotField axis="axisRow" compact="0" outline="0" showAll="0" defaultSubtotal="0">
      <items count="63">
        <item x="18"/>
        <item x="4"/>
        <item x="54"/>
        <item x="47"/>
        <item x="60"/>
        <item x="41"/>
        <item x="11"/>
        <item x="36"/>
        <item x="12"/>
        <item x="7"/>
        <item x="20"/>
        <item x="21"/>
        <item x="1"/>
        <item x="9"/>
        <item x="44"/>
        <item x="33"/>
        <item x="31"/>
        <item x="32"/>
        <item x="56"/>
        <item x="22"/>
        <item x="50"/>
        <item x="53"/>
        <item x="3"/>
        <item x="37"/>
        <item x="0"/>
        <item x="8"/>
        <item x="19"/>
        <item x="16"/>
        <item x="51"/>
        <item x="13"/>
        <item x="27"/>
        <item x="61"/>
        <item x="55"/>
        <item x="14"/>
        <item x="45"/>
        <item x="49"/>
        <item x="39"/>
        <item x="30"/>
        <item x="17"/>
        <item x="2"/>
        <item x="34"/>
        <item x="6"/>
        <item x="38"/>
        <item x="15"/>
        <item x="5"/>
        <item x="28"/>
        <item x="29"/>
        <item x="43"/>
        <item x="46"/>
        <item x="48"/>
        <item x="26"/>
        <item x="24"/>
        <item x="23"/>
        <item x="62"/>
        <item x="57"/>
        <item x="10"/>
        <item x="40"/>
        <item x="52"/>
        <item x="58"/>
        <item x="35"/>
        <item x="59"/>
        <item x="25"/>
        <item x="42"/>
      </items>
    </pivotField>
    <pivotField axis="axisRow" compact="0" outline="0" showAll="0" defaultSubtotal="0">
      <items count="24">
        <item x="2"/>
        <item x="16"/>
        <item x="22"/>
        <item x="1"/>
        <item x="7"/>
        <item x="14"/>
        <item x="20"/>
        <item x="15"/>
        <item x="11"/>
        <item x="5"/>
        <item x="6"/>
        <item x="0"/>
        <item x="21"/>
        <item x="4"/>
        <item x="19"/>
        <item x="9"/>
        <item x="18"/>
        <item x="17"/>
        <item x="8"/>
        <item x="3"/>
        <item x="12"/>
        <item x="10"/>
        <item x="13"/>
        <item x="23"/>
      </items>
    </pivotField>
    <pivotField compact="0" numFmtId="9" outline="0" showAll="0" defaultSubtotal="0"/>
    <pivotField axis="axisRow" compact="0" outline="0" showAll="0" defaultSubtotal="0">
      <items count="61">
        <item x="43"/>
        <item x="9"/>
        <item x="7"/>
        <item x="32"/>
        <item x="31"/>
        <item x="30"/>
        <item x="8"/>
        <item x="40"/>
        <item x="4"/>
        <item x="22"/>
        <item x="50"/>
        <item x="5"/>
        <item x="24"/>
        <item x="16"/>
        <item x="58"/>
        <item x="51"/>
        <item x="17"/>
        <item x="14"/>
        <item x="11"/>
        <item x="59"/>
        <item x="52"/>
        <item x="25"/>
        <item x="39"/>
        <item x="41"/>
        <item x="42"/>
        <item x="35"/>
        <item x="29"/>
        <item x="28"/>
        <item x="34"/>
        <item x="2"/>
        <item x="33"/>
        <item x="19"/>
        <item x="26"/>
        <item x="15"/>
        <item x="27"/>
        <item x="21"/>
        <item x="3"/>
        <item x="1"/>
        <item x="10"/>
        <item x="6"/>
        <item x="48"/>
        <item x="49"/>
        <item x="54"/>
        <item x="38"/>
        <item x="57"/>
        <item x="23"/>
        <item x="60"/>
        <item x="12"/>
        <item x="53"/>
        <item x="18"/>
        <item x="45"/>
        <item x="0"/>
        <item x="13"/>
        <item x="47"/>
        <item x="55"/>
        <item x="56"/>
        <item x="37"/>
        <item x="36"/>
        <item x="20"/>
        <item x="46"/>
        <item x="44"/>
      </items>
    </pivotField>
    <pivotField compact="0" numFmtId="14" outline="0" showAll="0" defaultSubtotal="0"/>
    <pivotField compact="0" numFmtId="14" outline="0" showAll="0" defaultSubtotal="0"/>
    <pivotField axis="axisRow" compact="0" outline="0" showAll="0" defaultSubtotal="0">
      <items count="32">
        <item x="18"/>
        <item x="27"/>
        <item x="1"/>
        <item x="13"/>
        <item x="29"/>
        <item x="7"/>
        <item x="16"/>
        <item x="3"/>
        <item x="8"/>
        <item x="4"/>
        <item x="10"/>
        <item x="24"/>
        <item x="21"/>
        <item x="22"/>
        <item x="25"/>
        <item x="9"/>
        <item x="15"/>
        <item x="14"/>
        <item x="30"/>
        <item x="12"/>
        <item x="11"/>
        <item x="31"/>
        <item x="2"/>
        <item x="26"/>
        <item x="23"/>
        <item x="6"/>
        <item x="0"/>
        <item x="28"/>
        <item x="17"/>
        <item x="19"/>
        <item x="20"/>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4">
        <item x="11"/>
        <item x="12"/>
        <item x="20"/>
        <item x="19"/>
        <item x="14"/>
        <item x="15"/>
        <item x="22"/>
        <item x="21"/>
        <item x="16"/>
        <item x="17"/>
        <item x="18"/>
        <item m="1" x="23"/>
        <item x="13"/>
        <item x="4"/>
        <item x="7"/>
        <item x="6"/>
        <item x="5"/>
        <item x="3"/>
        <item x="1"/>
        <item x="2"/>
        <item x="10"/>
        <item x="0"/>
        <item x="9"/>
        <item x="8"/>
      </items>
    </pivotField>
  </pivotFields>
  <rowFields count="20">
    <field x="6"/>
    <field x="7"/>
    <field x="11"/>
    <field x="12"/>
    <field x="13"/>
    <field x="20"/>
    <field x="18"/>
    <field x="19"/>
    <field x="21"/>
    <field x="79"/>
    <field x="22"/>
    <field x="23"/>
    <field x="24"/>
    <field x="25"/>
    <field x="26"/>
    <field x="27"/>
    <field x="29"/>
    <field x="32"/>
    <field x="35"/>
    <field x="30"/>
  </rowFields>
  <rowItems count="20">
    <i>
      <x v="4"/>
      <x v="7"/>
      <x v="15"/>
      <x v="20"/>
      <x/>
      <x/>
      <x v="29"/>
      <x v="12"/>
      <x v="2"/>
      <x v="8"/>
      <x v="3"/>
      <x v="7"/>
      <x v="7"/>
      <x v="3"/>
      <x v="1"/>
      <x v="3"/>
      <x v="3"/>
      <x v="50"/>
      <x v="13"/>
      <x/>
    </i>
    <i r="16">
      <x v="34"/>
      <x/>
      <x v="12"/>
      <x/>
    </i>
    <i r="16">
      <x v="48"/>
      <x v="60"/>
      <x v="13"/>
      <x v="6"/>
    </i>
    <i r="16">
      <x v="49"/>
      <x v="59"/>
      <x v="24"/>
      <x/>
    </i>
    <i>
      <x v="5"/>
      <x v="8"/>
      <x v="16"/>
      <x v="8"/>
      <x v="18"/>
      <x/>
      <x v="3"/>
      <x v="17"/>
      <x v="9"/>
      <x v="9"/>
      <x v="9"/>
      <x v="12"/>
      <x v="11"/>
      <x v="3"/>
      <x v="1"/>
      <x v="7"/>
      <x v="35"/>
      <x v="53"/>
      <x v="11"/>
      <x/>
    </i>
    <i r="2">
      <x v="17"/>
      <x v="15"/>
      <x v="21"/>
      <x/>
      <x v="8"/>
      <x v="16"/>
      <x v="9"/>
      <x v="10"/>
      <x/>
      <x/>
      <x/>
      <x v="3"/>
      <x v="1"/>
      <x/>
      <x v="28"/>
      <x v="41"/>
      <x v="11"/>
      <x/>
    </i>
    <i r="2">
      <x v="18"/>
      <x v="19"/>
      <x v="23"/>
      <x/>
      <x/>
      <x v="21"/>
      <x v="9"/>
      <x v="9"/>
      <x v="5"/>
      <x v="2"/>
      <x v="1"/>
      <x v="1"/>
      <x v="1"/>
      <x/>
      <x v="20"/>
      <x v="40"/>
      <x v="11"/>
      <x v="12"/>
    </i>
    <i>
      <x v="7"/>
      <x v="10"/>
      <x v="20"/>
      <x v="3"/>
      <x v="13"/>
      <x/>
      <x v="12"/>
      <x v="8"/>
      <x v="9"/>
      <x v="7"/>
      <x v="5"/>
      <x v="9"/>
      <x v="7"/>
      <x v="3"/>
      <x v="1"/>
      <x v="2"/>
      <x v="2"/>
      <x v="20"/>
      <x v="23"/>
      <x/>
    </i>
    <i r="2">
      <x v="21"/>
      <x v="10"/>
      <x v="6"/>
      <x/>
      <x v="25"/>
      <x v="6"/>
      <x v="9"/>
      <x v="2"/>
      <x/>
      <x v="4"/>
      <x v="4"/>
      <x v="3"/>
      <x v="1"/>
      <x v="2"/>
      <x v="21"/>
      <x v="15"/>
      <x v="14"/>
      <x v="23"/>
    </i>
    <i r="2">
      <x v="23"/>
      <x v="18"/>
      <x v="15"/>
      <x/>
      <x v="11"/>
      <x v="15"/>
      <x v="9"/>
      <x v="3"/>
      <x v="5"/>
      <x v="9"/>
      <x v="7"/>
      <x v="3"/>
      <x v="1"/>
      <x v="2"/>
      <x v="57"/>
      <x v="10"/>
      <x v="14"/>
      <x v="2"/>
    </i>
    <i>
      <x v="10"/>
      <x v="14"/>
      <x v="2"/>
      <x v="26"/>
      <x v="3"/>
      <x/>
      <x v="4"/>
      <x v="21"/>
      <x v="1"/>
      <x v="23"/>
      <x/>
      <x v="1"/>
      <x v="2"/>
      <x v="3"/>
      <x v="1"/>
      <x v="17"/>
      <x v="11"/>
      <x v="31"/>
      <x v="19"/>
      <x/>
    </i>
    <i r="16">
      <x v="19"/>
      <x v="58"/>
      <x v="19"/>
      <x v="22"/>
    </i>
    <i r="16">
      <x v="51"/>
      <x v="9"/>
      <x v="19"/>
      <x/>
    </i>
    <i r="16">
      <x v="52"/>
      <x v="35"/>
      <x v="19"/>
      <x/>
    </i>
    <i r="2">
      <x v="28"/>
      <x v="11"/>
      <x v="8"/>
      <x/>
      <x v="30"/>
      <x v="9"/>
      <x v="4"/>
      <x v="22"/>
      <x v="5"/>
      <x v="9"/>
      <x v="10"/>
      <x v="3"/>
      <x v="1"/>
      <x/>
      <x v="50"/>
      <x v="12"/>
      <x v="19"/>
      <x/>
    </i>
    <i r="16">
      <x v="61"/>
      <x v="45"/>
      <x v="19"/>
      <x/>
    </i>
    <i>
      <x v="15"/>
      <x v="16"/>
      <x v="9"/>
      <x v="16"/>
      <x v="22"/>
      <x/>
      <x v="23"/>
      <x v="19"/>
      <x/>
      <x v="4"/>
      <x v="2"/>
      <x v="9"/>
      <x v="7"/>
      <x v="3"/>
      <x v="1"/>
      <x v="13"/>
      <x v="36"/>
      <x v="56"/>
      <x/>
      <x v="16"/>
    </i>
    <i r="16">
      <x v="42"/>
      <x v="57"/>
      <x v="28"/>
      <x v="17"/>
    </i>
    <i>
      <x v="16"/>
      <x v="2"/>
      <x v="10"/>
      <x v="13"/>
      <x v="9"/>
      <x/>
      <x v="9"/>
      <x v="10"/>
      <x v="7"/>
      <x v="9"/>
      <x v="9"/>
      <x v="12"/>
      <x v="11"/>
      <x v="3"/>
      <x v="1"/>
      <x/>
      <x v="4"/>
      <x v="14"/>
      <x v="18"/>
      <x/>
    </i>
    <i r="16">
      <x v="60"/>
      <x v="44"/>
      <x v="4"/>
      <x/>
    </i>
  </rowItems>
  <colItems count="1">
    <i/>
  </colItems>
  <formats count="288">
    <format dxfId="287">
      <pivotArea type="all" dataOnly="0" outline="0" fieldPosition="0"/>
    </format>
    <format dxfId="286">
      <pivotArea field="7" type="button" dataOnly="0" labelOnly="1" outline="0" axis="axisRow" fieldPosition="1"/>
    </format>
    <format dxfId="285">
      <pivotArea field="12" type="button" dataOnly="0" labelOnly="1" outline="0" axis="axisRow" fieldPosition="3"/>
    </format>
    <format dxfId="284">
      <pivotArea field="20" type="button" dataOnly="0" labelOnly="1" outline="0" axis="axisRow" fieldPosition="5"/>
    </format>
    <format dxfId="283">
      <pivotArea dataOnly="0" labelOnly="1" outline="0" fieldPosition="0">
        <references count="1">
          <reference field="6" count="0"/>
        </references>
      </pivotArea>
    </format>
    <format dxfId="282">
      <pivotArea dataOnly="0" labelOnly="1" outline="0" fieldPosition="0">
        <references count="2">
          <reference field="6" count="1" selected="0">
            <x v="0"/>
          </reference>
          <reference field="7" count="1">
            <x v="0"/>
          </reference>
        </references>
      </pivotArea>
    </format>
    <format dxfId="281">
      <pivotArea dataOnly="0" labelOnly="1" outline="0" fieldPosition="0">
        <references count="2">
          <reference field="6" count="1" selected="0">
            <x v="1"/>
          </reference>
          <reference field="7" count="1">
            <x v="3"/>
          </reference>
        </references>
      </pivotArea>
    </format>
    <format dxfId="280">
      <pivotArea dataOnly="0" labelOnly="1" outline="0" fieldPosition="0">
        <references count="2">
          <reference field="6" count="1" selected="0">
            <x v="2"/>
          </reference>
          <reference field="7" count="1">
            <x v="5"/>
          </reference>
        </references>
      </pivotArea>
    </format>
    <format dxfId="279">
      <pivotArea dataOnly="0" labelOnly="1" outline="0" fieldPosition="0">
        <references count="2">
          <reference field="6" count="1" selected="0">
            <x v="3"/>
          </reference>
          <reference field="7" count="1">
            <x v="6"/>
          </reference>
        </references>
      </pivotArea>
    </format>
    <format dxfId="278">
      <pivotArea dataOnly="0" labelOnly="1" outline="0" fieldPosition="0">
        <references count="2">
          <reference field="6" count="1" selected="0">
            <x v="4"/>
          </reference>
          <reference field="7" count="1">
            <x v="7"/>
          </reference>
        </references>
      </pivotArea>
    </format>
    <format dxfId="277">
      <pivotArea dataOnly="0" labelOnly="1" outline="0" fieldPosition="0">
        <references count="2">
          <reference field="6" count="1" selected="0">
            <x v="5"/>
          </reference>
          <reference field="7" count="1">
            <x v="8"/>
          </reference>
        </references>
      </pivotArea>
    </format>
    <format dxfId="276">
      <pivotArea dataOnly="0" labelOnly="1" outline="0" fieldPosition="0">
        <references count="2">
          <reference field="6" count="1" selected="0">
            <x v="6"/>
          </reference>
          <reference field="7" count="1">
            <x v="9"/>
          </reference>
        </references>
      </pivotArea>
    </format>
    <format dxfId="275">
      <pivotArea dataOnly="0" labelOnly="1" outline="0" fieldPosition="0">
        <references count="2">
          <reference field="6" count="1" selected="0">
            <x v="7"/>
          </reference>
          <reference field="7" count="1">
            <x v="10"/>
          </reference>
        </references>
      </pivotArea>
    </format>
    <format dxfId="274">
      <pivotArea dataOnly="0" labelOnly="1" outline="0" fieldPosition="0">
        <references count="2">
          <reference field="6" count="1" selected="0">
            <x v="8"/>
          </reference>
          <reference field="7" count="1">
            <x v="13"/>
          </reference>
        </references>
      </pivotArea>
    </format>
    <format dxfId="273">
      <pivotArea dataOnly="0" labelOnly="1" outline="0" fieldPosition="0">
        <references count="2">
          <reference field="6" count="1" selected="0">
            <x v="9"/>
          </reference>
          <reference field="7" count="1">
            <x v="4"/>
          </reference>
        </references>
      </pivotArea>
    </format>
    <format dxfId="272">
      <pivotArea dataOnly="0" labelOnly="1" outline="0" fieldPosition="0">
        <references count="2">
          <reference field="6" count="1" selected="0">
            <x v="10"/>
          </reference>
          <reference field="7" count="1">
            <x v="14"/>
          </reference>
        </references>
      </pivotArea>
    </format>
    <format dxfId="271">
      <pivotArea dataOnly="0" labelOnly="1" outline="0" fieldPosition="0">
        <references count="2">
          <reference field="6" count="1" selected="0">
            <x v="11"/>
          </reference>
          <reference field="7" count="1">
            <x v="15"/>
          </reference>
        </references>
      </pivotArea>
    </format>
    <format dxfId="270">
      <pivotArea dataOnly="0" labelOnly="1" outline="0" fieldPosition="0">
        <references count="2">
          <reference field="6" count="1" selected="0">
            <x v="12"/>
          </reference>
          <reference field="7" count="1">
            <x v="1"/>
          </reference>
        </references>
      </pivotArea>
    </format>
    <format dxfId="269">
      <pivotArea dataOnly="0" labelOnly="1" outline="0" fieldPosition="0">
        <references count="2">
          <reference field="6" count="1" selected="0">
            <x v="13"/>
          </reference>
          <reference field="7" count="1">
            <x v="11"/>
          </reference>
        </references>
      </pivotArea>
    </format>
    <format dxfId="268">
      <pivotArea dataOnly="0" labelOnly="1" outline="0" fieldPosition="0">
        <references count="2">
          <reference field="6" count="1" selected="0">
            <x v="14"/>
          </reference>
          <reference field="7" count="1">
            <x v="12"/>
          </reference>
        </references>
      </pivotArea>
    </format>
    <format dxfId="267">
      <pivotArea dataOnly="0" labelOnly="1" outline="0" fieldPosition="0">
        <references count="2">
          <reference field="6" count="1" selected="0">
            <x v="15"/>
          </reference>
          <reference field="7" count="1">
            <x v="16"/>
          </reference>
        </references>
      </pivotArea>
    </format>
    <format dxfId="266">
      <pivotArea dataOnly="0" labelOnly="1" outline="0" fieldPosition="0">
        <references count="2">
          <reference field="6" count="1" selected="0">
            <x v="16"/>
          </reference>
          <reference field="7" count="1">
            <x v="2"/>
          </reference>
        </references>
      </pivotArea>
    </format>
    <format dxfId="265">
      <pivotArea dataOnly="0" labelOnly="1" outline="0" fieldPosition="0">
        <references count="3">
          <reference field="6" count="1" selected="0">
            <x v="0"/>
          </reference>
          <reference field="7" count="1" selected="0">
            <x v="0"/>
          </reference>
          <reference field="11" count="1">
            <x v="0"/>
          </reference>
        </references>
      </pivotArea>
    </format>
    <format dxfId="264">
      <pivotArea dataOnly="0" labelOnly="1" outline="0" fieldPosition="0">
        <references count="3">
          <reference field="6" count="1" selected="0">
            <x v="1"/>
          </reference>
          <reference field="7" count="1" selected="0">
            <x v="3"/>
          </reference>
          <reference field="11" count="1">
            <x v="12"/>
          </reference>
        </references>
      </pivotArea>
    </format>
    <format dxfId="263">
      <pivotArea dataOnly="0" labelOnly="1" outline="0" fieldPosition="0">
        <references count="3">
          <reference field="6" count="1" selected="0">
            <x v="2"/>
          </reference>
          <reference field="7" count="1" selected="0">
            <x v="5"/>
          </reference>
          <reference field="11" count="1">
            <x v="13"/>
          </reference>
        </references>
      </pivotArea>
    </format>
    <format dxfId="262">
      <pivotArea dataOnly="0" labelOnly="1" outline="0" fieldPosition="0">
        <references count="3">
          <reference field="6" count="1" selected="0">
            <x v="3"/>
          </reference>
          <reference field="7" count="1" selected="0">
            <x v="6"/>
          </reference>
          <reference field="11" count="1">
            <x v="14"/>
          </reference>
        </references>
      </pivotArea>
    </format>
    <format dxfId="261">
      <pivotArea dataOnly="0" labelOnly="1" outline="0" fieldPosition="0">
        <references count="3">
          <reference field="6" count="1" selected="0">
            <x v="4"/>
          </reference>
          <reference field="7" count="1" selected="0">
            <x v="7"/>
          </reference>
          <reference field="11" count="1">
            <x v="15"/>
          </reference>
        </references>
      </pivotArea>
    </format>
    <format dxfId="260">
      <pivotArea dataOnly="0" labelOnly="1" outline="0" fieldPosition="0">
        <references count="3">
          <reference field="6" count="1" selected="0">
            <x v="5"/>
          </reference>
          <reference field="7" count="1" selected="0">
            <x v="8"/>
          </reference>
          <reference field="11" count="3">
            <x v="16"/>
            <x v="17"/>
            <x v="18"/>
          </reference>
        </references>
      </pivotArea>
    </format>
    <format dxfId="259">
      <pivotArea dataOnly="0" labelOnly="1" outline="0" fieldPosition="0">
        <references count="3">
          <reference field="6" count="1" selected="0">
            <x v="6"/>
          </reference>
          <reference field="7" count="1" selected="0">
            <x v="9"/>
          </reference>
          <reference field="11" count="1">
            <x v="19"/>
          </reference>
        </references>
      </pivotArea>
    </format>
    <format dxfId="258">
      <pivotArea dataOnly="0" labelOnly="1" outline="0" fieldPosition="0">
        <references count="3">
          <reference field="6" count="1" selected="0">
            <x v="7"/>
          </reference>
          <reference field="7" count="1" selected="0">
            <x v="10"/>
          </reference>
          <reference field="11" count="3">
            <x v="20"/>
            <x v="21"/>
            <x v="23"/>
          </reference>
        </references>
      </pivotArea>
    </format>
    <format dxfId="257">
      <pivotArea dataOnly="0" labelOnly="1" outline="0" fieldPosition="0">
        <references count="3">
          <reference field="6" count="1" selected="0">
            <x v="8"/>
          </reference>
          <reference field="7" count="1" selected="0">
            <x v="13"/>
          </reference>
          <reference field="11" count="1">
            <x v="24"/>
          </reference>
        </references>
      </pivotArea>
    </format>
    <format dxfId="256">
      <pivotArea dataOnly="0" labelOnly="1" outline="0" fieldPosition="0">
        <references count="3">
          <reference field="6" count="1" selected="0">
            <x v="9"/>
          </reference>
          <reference field="7" count="1" selected="0">
            <x v="4"/>
          </reference>
          <reference field="11" count="3">
            <x v="11"/>
            <x v="22"/>
            <x v="25"/>
          </reference>
        </references>
      </pivotArea>
    </format>
    <format dxfId="255">
      <pivotArea dataOnly="0" labelOnly="1" outline="0" fieldPosition="0">
        <references count="3">
          <reference field="6" count="1" selected="0">
            <x v="10"/>
          </reference>
          <reference field="7" count="1" selected="0">
            <x v="14"/>
          </reference>
          <reference field="11" count="8">
            <x v="1"/>
            <x v="2"/>
            <x v="3"/>
            <x v="26"/>
            <x v="27"/>
            <x v="28"/>
            <x v="29"/>
            <x v="30"/>
          </reference>
        </references>
      </pivotArea>
    </format>
    <format dxfId="254">
      <pivotArea dataOnly="0" labelOnly="1" outline="0" fieldPosition="0">
        <references count="3">
          <reference field="6" count="1" selected="0">
            <x v="11"/>
          </reference>
          <reference field="7" count="1" selected="0">
            <x v="15"/>
          </reference>
          <reference field="11" count="1">
            <x v="4"/>
          </reference>
        </references>
      </pivotArea>
    </format>
    <format dxfId="253">
      <pivotArea dataOnly="0" labelOnly="1" outline="0" fieldPosition="0">
        <references count="3">
          <reference field="6" count="1" selected="0">
            <x v="12"/>
          </reference>
          <reference field="7" count="1" selected="0">
            <x v="1"/>
          </reference>
          <reference field="11" count="1">
            <x v="5"/>
          </reference>
        </references>
      </pivotArea>
    </format>
    <format dxfId="252">
      <pivotArea dataOnly="0" labelOnly="1" outline="0" fieldPosition="0">
        <references count="3">
          <reference field="6" count="1" selected="0">
            <x v="13"/>
          </reference>
          <reference field="7" count="1" selected="0">
            <x v="11"/>
          </reference>
          <reference field="11" count="2">
            <x v="6"/>
            <x v="7"/>
          </reference>
        </references>
      </pivotArea>
    </format>
    <format dxfId="251">
      <pivotArea dataOnly="0" labelOnly="1" outline="0" fieldPosition="0">
        <references count="3">
          <reference field="6" count="1" selected="0">
            <x v="14"/>
          </reference>
          <reference field="7" count="1" selected="0">
            <x v="12"/>
          </reference>
          <reference field="11" count="1">
            <x v="8"/>
          </reference>
        </references>
      </pivotArea>
    </format>
    <format dxfId="250">
      <pivotArea dataOnly="0" labelOnly="1" outline="0" fieldPosition="0">
        <references count="3">
          <reference field="6" count="1" selected="0">
            <x v="15"/>
          </reference>
          <reference field="7" count="1" selected="0">
            <x v="16"/>
          </reference>
          <reference field="11" count="1">
            <x v="9"/>
          </reference>
        </references>
      </pivotArea>
    </format>
    <format dxfId="249">
      <pivotArea dataOnly="0" labelOnly="1" outline="0" fieldPosition="0">
        <references count="3">
          <reference field="6" count="1" selected="0">
            <x v="16"/>
          </reference>
          <reference field="7" count="1" selected="0">
            <x v="2"/>
          </reference>
          <reference field="11" count="1">
            <x v="10"/>
          </reference>
        </references>
      </pivotArea>
    </format>
    <format dxfId="248">
      <pivotArea dataOnly="0" labelOnly="1" outline="0" fieldPosition="0">
        <references count="4">
          <reference field="6" count="1" selected="0">
            <x v="0"/>
          </reference>
          <reference field="7" count="1" selected="0">
            <x v="0"/>
          </reference>
          <reference field="11" count="1" selected="0">
            <x v="0"/>
          </reference>
          <reference field="12" count="1">
            <x v="30"/>
          </reference>
        </references>
      </pivotArea>
    </format>
    <format dxfId="247">
      <pivotArea dataOnly="0" labelOnly="1" outline="0" fieldPosition="0">
        <references count="4">
          <reference field="6" count="1" selected="0">
            <x v="1"/>
          </reference>
          <reference field="7" count="1" selected="0">
            <x v="3"/>
          </reference>
          <reference field="11" count="1" selected="0">
            <x v="12"/>
          </reference>
          <reference field="12" count="1">
            <x v="1"/>
          </reference>
        </references>
      </pivotArea>
    </format>
    <format dxfId="246">
      <pivotArea dataOnly="0" labelOnly="1" outline="0" fieldPosition="0">
        <references count="4">
          <reference field="6" count="1" selected="0">
            <x v="2"/>
          </reference>
          <reference field="7" count="1" selected="0">
            <x v="5"/>
          </reference>
          <reference field="11" count="1" selected="0">
            <x v="13"/>
          </reference>
          <reference field="12" count="1">
            <x v="6"/>
          </reference>
        </references>
      </pivotArea>
    </format>
    <format dxfId="245">
      <pivotArea dataOnly="0" labelOnly="1" outline="0" fieldPosition="0">
        <references count="4">
          <reference field="6" count="1" selected="0">
            <x v="3"/>
          </reference>
          <reference field="7" count="1" selected="0">
            <x v="6"/>
          </reference>
          <reference field="11" count="1" selected="0">
            <x v="14"/>
          </reference>
          <reference field="12" count="1">
            <x v="9"/>
          </reference>
        </references>
      </pivotArea>
    </format>
    <format dxfId="244">
      <pivotArea dataOnly="0" labelOnly="1" outline="0" fieldPosition="0">
        <references count="4">
          <reference field="6" count="1" selected="0">
            <x v="4"/>
          </reference>
          <reference field="7" count="1" selected="0">
            <x v="7"/>
          </reference>
          <reference field="11" count="1" selected="0">
            <x v="15"/>
          </reference>
          <reference field="12" count="1">
            <x v="20"/>
          </reference>
        </references>
      </pivotArea>
    </format>
    <format dxfId="243">
      <pivotArea dataOnly="0" labelOnly="1" outline="0" fieldPosition="0">
        <references count="4">
          <reference field="6" count="1" selected="0">
            <x v="5"/>
          </reference>
          <reference field="7" count="1" selected="0">
            <x v="8"/>
          </reference>
          <reference field="11" count="1" selected="0">
            <x v="16"/>
          </reference>
          <reference field="12" count="1">
            <x v="8"/>
          </reference>
        </references>
      </pivotArea>
    </format>
    <format dxfId="242">
      <pivotArea dataOnly="0" labelOnly="1" outline="0" fieldPosition="0">
        <references count="4">
          <reference field="6" count="1" selected="0">
            <x v="5"/>
          </reference>
          <reference field="7" count="1" selected="0">
            <x v="8"/>
          </reference>
          <reference field="11" count="1" selected="0">
            <x v="17"/>
          </reference>
          <reference field="12" count="1">
            <x v="15"/>
          </reference>
        </references>
      </pivotArea>
    </format>
    <format dxfId="241">
      <pivotArea dataOnly="0" labelOnly="1" outline="0" fieldPosition="0">
        <references count="4">
          <reference field="6" count="1" selected="0">
            <x v="5"/>
          </reference>
          <reference field="7" count="1" selected="0">
            <x v="8"/>
          </reference>
          <reference field="11" count="1" selected="0">
            <x v="18"/>
          </reference>
          <reference field="12" count="1">
            <x v="19"/>
          </reference>
        </references>
      </pivotArea>
    </format>
    <format dxfId="240">
      <pivotArea dataOnly="0" labelOnly="1" outline="0" fieldPosition="0">
        <references count="4">
          <reference field="6" count="1" selected="0">
            <x v="6"/>
          </reference>
          <reference field="7" count="1" selected="0">
            <x v="9"/>
          </reference>
          <reference field="11" count="1" selected="0">
            <x v="19"/>
          </reference>
          <reference field="12" count="1">
            <x v="23"/>
          </reference>
        </references>
      </pivotArea>
    </format>
    <format dxfId="239">
      <pivotArea dataOnly="0" labelOnly="1" outline="0" fieldPosition="0">
        <references count="4">
          <reference field="6" count="1" selected="0">
            <x v="7"/>
          </reference>
          <reference field="7" count="1" selected="0">
            <x v="10"/>
          </reference>
          <reference field="11" count="1" selected="0">
            <x v="20"/>
          </reference>
          <reference field="12" count="1">
            <x v="3"/>
          </reference>
        </references>
      </pivotArea>
    </format>
    <format dxfId="238">
      <pivotArea dataOnly="0" labelOnly="1" outline="0" fieldPosition="0">
        <references count="4">
          <reference field="6" count="1" selected="0">
            <x v="7"/>
          </reference>
          <reference field="7" count="1" selected="0">
            <x v="10"/>
          </reference>
          <reference field="11" count="1" selected="0">
            <x v="21"/>
          </reference>
          <reference field="12" count="1">
            <x v="10"/>
          </reference>
        </references>
      </pivotArea>
    </format>
    <format dxfId="237">
      <pivotArea dataOnly="0" labelOnly="1" outline="0" fieldPosition="0">
        <references count="4">
          <reference field="6" count="1" selected="0">
            <x v="7"/>
          </reference>
          <reference field="7" count="1" selected="0">
            <x v="10"/>
          </reference>
          <reference field="11" count="1" selected="0">
            <x v="23"/>
          </reference>
          <reference field="12" count="1">
            <x v="18"/>
          </reference>
        </references>
      </pivotArea>
    </format>
    <format dxfId="236">
      <pivotArea dataOnly="0" labelOnly="1" outline="0" fieldPosition="0">
        <references count="4">
          <reference field="6" count="1" selected="0">
            <x v="8"/>
          </reference>
          <reference field="7" count="1" selected="0">
            <x v="13"/>
          </reference>
          <reference field="11" count="1" selected="0">
            <x v="24"/>
          </reference>
          <reference field="12" count="1">
            <x v="7"/>
          </reference>
        </references>
      </pivotArea>
    </format>
    <format dxfId="235">
      <pivotArea dataOnly="0" labelOnly="1" outline="0" fieldPosition="0">
        <references count="4">
          <reference field="6" count="1" selected="0">
            <x v="9"/>
          </reference>
          <reference field="7" count="1" selected="0">
            <x v="4"/>
          </reference>
          <reference field="11" count="1" selected="0">
            <x v="11"/>
          </reference>
          <reference field="12" count="1">
            <x v="0"/>
          </reference>
        </references>
      </pivotArea>
    </format>
    <format dxfId="234">
      <pivotArea dataOnly="0" labelOnly="1" outline="0" fieldPosition="0">
        <references count="4">
          <reference field="6" count="1" selected="0">
            <x v="9"/>
          </reference>
          <reference field="7" count="1" selected="0">
            <x v="4"/>
          </reference>
          <reference field="11" count="1" selected="0">
            <x v="22"/>
          </reference>
          <reference field="12" count="1">
            <x v="5"/>
          </reference>
        </references>
      </pivotArea>
    </format>
    <format dxfId="233">
      <pivotArea dataOnly="0" labelOnly="1" outline="0" fieldPosition="0">
        <references count="4">
          <reference field="6" count="1" selected="0">
            <x v="9"/>
          </reference>
          <reference field="7" count="1" selected="0">
            <x v="4"/>
          </reference>
          <reference field="11" count="1" selected="0">
            <x v="25"/>
          </reference>
          <reference field="12" count="1">
            <x v="25"/>
          </reference>
        </references>
      </pivotArea>
    </format>
    <format dxfId="232">
      <pivotArea dataOnly="0" labelOnly="1" outline="0" fieldPosition="0">
        <references count="4">
          <reference field="6" count="1" selected="0">
            <x v="10"/>
          </reference>
          <reference field="7" count="1" selected="0">
            <x v="14"/>
          </reference>
          <reference field="11" count="1" selected="0">
            <x v="1"/>
          </reference>
          <reference field="12" count="1">
            <x v="22"/>
          </reference>
        </references>
      </pivotArea>
    </format>
    <format dxfId="231">
      <pivotArea dataOnly="0" labelOnly="1" outline="0" fieldPosition="0">
        <references count="4">
          <reference field="6" count="1" selected="0">
            <x v="10"/>
          </reference>
          <reference field="7" count="1" selected="0">
            <x v="14"/>
          </reference>
          <reference field="11" count="1" selected="0">
            <x v="2"/>
          </reference>
          <reference field="12" count="1">
            <x v="26"/>
          </reference>
        </references>
      </pivotArea>
    </format>
    <format dxfId="230">
      <pivotArea dataOnly="0" labelOnly="1" outline="0" fieldPosition="0">
        <references count="4">
          <reference field="6" count="1" selected="0">
            <x v="10"/>
          </reference>
          <reference field="7" count="1" selected="0">
            <x v="14"/>
          </reference>
          <reference field="11" count="1" selected="0">
            <x v="3"/>
          </reference>
          <reference field="12" count="1">
            <x v="27"/>
          </reference>
        </references>
      </pivotArea>
    </format>
    <format dxfId="229">
      <pivotArea dataOnly="0" labelOnly="1" outline="0" fieldPosition="0">
        <references count="4">
          <reference field="6" count="1" selected="0">
            <x v="10"/>
          </reference>
          <reference field="7" count="1" selected="0">
            <x v="14"/>
          </reference>
          <reference field="11" count="1" selected="0">
            <x v="26"/>
          </reference>
          <reference field="12" count="1">
            <x v="2"/>
          </reference>
        </references>
      </pivotArea>
    </format>
    <format dxfId="228">
      <pivotArea dataOnly="0" labelOnly="1" outline="0" fieldPosition="0">
        <references count="4">
          <reference field="6" count="1" selected="0">
            <x v="10"/>
          </reference>
          <reference field="7" count="1" selected="0">
            <x v="14"/>
          </reference>
          <reference field="11" count="1" selected="0">
            <x v="27"/>
          </reference>
          <reference field="12" count="1">
            <x v="4"/>
          </reference>
        </references>
      </pivotArea>
    </format>
    <format dxfId="227">
      <pivotArea dataOnly="0" labelOnly="1" outline="0" fieldPosition="0">
        <references count="4">
          <reference field="6" count="1" selected="0">
            <x v="10"/>
          </reference>
          <reference field="7" count="1" selected="0">
            <x v="14"/>
          </reference>
          <reference field="11" count="1" selected="0">
            <x v="28"/>
          </reference>
          <reference field="12" count="1">
            <x v="11"/>
          </reference>
        </references>
      </pivotArea>
    </format>
    <format dxfId="226">
      <pivotArea dataOnly="0" labelOnly="1" outline="0" fieldPosition="0">
        <references count="4">
          <reference field="6" count="1" selected="0">
            <x v="10"/>
          </reference>
          <reference field="7" count="1" selected="0">
            <x v="14"/>
          </reference>
          <reference field="11" count="1" selected="0">
            <x v="29"/>
          </reference>
          <reference field="12" count="1">
            <x v="14"/>
          </reference>
        </references>
      </pivotArea>
    </format>
    <format dxfId="225">
      <pivotArea dataOnly="0" labelOnly="1" outline="0" fieldPosition="0">
        <references count="4">
          <reference field="6" count="1" selected="0">
            <x v="10"/>
          </reference>
          <reference field="7" count="1" selected="0">
            <x v="14"/>
          </reference>
          <reference field="11" count="1" selected="0">
            <x v="30"/>
          </reference>
          <reference field="12" count="1">
            <x v="17"/>
          </reference>
        </references>
      </pivotArea>
    </format>
    <format dxfId="224">
      <pivotArea dataOnly="0" labelOnly="1" outline="0" fieldPosition="0">
        <references count="4">
          <reference field="6" count="1" selected="0">
            <x v="11"/>
          </reference>
          <reference field="7" count="1" selected="0">
            <x v="15"/>
          </reference>
          <reference field="11" count="1" selected="0">
            <x v="4"/>
          </reference>
          <reference field="12" count="1">
            <x v="12"/>
          </reference>
        </references>
      </pivotArea>
    </format>
    <format dxfId="223">
      <pivotArea dataOnly="0" labelOnly="1" outline="0" fieldPosition="0">
        <references count="4">
          <reference field="6" count="1" selected="0">
            <x v="12"/>
          </reference>
          <reference field="7" count="1" selected="0">
            <x v="1"/>
          </reference>
          <reference field="11" count="1" selected="0">
            <x v="5"/>
          </reference>
          <reference field="12" count="1">
            <x v="24"/>
          </reference>
        </references>
      </pivotArea>
    </format>
    <format dxfId="222">
      <pivotArea dataOnly="0" labelOnly="1" outline="0" fieldPosition="0">
        <references count="4">
          <reference field="6" count="1" selected="0">
            <x v="13"/>
          </reference>
          <reference field="7" count="1" selected="0">
            <x v="11"/>
          </reference>
          <reference field="11" count="1" selected="0">
            <x v="6"/>
          </reference>
          <reference field="12" count="1">
            <x v="28"/>
          </reference>
        </references>
      </pivotArea>
    </format>
    <format dxfId="221">
      <pivotArea dataOnly="0" labelOnly="1" outline="0" fieldPosition="0">
        <references count="4">
          <reference field="6" count="1" selected="0">
            <x v="13"/>
          </reference>
          <reference field="7" count="1" selected="0">
            <x v="11"/>
          </reference>
          <reference field="11" count="1" selected="0">
            <x v="7"/>
          </reference>
          <reference field="12" count="1">
            <x v="29"/>
          </reference>
        </references>
      </pivotArea>
    </format>
    <format dxfId="220">
      <pivotArea dataOnly="0" labelOnly="1" outline="0" fieldPosition="0">
        <references count="4">
          <reference field="6" count="1" selected="0">
            <x v="14"/>
          </reference>
          <reference field="7" count="1" selected="0">
            <x v="12"/>
          </reference>
          <reference field="11" count="1" selected="0">
            <x v="8"/>
          </reference>
          <reference field="12" count="1">
            <x v="21"/>
          </reference>
        </references>
      </pivotArea>
    </format>
    <format dxfId="219">
      <pivotArea dataOnly="0" labelOnly="1" outline="0" fieldPosition="0">
        <references count="4">
          <reference field="6" count="1" selected="0">
            <x v="15"/>
          </reference>
          <reference field="7" count="1" selected="0">
            <x v="16"/>
          </reference>
          <reference field="11" count="1" selected="0">
            <x v="9"/>
          </reference>
          <reference field="12" count="1">
            <x v="16"/>
          </reference>
        </references>
      </pivotArea>
    </format>
    <format dxfId="218">
      <pivotArea dataOnly="0" labelOnly="1" outline="0" fieldPosition="0">
        <references count="4">
          <reference field="6" count="1" selected="0">
            <x v="16"/>
          </reference>
          <reference field="7" count="1" selected="0">
            <x v="2"/>
          </reference>
          <reference field="11" count="1" selected="0">
            <x v="10"/>
          </reference>
          <reference field="12" count="1">
            <x v="13"/>
          </reference>
        </references>
      </pivotArea>
    </format>
    <format dxfId="217">
      <pivotArea dataOnly="0" labelOnly="1" outline="0" fieldPosition="0">
        <references count="5">
          <reference field="6" count="1" selected="0">
            <x v="0"/>
          </reference>
          <reference field="7" count="1" selected="0">
            <x v="0"/>
          </reference>
          <reference field="11" count="1" selected="0">
            <x v="0"/>
          </reference>
          <reference field="12" count="1" selected="0">
            <x v="30"/>
          </reference>
          <reference field="20" count="0"/>
        </references>
      </pivotArea>
    </format>
    <format dxfId="216">
      <pivotArea dataOnly="0" labelOnly="1" outline="0" fieldPosition="0">
        <references count="5">
          <reference field="6" count="1" selected="0">
            <x v="1"/>
          </reference>
          <reference field="7" count="1" selected="0">
            <x v="3"/>
          </reference>
          <reference field="11" count="1" selected="0">
            <x v="12"/>
          </reference>
          <reference field="12" count="1" selected="0">
            <x v="1"/>
          </reference>
          <reference field="20" count="0"/>
        </references>
      </pivotArea>
    </format>
    <format dxfId="215">
      <pivotArea dataOnly="0" labelOnly="1" outline="0" fieldPosition="0">
        <references count="5">
          <reference field="6" count="1" selected="0">
            <x v="2"/>
          </reference>
          <reference field="7" count="1" selected="0">
            <x v="5"/>
          </reference>
          <reference field="11" count="1" selected="0">
            <x v="13"/>
          </reference>
          <reference field="12" count="1" selected="0">
            <x v="6"/>
          </reference>
          <reference field="20" count="0"/>
        </references>
      </pivotArea>
    </format>
    <format dxfId="214">
      <pivotArea dataOnly="0" labelOnly="1" outline="0" fieldPosition="0">
        <references count="5">
          <reference field="6" count="1" selected="0">
            <x v="3"/>
          </reference>
          <reference field="7" count="1" selected="0">
            <x v="6"/>
          </reference>
          <reference field="11" count="1" selected="0">
            <x v="14"/>
          </reference>
          <reference field="12" count="1" selected="0">
            <x v="9"/>
          </reference>
          <reference field="20" count="0"/>
        </references>
      </pivotArea>
    </format>
    <format dxfId="213">
      <pivotArea dataOnly="0" labelOnly="1" outline="0" fieldPosition="0">
        <references count="5">
          <reference field="6" count="1" selected="0">
            <x v="4"/>
          </reference>
          <reference field="7" count="1" selected="0">
            <x v="7"/>
          </reference>
          <reference field="11" count="1" selected="0">
            <x v="15"/>
          </reference>
          <reference field="12" count="1" selected="0">
            <x v="20"/>
          </reference>
          <reference field="20" count="0"/>
        </references>
      </pivotArea>
    </format>
    <format dxfId="212">
      <pivotArea dataOnly="0" labelOnly="1" outline="0" fieldPosition="0">
        <references count="5">
          <reference field="6" count="1" selected="0">
            <x v="5"/>
          </reference>
          <reference field="7" count="1" selected="0">
            <x v="8"/>
          </reference>
          <reference field="11" count="1" selected="0">
            <x v="16"/>
          </reference>
          <reference field="12" count="1" selected="0">
            <x v="8"/>
          </reference>
          <reference field="20" count="0"/>
        </references>
      </pivotArea>
    </format>
    <format dxfId="211">
      <pivotArea dataOnly="0" labelOnly="1" outline="0" fieldPosition="0">
        <references count="5">
          <reference field="6" count="1" selected="0">
            <x v="5"/>
          </reference>
          <reference field="7" count="1" selected="0">
            <x v="8"/>
          </reference>
          <reference field="11" count="1" selected="0">
            <x v="17"/>
          </reference>
          <reference field="12" count="1" selected="0">
            <x v="15"/>
          </reference>
          <reference field="20" count="0"/>
        </references>
      </pivotArea>
    </format>
    <format dxfId="210">
      <pivotArea dataOnly="0" labelOnly="1" outline="0" fieldPosition="0">
        <references count="5">
          <reference field="6" count="1" selected="0">
            <x v="5"/>
          </reference>
          <reference field="7" count="1" selected="0">
            <x v="8"/>
          </reference>
          <reference field="11" count="1" selected="0">
            <x v="18"/>
          </reference>
          <reference field="12" count="1" selected="0">
            <x v="19"/>
          </reference>
          <reference field="20" count="0"/>
        </references>
      </pivotArea>
    </format>
    <format dxfId="209">
      <pivotArea dataOnly="0" labelOnly="1" outline="0" fieldPosition="0">
        <references count="5">
          <reference field="6" count="1" selected="0">
            <x v="6"/>
          </reference>
          <reference field="7" count="1" selected="0">
            <x v="9"/>
          </reference>
          <reference field="11" count="1" selected="0">
            <x v="19"/>
          </reference>
          <reference field="12" count="1" selected="0">
            <x v="23"/>
          </reference>
          <reference field="20" count="0"/>
        </references>
      </pivotArea>
    </format>
    <format dxfId="208">
      <pivotArea dataOnly="0" labelOnly="1" outline="0" fieldPosition="0">
        <references count="5">
          <reference field="6" count="1" selected="0">
            <x v="7"/>
          </reference>
          <reference field="7" count="1" selected="0">
            <x v="10"/>
          </reference>
          <reference field="11" count="1" selected="0">
            <x v="20"/>
          </reference>
          <reference field="12" count="1" selected="0">
            <x v="3"/>
          </reference>
          <reference field="20" count="0"/>
        </references>
      </pivotArea>
    </format>
    <format dxfId="207">
      <pivotArea dataOnly="0" labelOnly="1" outline="0" fieldPosition="0">
        <references count="5">
          <reference field="6" count="1" selected="0">
            <x v="7"/>
          </reference>
          <reference field="7" count="1" selected="0">
            <x v="10"/>
          </reference>
          <reference field="11" count="1" selected="0">
            <x v="21"/>
          </reference>
          <reference field="12" count="1" selected="0">
            <x v="10"/>
          </reference>
          <reference field="20" count="0"/>
        </references>
      </pivotArea>
    </format>
    <format dxfId="206">
      <pivotArea dataOnly="0" labelOnly="1" outline="0" fieldPosition="0">
        <references count="5">
          <reference field="6" count="1" selected="0">
            <x v="7"/>
          </reference>
          <reference field="7" count="1" selected="0">
            <x v="10"/>
          </reference>
          <reference field="11" count="1" selected="0">
            <x v="23"/>
          </reference>
          <reference field="12" count="1" selected="0">
            <x v="18"/>
          </reference>
          <reference field="20" count="0"/>
        </references>
      </pivotArea>
    </format>
    <format dxfId="205">
      <pivotArea dataOnly="0" labelOnly="1" outline="0" fieldPosition="0">
        <references count="5">
          <reference field="6" count="1" selected="0">
            <x v="8"/>
          </reference>
          <reference field="7" count="1" selected="0">
            <x v="13"/>
          </reference>
          <reference field="11" count="1" selected="0">
            <x v="24"/>
          </reference>
          <reference field="12" count="1" selected="0">
            <x v="7"/>
          </reference>
          <reference field="20" count="0"/>
        </references>
      </pivotArea>
    </format>
    <format dxfId="204">
      <pivotArea dataOnly="0" labelOnly="1" outline="0" fieldPosition="0">
        <references count="5">
          <reference field="6" count="1" selected="0">
            <x v="9"/>
          </reference>
          <reference field="7" count="1" selected="0">
            <x v="4"/>
          </reference>
          <reference field="11" count="1" selected="0">
            <x v="11"/>
          </reference>
          <reference field="12" count="1" selected="0">
            <x v="0"/>
          </reference>
          <reference field="20" count="0"/>
        </references>
      </pivotArea>
    </format>
    <format dxfId="203">
      <pivotArea dataOnly="0" labelOnly="1" outline="0" fieldPosition="0">
        <references count="5">
          <reference field="6" count="1" selected="0">
            <x v="9"/>
          </reference>
          <reference field="7" count="1" selected="0">
            <x v="4"/>
          </reference>
          <reference field="11" count="1" selected="0">
            <x v="22"/>
          </reference>
          <reference field="12" count="1" selected="0">
            <x v="5"/>
          </reference>
          <reference field="20" count="0"/>
        </references>
      </pivotArea>
    </format>
    <format dxfId="202">
      <pivotArea dataOnly="0" labelOnly="1" outline="0" fieldPosition="0">
        <references count="5">
          <reference field="6" count="1" selected="0">
            <x v="9"/>
          </reference>
          <reference field="7" count="1" selected="0">
            <x v="4"/>
          </reference>
          <reference field="11" count="1" selected="0">
            <x v="25"/>
          </reference>
          <reference field="12" count="1" selected="0">
            <x v="25"/>
          </reference>
          <reference field="20" count="0"/>
        </references>
      </pivotArea>
    </format>
    <format dxfId="201">
      <pivotArea dataOnly="0" labelOnly="1" outline="0" fieldPosition="0">
        <references count="5">
          <reference field="6" count="1" selected="0">
            <x v="10"/>
          </reference>
          <reference field="7" count="1" selected="0">
            <x v="14"/>
          </reference>
          <reference field="11" count="1" selected="0">
            <x v="1"/>
          </reference>
          <reference field="12" count="1" selected="0">
            <x v="22"/>
          </reference>
          <reference field="20" count="0"/>
        </references>
      </pivotArea>
    </format>
    <format dxfId="200">
      <pivotArea dataOnly="0" labelOnly="1" outline="0" fieldPosition="0">
        <references count="5">
          <reference field="6" count="1" selected="0">
            <x v="10"/>
          </reference>
          <reference field="7" count="1" selected="0">
            <x v="14"/>
          </reference>
          <reference field="11" count="1" selected="0">
            <x v="2"/>
          </reference>
          <reference field="12" count="1" selected="0">
            <x v="26"/>
          </reference>
          <reference field="20" count="0"/>
        </references>
      </pivotArea>
    </format>
    <format dxfId="199">
      <pivotArea dataOnly="0" labelOnly="1" outline="0" fieldPosition="0">
        <references count="5">
          <reference field="6" count="1" selected="0">
            <x v="10"/>
          </reference>
          <reference field="7" count="1" selected="0">
            <x v="14"/>
          </reference>
          <reference field="11" count="1" selected="0">
            <x v="3"/>
          </reference>
          <reference field="12" count="1" selected="0">
            <x v="27"/>
          </reference>
          <reference field="20" count="0"/>
        </references>
      </pivotArea>
    </format>
    <format dxfId="198">
      <pivotArea dataOnly="0" labelOnly="1" outline="0" fieldPosition="0">
        <references count="5">
          <reference field="6" count="1" selected="0">
            <x v="10"/>
          </reference>
          <reference field="7" count="1" selected="0">
            <x v="14"/>
          </reference>
          <reference field="11" count="1" selected="0">
            <x v="26"/>
          </reference>
          <reference field="12" count="1" selected="0">
            <x v="2"/>
          </reference>
          <reference field="20" count="0"/>
        </references>
      </pivotArea>
    </format>
    <format dxfId="197">
      <pivotArea dataOnly="0" labelOnly="1" outline="0" fieldPosition="0">
        <references count="5">
          <reference field="6" count="1" selected="0">
            <x v="10"/>
          </reference>
          <reference field="7" count="1" selected="0">
            <x v="14"/>
          </reference>
          <reference field="11" count="1" selected="0">
            <x v="27"/>
          </reference>
          <reference field="12" count="1" selected="0">
            <x v="4"/>
          </reference>
          <reference field="20" count="0"/>
        </references>
      </pivotArea>
    </format>
    <format dxfId="196">
      <pivotArea dataOnly="0" labelOnly="1" outline="0" fieldPosition="0">
        <references count="5">
          <reference field="6" count="1" selected="0">
            <x v="10"/>
          </reference>
          <reference field="7" count="1" selected="0">
            <x v="14"/>
          </reference>
          <reference field="11" count="1" selected="0">
            <x v="28"/>
          </reference>
          <reference field="12" count="1" selected="0">
            <x v="11"/>
          </reference>
          <reference field="20" count="0"/>
        </references>
      </pivotArea>
    </format>
    <format dxfId="195">
      <pivotArea dataOnly="0" labelOnly="1" outline="0" fieldPosition="0">
        <references count="5">
          <reference field="6" count="1" selected="0">
            <x v="10"/>
          </reference>
          <reference field="7" count="1" selected="0">
            <x v="14"/>
          </reference>
          <reference field="11" count="1" selected="0">
            <x v="29"/>
          </reference>
          <reference field="12" count="1" selected="0">
            <x v="14"/>
          </reference>
          <reference field="20" count="0"/>
        </references>
      </pivotArea>
    </format>
    <format dxfId="194">
      <pivotArea dataOnly="0" labelOnly="1" outline="0" fieldPosition="0">
        <references count="5">
          <reference field="6" count="1" selected="0">
            <x v="10"/>
          </reference>
          <reference field="7" count="1" selected="0">
            <x v="14"/>
          </reference>
          <reference field="11" count="1" selected="0">
            <x v="30"/>
          </reference>
          <reference field="12" count="1" selected="0">
            <x v="17"/>
          </reference>
          <reference field="20" count="0"/>
        </references>
      </pivotArea>
    </format>
    <format dxfId="193">
      <pivotArea dataOnly="0" labelOnly="1" outline="0" fieldPosition="0">
        <references count="5">
          <reference field="6" count="1" selected="0">
            <x v="11"/>
          </reference>
          <reference field="7" count="1" selected="0">
            <x v="15"/>
          </reference>
          <reference field="11" count="1" selected="0">
            <x v="4"/>
          </reference>
          <reference field="12" count="1" selected="0">
            <x v="12"/>
          </reference>
          <reference field="20" count="0"/>
        </references>
      </pivotArea>
    </format>
    <format dxfId="192">
      <pivotArea dataOnly="0" labelOnly="1" outline="0" fieldPosition="0">
        <references count="5">
          <reference field="6" count="1" selected="0">
            <x v="12"/>
          </reference>
          <reference field="7" count="1" selected="0">
            <x v="1"/>
          </reference>
          <reference field="11" count="1" selected="0">
            <x v="5"/>
          </reference>
          <reference field="12" count="1" selected="0">
            <x v="24"/>
          </reference>
          <reference field="20" count="0"/>
        </references>
      </pivotArea>
    </format>
    <format dxfId="191">
      <pivotArea dataOnly="0" labelOnly="1" outline="0" fieldPosition="0">
        <references count="5">
          <reference field="6" count="1" selected="0">
            <x v="13"/>
          </reference>
          <reference field="7" count="1" selected="0">
            <x v="11"/>
          </reference>
          <reference field="11" count="1" selected="0">
            <x v="6"/>
          </reference>
          <reference field="12" count="1" selected="0">
            <x v="28"/>
          </reference>
          <reference field="20" count="0"/>
        </references>
      </pivotArea>
    </format>
    <format dxfId="190">
      <pivotArea dataOnly="0" labelOnly="1" outline="0" fieldPosition="0">
        <references count="5">
          <reference field="6" count="1" selected="0">
            <x v="13"/>
          </reference>
          <reference field="7" count="1" selected="0">
            <x v="11"/>
          </reference>
          <reference field="11" count="1" selected="0">
            <x v="7"/>
          </reference>
          <reference field="12" count="1" selected="0">
            <x v="29"/>
          </reference>
          <reference field="20" count="0"/>
        </references>
      </pivotArea>
    </format>
    <format dxfId="189">
      <pivotArea dataOnly="0" labelOnly="1" outline="0" fieldPosition="0">
        <references count="5">
          <reference field="6" count="1" selected="0">
            <x v="14"/>
          </reference>
          <reference field="7" count="1" selected="0">
            <x v="12"/>
          </reference>
          <reference field="11" count="1" selected="0">
            <x v="8"/>
          </reference>
          <reference field="12" count="1" selected="0">
            <x v="21"/>
          </reference>
          <reference field="20" count="0"/>
        </references>
      </pivotArea>
    </format>
    <format dxfId="188">
      <pivotArea dataOnly="0" labelOnly="1" outline="0" fieldPosition="0">
        <references count="5">
          <reference field="6" count="1" selected="0">
            <x v="15"/>
          </reference>
          <reference field="7" count="1" selected="0">
            <x v="16"/>
          </reference>
          <reference field="11" count="1" selected="0">
            <x v="9"/>
          </reference>
          <reference field="12" count="1" selected="0">
            <x v="16"/>
          </reference>
          <reference field="20" count="0"/>
        </references>
      </pivotArea>
    </format>
    <format dxfId="187">
      <pivotArea dataOnly="0" labelOnly="1" outline="0" fieldPosition="0">
        <references count="5">
          <reference field="6" count="1" selected="0">
            <x v="16"/>
          </reference>
          <reference field="7" count="1" selected="0">
            <x v="2"/>
          </reference>
          <reference field="11" count="1" selected="0">
            <x v="10"/>
          </reference>
          <reference field="12" count="1" selected="0">
            <x v="13"/>
          </reference>
          <reference field="20" count="0"/>
        </references>
      </pivotArea>
    </format>
    <format dxfId="186">
      <pivotArea dataOnly="0" labelOnly="1" outline="0" fieldPosition="0">
        <references count="5">
          <reference field="6" count="1" selected="0">
            <x v="0"/>
          </reference>
          <reference field="7" count="1" selected="0">
            <x v="0"/>
          </reference>
          <reference field="11" count="1" selected="0">
            <x v="0"/>
          </reference>
          <reference field="12" count="1" selected="0">
            <x v="30"/>
          </reference>
          <reference field="20" count="0"/>
        </references>
      </pivotArea>
    </format>
    <format dxfId="185">
      <pivotArea dataOnly="0" labelOnly="1" outline="0" fieldPosition="0">
        <references count="5">
          <reference field="6" count="1" selected="0">
            <x v="1"/>
          </reference>
          <reference field="7" count="1" selected="0">
            <x v="3"/>
          </reference>
          <reference field="11" count="1" selected="0">
            <x v="12"/>
          </reference>
          <reference field="12" count="1" selected="0">
            <x v="1"/>
          </reference>
          <reference field="20" count="0"/>
        </references>
      </pivotArea>
    </format>
    <format dxfId="184">
      <pivotArea dataOnly="0" labelOnly="1" outline="0" fieldPosition="0">
        <references count="5">
          <reference field="6" count="1" selected="0">
            <x v="2"/>
          </reference>
          <reference field="7" count="1" selected="0">
            <x v="5"/>
          </reference>
          <reference field="11" count="1" selected="0">
            <x v="13"/>
          </reference>
          <reference field="12" count="1" selected="0">
            <x v="6"/>
          </reference>
          <reference field="20" count="0"/>
        </references>
      </pivotArea>
    </format>
    <format dxfId="183">
      <pivotArea dataOnly="0" labelOnly="1" outline="0" fieldPosition="0">
        <references count="5">
          <reference field="6" count="1" selected="0">
            <x v="3"/>
          </reference>
          <reference field="7" count="1" selected="0">
            <x v="6"/>
          </reference>
          <reference field="11" count="1" selected="0">
            <x v="14"/>
          </reference>
          <reference field="12" count="1" selected="0">
            <x v="9"/>
          </reference>
          <reference field="20" count="0"/>
        </references>
      </pivotArea>
    </format>
    <format dxfId="182">
      <pivotArea dataOnly="0" labelOnly="1" outline="0" fieldPosition="0">
        <references count="5">
          <reference field="6" count="1" selected="0">
            <x v="4"/>
          </reference>
          <reference field="7" count="1" selected="0">
            <x v="7"/>
          </reference>
          <reference field="11" count="1" selected="0">
            <x v="15"/>
          </reference>
          <reference field="12" count="1" selected="0">
            <x v="20"/>
          </reference>
          <reference field="20" count="0"/>
        </references>
      </pivotArea>
    </format>
    <format dxfId="181">
      <pivotArea dataOnly="0" labelOnly="1" outline="0" fieldPosition="0">
        <references count="5">
          <reference field="6" count="1" selected="0">
            <x v="5"/>
          </reference>
          <reference field="7" count="1" selected="0">
            <x v="8"/>
          </reference>
          <reference field="11" count="1" selected="0">
            <x v="16"/>
          </reference>
          <reference field="12" count="1" selected="0">
            <x v="8"/>
          </reference>
          <reference field="20" count="0"/>
        </references>
      </pivotArea>
    </format>
    <format dxfId="180">
      <pivotArea dataOnly="0" labelOnly="1" outline="0" fieldPosition="0">
        <references count="5">
          <reference field="6" count="1" selected="0">
            <x v="5"/>
          </reference>
          <reference field="7" count="1" selected="0">
            <x v="8"/>
          </reference>
          <reference field="11" count="1" selected="0">
            <x v="17"/>
          </reference>
          <reference field="12" count="1" selected="0">
            <x v="15"/>
          </reference>
          <reference field="20" count="0"/>
        </references>
      </pivotArea>
    </format>
    <format dxfId="179">
      <pivotArea dataOnly="0" labelOnly="1" outline="0" fieldPosition="0">
        <references count="5">
          <reference field="6" count="1" selected="0">
            <x v="5"/>
          </reference>
          <reference field="7" count="1" selected="0">
            <x v="8"/>
          </reference>
          <reference field="11" count="1" selected="0">
            <x v="18"/>
          </reference>
          <reference field="12" count="1" selected="0">
            <x v="19"/>
          </reference>
          <reference field="20" count="0"/>
        </references>
      </pivotArea>
    </format>
    <format dxfId="178">
      <pivotArea dataOnly="0" labelOnly="1" outline="0" fieldPosition="0">
        <references count="5">
          <reference field="6" count="1" selected="0">
            <x v="6"/>
          </reference>
          <reference field="7" count="1" selected="0">
            <x v="9"/>
          </reference>
          <reference field="11" count="1" selected="0">
            <x v="19"/>
          </reference>
          <reference field="12" count="1" selected="0">
            <x v="23"/>
          </reference>
          <reference field="20" count="0"/>
        </references>
      </pivotArea>
    </format>
    <format dxfId="177">
      <pivotArea dataOnly="0" labelOnly="1" outline="0" fieldPosition="0">
        <references count="5">
          <reference field="6" count="1" selected="0">
            <x v="7"/>
          </reference>
          <reference field="7" count="1" selected="0">
            <x v="10"/>
          </reference>
          <reference field="11" count="1" selected="0">
            <x v="20"/>
          </reference>
          <reference field="12" count="1" selected="0">
            <x v="3"/>
          </reference>
          <reference field="20" count="0"/>
        </references>
      </pivotArea>
    </format>
    <format dxfId="176">
      <pivotArea dataOnly="0" labelOnly="1" outline="0" fieldPosition="0">
        <references count="5">
          <reference field="6" count="1" selected="0">
            <x v="7"/>
          </reference>
          <reference field="7" count="1" selected="0">
            <x v="10"/>
          </reference>
          <reference field="11" count="1" selected="0">
            <x v="21"/>
          </reference>
          <reference field="12" count="1" selected="0">
            <x v="10"/>
          </reference>
          <reference field="20" count="0"/>
        </references>
      </pivotArea>
    </format>
    <format dxfId="175">
      <pivotArea dataOnly="0" labelOnly="1" outline="0" fieldPosition="0">
        <references count="5">
          <reference field="6" count="1" selected="0">
            <x v="7"/>
          </reference>
          <reference field="7" count="1" selected="0">
            <x v="10"/>
          </reference>
          <reference field="11" count="1" selected="0">
            <x v="23"/>
          </reference>
          <reference field="12" count="1" selected="0">
            <x v="18"/>
          </reference>
          <reference field="20" count="0"/>
        </references>
      </pivotArea>
    </format>
    <format dxfId="174">
      <pivotArea dataOnly="0" labelOnly="1" outline="0" fieldPosition="0">
        <references count="5">
          <reference field="6" count="1" selected="0">
            <x v="8"/>
          </reference>
          <reference field="7" count="1" selected="0">
            <x v="13"/>
          </reference>
          <reference field="11" count="1" selected="0">
            <x v="24"/>
          </reference>
          <reference field="12" count="1" selected="0">
            <x v="7"/>
          </reference>
          <reference field="20" count="0"/>
        </references>
      </pivotArea>
    </format>
    <format dxfId="173">
      <pivotArea dataOnly="0" labelOnly="1" outline="0" fieldPosition="0">
        <references count="5">
          <reference field="6" count="1" selected="0">
            <x v="9"/>
          </reference>
          <reference field="7" count="1" selected="0">
            <x v="4"/>
          </reference>
          <reference field="11" count="1" selected="0">
            <x v="11"/>
          </reference>
          <reference field="12" count="1" selected="0">
            <x v="0"/>
          </reference>
          <reference field="20" count="0"/>
        </references>
      </pivotArea>
    </format>
    <format dxfId="172">
      <pivotArea dataOnly="0" labelOnly="1" outline="0" fieldPosition="0">
        <references count="5">
          <reference field="6" count="1" selected="0">
            <x v="9"/>
          </reference>
          <reference field="7" count="1" selected="0">
            <x v="4"/>
          </reference>
          <reference field="11" count="1" selected="0">
            <x v="22"/>
          </reference>
          <reference field="12" count="1" selected="0">
            <x v="5"/>
          </reference>
          <reference field="20" count="0"/>
        </references>
      </pivotArea>
    </format>
    <format dxfId="171">
      <pivotArea dataOnly="0" labelOnly="1" outline="0" fieldPosition="0">
        <references count="5">
          <reference field="6" count="1" selected="0">
            <x v="9"/>
          </reference>
          <reference field="7" count="1" selected="0">
            <x v="4"/>
          </reference>
          <reference field="11" count="1" selected="0">
            <x v="25"/>
          </reference>
          <reference field="12" count="1" selected="0">
            <x v="25"/>
          </reference>
          <reference field="20" count="0"/>
        </references>
      </pivotArea>
    </format>
    <format dxfId="170">
      <pivotArea dataOnly="0" labelOnly="1" outline="0" fieldPosition="0">
        <references count="5">
          <reference field="6" count="1" selected="0">
            <x v="10"/>
          </reference>
          <reference field="7" count="1" selected="0">
            <x v="14"/>
          </reference>
          <reference field="11" count="1" selected="0">
            <x v="1"/>
          </reference>
          <reference field="12" count="1" selected="0">
            <x v="22"/>
          </reference>
          <reference field="20" count="0"/>
        </references>
      </pivotArea>
    </format>
    <format dxfId="169">
      <pivotArea dataOnly="0" labelOnly="1" outline="0" fieldPosition="0">
        <references count="5">
          <reference field="6" count="1" selected="0">
            <x v="10"/>
          </reference>
          <reference field="7" count="1" selected="0">
            <x v="14"/>
          </reference>
          <reference field="11" count="1" selected="0">
            <x v="2"/>
          </reference>
          <reference field="12" count="1" selected="0">
            <x v="26"/>
          </reference>
          <reference field="20" count="0"/>
        </references>
      </pivotArea>
    </format>
    <format dxfId="168">
      <pivotArea dataOnly="0" labelOnly="1" outline="0" fieldPosition="0">
        <references count="5">
          <reference field="6" count="1" selected="0">
            <x v="10"/>
          </reference>
          <reference field="7" count="1" selected="0">
            <x v="14"/>
          </reference>
          <reference field="11" count="1" selected="0">
            <x v="3"/>
          </reference>
          <reference field="12" count="1" selected="0">
            <x v="27"/>
          </reference>
          <reference field="20" count="0"/>
        </references>
      </pivotArea>
    </format>
    <format dxfId="167">
      <pivotArea dataOnly="0" labelOnly="1" outline="0" fieldPosition="0">
        <references count="5">
          <reference field="6" count="1" selected="0">
            <x v="10"/>
          </reference>
          <reference field="7" count="1" selected="0">
            <x v="14"/>
          </reference>
          <reference field="11" count="1" selected="0">
            <x v="26"/>
          </reference>
          <reference field="12" count="1" selected="0">
            <x v="2"/>
          </reference>
          <reference field="20" count="0"/>
        </references>
      </pivotArea>
    </format>
    <format dxfId="166">
      <pivotArea dataOnly="0" labelOnly="1" outline="0" fieldPosition="0">
        <references count="5">
          <reference field="6" count="1" selected="0">
            <x v="10"/>
          </reference>
          <reference field="7" count="1" selected="0">
            <x v="14"/>
          </reference>
          <reference field="11" count="1" selected="0">
            <x v="27"/>
          </reference>
          <reference field="12" count="1" selected="0">
            <x v="4"/>
          </reference>
          <reference field="20" count="0"/>
        </references>
      </pivotArea>
    </format>
    <format dxfId="165">
      <pivotArea dataOnly="0" labelOnly="1" outline="0" fieldPosition="0">
        <references count="5">
          <reference field="6" count="1" selected="0">
            <x v="10"/>
          </reference>
          <reference field="7" count="1" selected="0">
            <x v="14"/>
          </reference>
          <reference field="11" count="1" selected="0">
            <x v="28"/>
          </reference>
          <reference field="12" count="1" selected="0">
            <x v="11"/>
          </reference>
          <reference field="20" count="0"/>
        </references>
      </pivotArea>
    </format>
    <format dxfId="164">
      <pivotArea dataOnly="0" labelOnly="1" outline="0" fieldPosition="0">
        <references count="5">
          <reference field="6" count="1" selected="0">
            <x v="10"/>
          </reference>
          <reference field="7" count="1" selected="0">
            <x v="14"/>
          </reference>
          <reference field="11" count="1" selected="0">
            <x v="29"/>
          </reference>
          <reference field="12" count="1" selected="0">
            <x v="14"/>
          </reference>
          <reference field="20" count="0"/>
        </references>
      </pivotArea>
    </format>
    <format dxfId="163">
      <pivotArea dataOnly="0" labelOnly="1" outline="0" fieldPosition="0">
        <references count="5">
          <reference field="6" count="1" selected="0">
            <x v="10"/>
          </reference>
          <reference field="7" count="1" selected="0">
            <x v="14"/>
          </reference>
          <reference field="11" count="1" selected="0">
            <x v="30"/>
          </reference>
          <reference field="12" count="1" selected="0">
            <x v="17"/>
          </reference>
          <reference field="20" count="0"/>
        </references>
      </pivotArea>
    </format>
    <format dxfId="162">
      <pivotArea dataOnly="0" labelOnly="1" outline="0" fieldPosition="0">
        <references count="5">
          <reference field="6" count="1" selected="0">
            <x v="11"/>
          </reference>
          <reference field="7" count="1" selected="0">
            <x v="15"/>
          </reference>
          <reference field="11" count="1" selected="0">
            <x v="4"/>
          </reference>
          <reference field="12" count="1" selected="0">
            <x v="12"/>
          </reference>
          <reference field="20" count="0"/>
        </references>
      </pivotArea>
    </format>
    <format dxfId="161">
      <pivotArea dataOnly="0" labelOnly="1" outline="0" fieldPosition="0">
        <references count="5">
          <reference field="6" count="1" selected="0">
            <x v="12"/>
          </reference>
          <reference field="7" count="1" selected="0">
            <x v="1"/>
          </reference>
          <reference field="11" count="1" selected="0">
            <x v="5"/>
          </reference>
          <reference field="12" count="1" selected="0">
            <x v="24"/>
          </reference>
          <reference field="20" count="0"/>
        </references>
      </pivotArea>
    </format>
    <format dxfId="160">
      <pivotArea dataOnly="0" labelOnly="1" outline="0" fieldPosition="0">
        <references count="5">
          <reference field="6" count="1" selected="0">
            <x v="13"/>
          </reference>
          <reference field="7" count="1" selected="0">
            <x v="11"/>
          </reference>
          <reference field="11" count="1" selected="0">
            <x v="6"/>
          </reference>
          <reference field="12" count="1" selected="0">
            <x v="28"/>
          </reference>
          <reference field="20" count="0"/>
        </references>
      </pivotArea>
    </format>
    <format dxfId="159">
      <pivotArea dataOnly="0" labelOnly="1" outline="0" fieldPosition="0">
        <references count="5">
          <reference field="6" count="1" selected="0">
            <x v="13"/>
          </reference>
          <reference field="7" count="1" selected="0">
            <x v="11"/>
          </reference>
          <reference field="11" count="1" selected="0">
            <x v="7"/>
          </reference>
          <reference field="12" count="1" selected="0">
            <x v="29"/>
          </reference>
          <reference field="20" count="0"/>
        </references>
      </pivotArea>
    </format>
    <format dxfId="158">
      <pivotArea dataOnly="0" labelOnly="1" outline="0" fieldPosition="0">
        <references count="5">
          <reference field="6" count="1" selected="0">
            <x v="14"/>
          </reference>
          <reference field="7" count="1" selected="0">
            <x v="12"/>
          </reference>
          <reference field="11" count="1" selected="0">
            <x v="8"/>
          </reference>
          <reference field="12" count="1" selected="0">
            <x v="21"/>
          </reference>
          <reference field="20" count="0"/>
        </references>
      </pivotArea>
    </format>
    <format dxfId="157">
      <pivotArea dataOnly="0" labelOnly="1" outline="0" fieldPosition="0">
        <references count="5">
          <reference field="6" count="1" selected="0">
            <x v="15"/>
          </reference>
          <reference field="7" count="1" selected="0">
            <x v="16"/>
          </reference>
          <reference field="11" count="1" selected="0">
            <x v="9"/>
          </reference>
          <reference field="12" count="1" selected="0">
            <x v="16"/>
          </reference>
          <reference field="20" count="0"/>
        </references>
      </pivotArea>
    </format>
    <format dxfId="156">
      <pivotArea dataOnly="0" labelOnly="1" outline="0" fieldPosition="0">
        <references count="5">
          <reference field="6" count="1" selected="0">
            <x v="16"/>
          </reference>
          <reference field="7" count="1" selected="0">
            <x v="2"/>
          </reference>
          <reference field="11" count="1" selected="0">
            <x v="10"/>
          </reference>
          <reference field="12" count="1" selected="0">
            <x v="13"/>
          </reference>
          <reference field="20" count="0"/>
        </references>
      </pivotArea>
    </format>
    <format dxfId="155">
      <pivotArea dataOnly="0" labelOnly="1" outline="0" fieldPosition="0">
        <references count="1">
          <reference field="6" count="0"/>
        </references>
      </pivotArea>
    </format>
    <format dxfId="154">
      <pivotArea dataOnly="0" labelOnly="1" outline="0" fieldPosition="0">
        <references count="2">
          <reference field="6" count="1" selected="0">
            <x v="0"/>
          </reference>
          <reference field="7" count="1">
            <x v="0"/>
          </reference>
        </references>
      </pivotArea>
    </format>
    <format dxfId="153">
      <pivotArea dataOnly="0" labelOnly="1" outline="0" fieldPosition="0">
        <references count="2">
          <reference field="6" count="1" selected="0">
            <x v="1"/>
          </reference>
          <reference field="7" count="1">
            <x v="3"/>
          </reference>
        </references>
      </pivotArea>
    </format>
    <format dxfId="152">
      <pivotArea dataOnly="0" labelOnly="1" outline="0" fieldPosition="0">
        <references count="2">
          <reference field="6" count="1" selected="0">
            <x v="2"/>
          </reference>
          <reference field="7" count="1">
            <x v="5"/>
          </reference>
        </references>
      </pivotArea>
    </format>
    <format dxfId="151">
      <pivotArea dataOnly="0" labelOnly="1" outline="0" fieldPosition="0">
        <references count="2">
          <reference field="6" count="1" selected="0">
            <x v="3"/>
          </reference>
          <reference field="7" count="1">
            <x v="6"/>
          </reference>
        </references>
      </pivotArea>
    </format>
    <format dxfId="150">
      <pivotArea dataOnly="0" labelOnly="1" outline="0" fieldPosition="0">
        <references count="2">
          <reference field="6" count="1" selected="0">
            <x v="4"/>
          </reference>
          <reference field="7" count="1">
            <x v="7"/>
          </reference>
        </references>
      </pivotArea>
    </format>
    <format dxfId="149">
      <pivotArea dataOnly="0" labelOnly="1" outline="0" fieldPosition="0">
        <references count="2">
          <reference field="6" count="1" selected="0">
            <x v="5"/>
          </reference>
          <reference field="7" count="1">
            <x v="8"/>
          </reference>
        </references>
      </pivotArea>
    </format>
    <format dxfId="148">
      <pivotArea dataOnly="0" labelOnly="1" outline="0" fieldPosition="0">
        <references count="2">
          <reference field="6" count="1" selected="0">
            <x v="6"/>
          </reference>
          <reference field="7" count="1">
            <x v="9"/>
          </reference>
        </references>
      </pivotArea>
    </format>
    <format dxfId="147">
      <pivotArea dataOnly="0" labelOnly="1" outline="0" fieldPosition="0">
        <references count="2">
          <reference field="6" count="1" selected="0">
            <x v="7"/>
          </reference>
          <reference field="7" count="1">
            <x v="10"/>
          </reference>
        </references>
      </pivotArea>
    </format>
    <format dxfId="146">
      <pivotArea dataOnly="0" labelOnly="1" outline="0" fieldPosition="0">
        <references count="2">
          <reference field="6" count="1" selected="0">
            <x v="8"/>
          </reference>
          <reference field="7" count="1">
            <x v="13"/>
          </reference>
        </references>
      </pivotArea>
    </format>
    <format dxfId="145">
      <pivotArea dataOnly="0" labelOnly="1" outline="0" fieldPosition="0">
        <references count="2">
          <reference field="6" count="1" selected="0">
            <x v="9"/>
          </reference>
          <reference field="7" count="1">
            <x v="4"/>
          </reference>
        </references>
      </pivotArea>
    </format>
    <format dxfId="144">
      <pivotArea dataOnly="0" labelOnly="1" outline="0" fieldPosition="0">
        <references count="2">
          <reference field="6" count="1" selected="0">
            <x v="10"/>
          </reference>
          <reference field="7" count="1">
            <x v="14"/>
          </reference>
        </references>
      </pivotArea>
    </format>
    <format dxfId="143">
      <pivotArea dataOnly="0" labelOnly="1" outline="0" fieldPosition="0">
        <references count="2">
          <reference field="6" count="1" selected="0">
            <x v="11"/>
          </reference>
          <reference field="7" count="1">
            <x v="15"/>
          </reference>
        </references>
      </pivotArea>
    </format>
    <format dxfId="142">
      <pivotArea dataOnly="0" labelOnly="1" outline="0" fieldPosition="0">
        <references count="2">
          <reference field="6" count="1" selected="0">
            <x v="12"/>
          </reference>
          <reference field="7" count="1">
            <x v="1"/>
          </reference>
        </references>
      </pivotArea>
    </format>
    <format dxfId="141">
      <pivotArea dataOnly="0" labelOnly="1" outline="0" fieldPosition="0">
        <references count="2">
          <reference field="6" count="1" selected="0">
            <x v="13"/>
          </reference>
          <reference field="7" count="1">
            <x v="11"/>
          </reference>
        </references>
      </pivotArea>
    </format>
    <format dxfId="140">
      <pivotArea dataOnly="0" labelOnly="1" outline="0" fieldPosition="0">
        <references count="2">
          <reference field="6" count="1" selected="0">
            <x v="14"/>
          </reference>
          <reference field="7" count="1">
            <x v="12"/>
          </reference>
        </references>
      </pivotArea>
    </format>
    <format dxfId="139">
      <pivotArea dataOnly="0" labelOnly="1" outline="0" fieldPosition="0">
        <references count="2">
          <reference field="6" count="1" selected="0">
            <x v="15"/>
          </reference>
          <reference field="7" count="1">
            <x v="16"/>
          </reference>
        </references>
      </pivotArea>
    </format>
    <format dxfId="138">
      <pivotArea dataOnly="0" labelOnly="1" outline="0" fieldPosition="0">
        <references count="2">
          <reference field="6" count="1" selected="0">
            <x v="16"/>
          </reference>
          <reference field="7" count="1">
            <x v="2"/>
          </reference>
        </references>
      </pivotArea>
    </format>
    <format dxfId="137">
      <pivotArea dataOnly="0" labelOnly="1" outline="0" fieldPosition="0">
        <references count="3">
          <reference field="6" count="1" selected="0">
            <x v="0"/>
          </reference>
          <reference field="7" count="1" selected="0">
            <x v="0"/>
          </reference>
          <reference field="11" count="1">
            <x v="0"/>
          </reference>
        </references>
      </pivotArea>
    </format>
    <format dxfId="136">
      <pivotArea dataOnly="0" labelOnly="1" outline="0" fieldPosition="0">
        <references count="3">
          <reference field="6" count="1" selected="0">
            <x v="1"/>
          </reference>
          <reference field="7" count="1" selected="0">
            <x v="3"/>
          </reference>
          <reference field="11" count="1">
            <x v="12"/>
          </reference>
        </references>
      </pivotArea>
    </format>
    <format dxfId="135">
      <pivotArea dataOnly="0" labelOnly="1" outline="0" fieldPosition="0">
        <references count="3">
          <reference field="6" count="1" selected="0">
            <x v="2"/>
          </reference>
          <reference field="7" count="1" selected="0">
            <x v="5"/>
          </reference>
          <reference field="11" count="1">
            <x v="13"/>
          </reference>
        </references>
      </pivotArea>
    </format>
    <format dxfId="134">
      <pivotArea dataOnly="0" labelOnly="1" outline="0" fieldPosition="0">
        <references count="3">
          <reference field="6" count="1" selected="0">
            <x v="3"/>
          </reference>
          <reference field="7" count="1" selected="0">
            <x v="6"/>
          </reference>
          <reference field="11" count="1">
            <x v="14"/>
          </reference>
        </references>
      </pivotArea>
    </format>
    <format dxfId="133">
      <pivotArea dataOnly="0" labelOnly="1" outline="0" fieldPosition="0">
        <references count="3">
          <reference field="6" count="1" selected="0">
            <x v="4"/>
          </reference>
          <reference field="7" count="1" selected="0">
            <x v="7"/>
          </reference>
          <reference field="11" count="1">
            <x v="15"/>
          </reference>
        </references>
      </pivotArea>
    </format>
    <format dxfId="132">
      <pivotArea dataOnly="0" labelOnly="1" outline="0" fieldPosition="0">
        <references count="3">
          <reference field="6" count="1" selected="0">
            <x v="5"/>
          </reference>
          <reference field="7" count="1" selected="0">
            <x v="8"/>
          </reference>
          <reference field="11" count="3">
            <x v="16"/>
            <x v="17"/>
            <x v="18"/>
          </reference>
        </references>
      </pivotArea>
    </format>
    <format dxfId="131">
      <pivotArea dataOnly="0" labelOnly="1" outline="0" fieldPosition="0">
        <references count="3">
          <reference field="6" count="1" selected="0">
            <x v="6"/>
          </reference>
          <reference field="7" count="1" selected="0">
            <x v="9"/>
          </reference>
          <reference field="11" count="1">
            <x v="19"/>
          </reference>
        </references>
      </pivotArea>
    </format>
    <format dxfId="130">
      <pivotArea dataOnly="0" labelOnly="1" outline="0" fieldPosition="0">
        <references count="3">
          <reference field="6" count="1" selected="0">
            <x v="7"/>
          </reference>
          <reference field="7" count="1" selected="0">
            <x v="10"/>
          </reference>
          <reference field="11" count="3">
            <x v="20"/>
            <x v="21"/>
            <x v="23"/>
          </reference>
        </references>
      </pivotArea>
    </format>
    <format dxfId="129">
      <pivotArea dataOnly="0" labelOnly="1" outline="0" fieldPosition="0">
        <references count="3">
          <reference field="6" count="1" selected="0">
            <x v="8"/>
          </reference>
          <reference field="7" count="1" selected="0">
            <x v="13"/>
          </reference>
          <reference field="11" count="1">
            <x v="24"/>
          </reference>
        </references>
      </pivotArea>
    </format>
    <format dxfId="128">
      <pivotArea dataOnly="0" labelOnly="1" outline="0" fieldPosition="0">
        <references count="3">
          <reference field="6" count="1" selected="0">
            <x v="9"/>
          </reference>
          <reference field="7" count="1" selected="0">
            <x v="4"/>
          </reference>
          <reference field="11" count="3">
            <x v="11"/>
            <x v="22"/>
            <x v="25"/>
          </reference>
        </references>
      </pivotArea>
    </format>
    <format dxfId="127">
      <pivotArea dataOnly="0" labelOnly="1" outline="0" fieldPosition="0">
        <references count="3">
          <reference field="6" count="1" selected="0">
            <x v="10"/>
          </reference>
          <reference field="7" count="1" selected="0">
            <x v="14"/>
          </reference>
          <reference field="11" count="8">
            <x v="1"/>
            <x v="2"/>
            <x v="3"/>
            <x v="26"/>
            <x v="27"/>
            <x v="28"/>
            <x v="29"/>
            <x v="30"/>
          </reference>
        </references>
      </pivotArea>
    </format>
    <format dxfId="126">
      <pivotArea dataOnly="0" labelOnly="1" outline="0" fieldPosition="0">
        <references count="3">
          <reference field="6" count="1" selected="0">
            <x v="11"/>
          </reference>
          <reference field="7" count="1" selected="0">
            <x v="15"/>
          </reference>
          <reference field="11" count="1">
            <x v="4"/>
          </reference>
        </references>
      </pivotArea>
    </format>
    <format dxfId="125">
      <pivotArea dataOnly="0" labelOnly="1" outline="0" fieldPosition="0">
        <references count="3">
          <reference field="6" count="1" selected="0">
            <x v="12"/>
          </reference>
          <reference field="7" count="1" selected="0">
            <x v="1"/>
          </reference>
          <reference field="11" count="1">
            <x v="5"/>
          </reference>
        </references>
      </pivotArea>
    </format>
    <format dxfId="124">
      <pivotArea dataOnly="0" labelOnly="1" outline="0" fieldPosition="0">
        <references count="3">
          <reference field="6" count="1" selected="0">
            <x v="13"/>
          </reference>
          <reference field="7" count="1" selected="0">
            <x v="11"/>
          </reference>
          <reference field="11" count="2">
            <x v="6"/>
            <x v="7"/>
          </reference>
        </references>
      </pivotArea>
    </format>
    <format dxfId="123">
      <pivotArea dataOnly="0" labelOnly="1" outline="0" fieldPosition="0">
        <references count="3">
          <reference field="6" count="1" selected="0">
            <x v="14"/>
          </reference>
          <reference field="7" count="1" selected="0">
            <x v="12"/>
          </reference>
          <reference field="11" count="1">
            <x v="8"/>
          </reference>
        </references>
      </pivotArea>
    </format>
    <format dxfId="122">
      <pivotArea dataOnly="0" labelOnly="1" outline="0" fieldPosition="0">
        <references count="3">
          <reference field="6" count="1" selected="0">
            <x v="15"/>
          </reference>
          <reference field="7" count="1" selected="0">
            <x v="16"/>
          </reference>
          <reference field="11" count="1">
            <x v="9"/>
          </reference>
        </references>
      </pivotArea>
    </format>
    <format dxfId="121">
      <pivotArea dataOnly="0" labelOnly="1" outline="0" fieldPosition="0">
        <references count="3">
          <reference field="6" count="1" selected="0">
            <x v="16"/>
          </reference>
          <reference field="7" count="1" selected="0">
            <x v="2"/>
          </reference>
          <reference field="11" count="1">
            <x v="10"/>
          </reference>
        </references>
      </pivotArea>
    </format>
    <format dxfId="120">
      <pivotArea dataOnly="0" labelOnly="1" outline="0" fieldPosition="0">
        <references count="4">
          <reference field="6" count="1" selected="0">
            <x v="0"/>
          </reference>
          <reference field="7" count="1" selected="0">
            <x v="0"/>
          </reference>
          <reference field="11" count="1" selected="0">
            <x v="0"/>
          </reference>
          <reference field="12" count="1">
            <x v="30"/>
          </reference>
        </references>
      </pivotArea>
    </format>
    <format dxfId="119">
      <pivotArea dataOnly="0" labelOnly="1" outline="0" fieldPosition="0">
        <references count="4">
          <reference field="6" count="1" selected="0">
            <x v="1"/>
          </reference>
          <reference field="7" count="1" selected="0">
            <x v="3"/>
          </reference>
          <reference field="11" count="1" selected="0">
            <x v="12"/>
          </reference>
          <reference field="12" count="1">
            <x v="1"/>
          </reference>
        </references>
      </pivotArea>
    </format>
    <format dxfId="118">
      <pivotArea dataOnly="0" labelOnly="1" outline="0" fieldPosition="0">
        <references count="4">
          <reference field="6" count="1" selected="0">
            <x v="2"/>
          </reference>
          <reference field="7" count="1" selected="0">
            <x v="5"/>
          </reference>
          <reference field="11" count="1" selected="0">
            <x v="13"/>
          </reference>
          <reference field="12" count="1">
            <x v="6"/>
          </reference>
        </references>
      </pivotArea>
    </format>
    <format dxfId="117">
      <pivotArea dataOnly="0" labelOnly="1" outline="0" fieldPosition="0">
        <references count="4">
          <reference field="6" count="1" selected="0">
            <x v="3"/>
          </reference>
          <reference field="7" count="1" selected="0">
            <x v="6"/>
          </reference>
          <reference field="11" count="1" selected="0">
            <x v="14"/>
          </reference>
          <reference field="12" count="1">
            <x v="9"/>
          </reference>
        </references>
      </pivotArea>
    </format>
    <format dxfId="116">
      <pivotArea dataOnly="0" labelOnly="1" outline="0" fieldPosition="0">
        <references count="4">
          <reference field="6" count="1" selected="0">
            <x v="4"/>
          </reference>
          <reference field="7" count="1" selected="0">
            <x v="7"/>
          </reference>
          <reference field="11" count="1" selected="0">
            <x v="15"/>
          </reference>
          <reference field="12" count="1">
            <x v="20"/>
          </reference>
        </references>
      </pivotArea>
    </format>
    <format dxfId="115">
      <pivotArea dataOnly="0" labelOnly="1" outline="0" fieldPosition="0">
        <references count="4">
          <reference field="6" count="1" selected="0">
            <x v="5"/>
          </reference>
          <reference field="7" count="1" selected="0">
            <x v="8"/>
          </reference>
          <reference field="11" count="1" selected="0">
            <x v="16"/>
          </reference>
          <reference field="12" count="1">
            <x v="8"/>
          </reference>
        </references>
      </pivotArea>
    </format>
    <format dxfId="114">
      <pivotArea dataOnly="0" labelOnly="1" outline="0" fieldPosition="0">
        <references count="4">
          <reference field="6" count="1" selected="0">
            <x v="5"/>
          </reference>
          <reference field="7" count="1" selected="0">
            <x v="8"/>
          </reference>
          <reference field="11" count="1" selected="0">
            <x v="17"/>
          </reference>
          <reference field="12" count="1">
            <x v="15"/>
          </reference>
        </references>
      </pivotArea>
    </format>
    <format dxfId="113">
      <pivotArea dataOnly="0" labelOnly="1" outline="0" fieldPosition="0">
        <references count="4">
          <reference field="6" count="1" selected="0">
            <x v="5"/>
          </reference>
          <reference field="7" count="1" selected="0">
            <x v="8"/>
          </reference>
          <reference field="11" count="1" selected="0">
            <x v="18"/>
          </reference>
          <reference field="12" count="1">
            <x v="19"/>
          </reference>
        </references>
      </pivotArea>
    </format>
    <format dxfId="112">
      <pivotArea dataOnly="0" labelOnly="1" outline="0" fieldPosition="0">
        <references count="4">
          <reference field="6" count="1" selected="0">
            <x v="6"/>
          </reference>
          <reference field="7" count="1" selected="0">
            <x v="9"/>
          </reference>
          <reference field="11" count="1" selected="0">
            <x v="19"/>
          </reference>
          <reference field="12" count="1">
            <x v="23"/>
          </reference>
        </references>
      </pivotArea>
    </format>
    <format dxfId="111">
      <pivotArea dataOnly="0" labelOnly="1" outline="0" fieldPosition="0">
        <references count="4">
          <reference field="6" count="1" selected="0">
            <x v="7"/>
          </reference>
          <reference field="7" count="1" selected="0">
            <x v="10"/>
          </reference>
          <reference field="11" count="1" selected="0">
            <x v="20"/>
          </reference>
          <reference field="12" count="1">
            <x v="3"/>
          </reference>
        </references>
      </pivotArea>
    </format>
    <format dxfId="110">
      <pivotArea dataOnly="0" labelOnly="1" outline="0" fieldPosition="0">
        <references count="4">
          <reference field="6" count="1" selected="0">
            <x v="7"/>
          </reference>
          <reference field="7" count="1" selected="0">
            <x v="10"/>
          </reference>
          <reference field="11" count="1" selected="0">
            <x v="21"/>
          </reference>
          <reference field="12" count="1">
            <x v="10"/>
          </reference>
        </references>
      </pivotArea>
    </format>
    <format dxfId="109">
      <pivotArea dataOnly="0" labelOnly="1" outline="0" fieldPosition="0">
        <references count="4">
          <reference field="6" count="1" selected="0">
            <x v="7"/>
          </reference>
          <reference field="7" count="1" selected="0">
            <x v="10"/>
          </reference>
          <reference field="11" count="1" selected="0">
            <x v="23"/>
          </reference>
          <reference field="12" count="1">
            <x v="18"/>
          </reference>
        </references>
      </pivotArea>
    </format>
    <format dxfId="108">
      <pivotArea dataOnly="0" labelOnly="1" outline="0" fieldPosition="0">
        <references count="4">
          <reference field="6" count="1" selected="0">
            <x v="8"/>
          </reference>
          <reference field="7" count="1" selected="0">
            <x v="13"/>
          </reference>
          <reference field="11" count="1" selected="0">
            <x v="24"/>
          </reference>
          <reference field="12" count="1">
            <x v="7"/>
          </reference>
        </references>
      </pivotArea>
    </format>
    <format dxfId="107">
      <pivotArea dataOnly="0" labelOnly="1" outline="0" fieldPosition="0">
        <references count="4">
          <reference field="6" count="1" selected="0">
            <x v="9"/>
          </reference>
          <reference field="7" count="1" selected="0">
            <x v="4"/>
          </reference>
          <reference field="11" count="1" selected="0">
            <x v="11"/>
          </reference>
          <reference field="12" count="1">
            <x v="0"/>
          </reference>
        </references>
      </pivotArea>
    </format>
    <format dxfId="106">
      <pivotArea dataOnly="0" labelOnly="1" outline="0" fieldPosition="0">
        <references count="4">
          <reference field="6" count="1" selected="0">
            <x v="9"/>
          </reference>
          <reference field="7" count="1" selected="0">
            <x v="4"/>
          </reference>
          <reference field="11" count="1" selected="0">
            <x v="22"/>
          </reference>
          <reference field="12" count="1">
            <x v="5"/>
          </reference>
        </references>
      </pivotArea>
    </format>
    <format dxfId="105">
      <pivotArea dataOnly="0" labelOnly="1" outline="0" fieldPosition="0">
        <references count="4">
          <reference field="6" count="1" selected="0">
            <x v="9"/>
          </reference>
          <reference field="7" count="1" selected="0">
            <x v="4"/>
          </reference>
          <reference field="11" count="1" selected="0">
            <x v="25"/>
          </reference>
          <reference field="12" count="1">
            <x v="25"/>
          </reference>
        </references>
      </pivotArea>
    </format>
    <format dxfId="104">
      <pivotArea dataOnly="0" labelOnly="1" outline="0" fieldPosition="0">
        <references count="4">
          <reference field="6" count="1" selected="0">
            <x v="10"/>
          </reference>
          <reference field="7" count="1" selected="0">
            <x v="14"/>
          </reference>
          <reference field="11" count="1" selected="0">
            <x v="1"/>
          </reference>
          <reference field="12" count="1">
            <x v="22"/>
          </reference>
        </references>
      </pivotArea>
    </format>
    <format dxfId="103">
      <pivotArea dataOnly="0" labelOnly="1" outline="0" fieldPosition="0">
        <references count="4">
          <reference field="6" count="1" selected="0">
            <x v="10"/>
          </reference>
          <reference field="7" count="1" selected="0">
            <x v="14"/>
          </reference>
          <reference field="11" count="1" selected="0">
            <x v="2"/>
          </reference>
          <reference field="12" count="1">
            <x v="26"/>
          </reference>
        </references>
      </pivotArea>
    </format>
    <format dxfId="102">
      <pivotArea dataOnly="0" labelOnly="1" outline="0" fieldPosition="0">
        <references count="4">
          <reference field="6" count="1" selected="0">
            <x v="10"/>
          </reference>
          <reference field="7" count="1" selected="0">
            <x v="14"/>
          </reference>
          <reference field="11" count="1" selected="0">
            <x v="3"/>
          </reference>
          <reference field="12" count="1">
            <x v="27"/>
          </reference>
        </references>
      </pivotArea>
    </format>
    <format dxfId="101">
      <pivotArea dataOnly="0" labelOnly="1" outline="0" fieldPosition="0">
        <references count="4">
          <reference field="6" count="1" selected="0">
            <x v="10"/>
          </reference>
          <reference field="7" count="1" selected="0">
            <x v="14"/>
          </reference>
          <reference field="11" count="1" selected="0">
            <x v="26"/>
          </reference>
          <reference field="12" count="1">
            <x v="2"/>
          </reference>
        </references>
      </pivotArea>
    </format>
    <format dxfId="100">
      <pivotArea dataOnly="0" labelOnly="1" outline="0" fieldPosition="0">
        <references count="4">
          <reference field="6" count="1" selected="0">
            <x v="10"/>
          </reference>
          <reference field="7" count="1" selected="0">
            <x v="14"/>
          </reference>
          <reference field="11" count="1" selected="0">
            <x v="27"/>
          </reference>
          <reference field="12" count="1">
            <x v="4"/>
          </reference>
        </references>
      </pivotArea>
    </format>
    <format dxfId="99">
      <pivotArea dataOnly="0" labelOnly="1" outline="0" fieldPosition="0">
        <references count="4">
          <reference field="6" count="1" selected="0">
            <x v="10"/>
          </reference>
          <reference field="7" count="1" selected="0">
            <x v="14"/>
          </reference>
          <reference field="11" count="1" selected="0">
            <x v="28"/>
          </reference>
          <reference field="12" count="1">
            <x v="11"/>
          </reference>
        </references>
      </pivotArea>
    </format>
    <format dxfId="98">
      <pivotArea dataOnly="0" labelOnly="1" outline="0" fieldPosition="0">
        <references count="4">
          <reference field="6" count="1" selected="0">
            <x v="10"/>
          </reference>
          <reference field="7" count="1" selected="0">
            <x v="14"/>
          </reference>
          <reference field="11" count="1" selected="0">
            <x v="29"/>
          </reference>
          <reference field="12" count="1">
            <x v="14"/>
          </reference>
        </references>
      </pivotArea>
    </format>
    <format dxfId="97">
      <pivotArea dataOnly="0" labelOnly="1" outline="0" fieldPosition="0">
        <references count="4">
          <reference field="6" count="1" selected="0">
            <x v="10"/>
          </reference>
          <reference field="7" count="1" selected="0">
            <x v="14"/>
          </reference>
          <reference field="11" count="1" selected="0">
            <x v="30"/>
          </reference>
          <reference field="12" count="1">
            <x v="17"/>
          </reference>
        </references>
      </pivotArea>
    </format>
    <format dxfId="96">
      <pivotArea dataOnly="0" labelOnly="1" outline="0" fieldPosition="0">
        <references count="4">
          <reference field="6" count="1" selected="0">
            <x v="11"/>
          </reference>
          <reference field="7" count="1" selected="0">
            <x v="15"/>
          </reference>
          <reference field="11" count="1" selected="0">
            <x v="4"/>
          </reference>
          <reference field="12" count="1">
            <x v="12"/>
          </reference>
        </references>
      </pivotArea>
    </format>
    <format dxfId="95">
      <pivotArea dataOnly="0" labelOnly="1" outline="0" fieldPosition="0">
        <references count="4">
          <reference field="6" count="1" selected="0">
            <x v="12"/>
          </reference>
          <reference field="7" count="1" selected="0">
            <x v="1"/>
          </reference>
          <reference field="11" count="1" selected="0">
            <x v="5"/>
          </reference>
          <reference field="12" count="1">
            <x v="24"/>
          </reference>
        </references>
      </pivotArea>
    </format>
    <format dxfId="94">
      <pivotArea dataOnly="0" labelOnly="1" outline="0" fieldPosition="0">
        <references count="4">
          <reference field="6" count="1" selected="0">
            <x v="13"/>
          </reference>
          <reference field="7" count="1" selected="0">
            <x v="11"/>
          </reference>
          <reference field="11" count="1" selected="0">
            <x v="6"/>
          </reference>
          <reference field="12" count="1">
            <x v="28"/>
          </reference>
        </references>
      </pivotArea>
    </format>
    <format dxfId="93">
      <pivotArea dataOnly="0" labelOnly="1" outline="0" fieldPosition="0">
        <references count="4">
          <reference field="6" count="1" selected="0">
            <x v="13"/>
          </reference>
          <reference field="7" count="1" selected="0">
            <x v="11"/>
          </reference>
          <reference field="11" count="1" selected="0">
            <x v="7"/>
          </reference>
          <reference field="12" count="1">
            <x v="29"/>
          </reference>
        </references>
      </pivotArea>
    </format>
    <format dxfId="92">
      <pivotArea dataOnly="0" labelOnly="1" outline="0" fieldPosition="0">
        <references count="4">
          <reference field="6" count="1" selected="0">
            <x v="14"/>
          </reference>
          <reference field="7" count="1" selected="0">
            <x v="12"/>
          </reference>
          <reference field="11" count="1" selected="0">
            <x v="8"/>
          </reference>
          <reference field="12" count="1">
            <x v="21"/>
          </reference>
        </references>
      </pivotArea>
    </format>
    <format dxfId="91">
      <pivotArea dataOnly="0" labelOnly="1" outline="0" fieldPosition="0">
        <references count="4">
          <reference field="6" count="1" selected="0">
            <x v="15"/>
          </reference>
          <reference field="7" count="1" selected="0">
            <x v="16"/>
          </reference>
          <reference field="11" count="1" selected="0">
            <x v="9"/>
          </reference>
          <reference field="12" count="1">
            <x v="16"/>
          </reference>
        </references>
      </pivotArea>
    </format>
    <format dxfId="90">
      <pivotArea dataOnly="0" labelOnly="1" outline="0" fieldPosition="0">
        <references count="4">
          <reference field="6" count="1" selected="0">
            <x v="16"/>
          </reference>
          <reference field="7" count="1" selected="0">
            <x v="2"/>
          </reference>
          <reference field="11" count="1" selected="0">
            <x v="10"/>
          </reference>
          <reference field="12" count="1">
            <x v="13"/>
          </reference>
        </references>
      </pivotArea>
    </format>
    <format dxfId="89">
      <pivotArea dataOnly="0" labelOnly="1" outline="0" fieldPosition="0">
        <references count="5">
          <reference field="6" count="1" selected="0">
            <x v="0"/>
          </reference>
          <reference field="7" count="1" selected="0">
            <x v="0"/>
          </reference>
          <reference field="11" count="1" selected="0">
            <x v="0"/>
          </reference>
          <reference field="12" count="1" selected="0">
            <x v="30"/>
          </reference>
          <reference field="20" count="0"/>
        </references>
      </pivotArea>
    </format>
    <format dxfId="88">
      <pivotArea dataOnly="0" labelOnly="1" outline="0" fieldPosition="0">
        <references count="5">
          <reference field="6" count="1" selected="0">
            <x v="1"/>
          </reference>
          <reference field="7" count="1" selected="0">
            <x v="3"/>
          </reference>
          <reference field="11" count="1" selected="0">
            <x v="12"/>
          </reference>
          <reference field="12" count="1" selected="0">
            <x v="1"/>
          </reference>
          <reference field="20" count="0"/>
        </references>
      </pivotArea>
    </format>
    <format dxfId="87">
      <pivotArea dataOnly="0" labelOnly="1" outline="0" fieldPosition="0">
        <references count="5">
          <reference field="6" count="1" selected="0">
            <x v="2"/>
          </reference>
          <reference field="7" count="1" selected="0">
            <x v="5"/>
          </reference>
          <reference field="11" count="1" selected="0">
            <x v="13"/>
          </reference>
          <reference field="12" count="1" selected="0">
            <x v="6"/>
          </reference>
          <reference field="20" count="0"/>
        </references>
      </pivotArea>
    </format>
    <format dxfId="86">
      <pivotArea dataOnly="0" labelOnly="1" outline="0" fieldPosition="0">
        <references count="5">
          <reference field="6" count="1" selected="0">
            <x v="3"/>
          </reference>
          <reference field="7" count="1" selected="0">
            <x v="6"/>
          </reference>
          <reference field="11" count="1" selected="0">
            <x v="14"/>
          </reference>
          <reference field="12" count="1" selected="0">
            <x v="9"/>
          </reference>
          <reference field="20" count="0"/>
        </references>
      </pivotArea>
    </format>
    <format dxfId="85">
      <pivotArea dataOnly="0" labelOnly="1" outline="0" fieldPosition="0">
        <references count="5">
          <reference field="6" count="1" selected="0">
            <x v="4"/>
          </reference>
          <reference field="7" count="1" selected="0">
            <x v="7"/>
          </reference>
          <reference field="11" count="1" selected="0">
            <x v="15"/>
          </reference>
          <reference field="12" count="1" selected="0">
            <x v="20"/>
          </reference>
          <reference field="20" count="0"/>
        </references>
      </pivotArea>
    </format>
    <format dxfId="84">
      <pivotArea dataOnly="0" labelOnly="1" outline="0" fieldPosition="0">
        <references count="5">
          <reference field="6" count="1" selected="0">
            <x v="5"/>
          </reference>
          <reference field="7" count="1" selected="0">
            <x v="8"/>
          </reference>
          <reference field="11" count="1" selected="0">
            <x v="16"/>
          </reference>
          <reference field="12" count="1" selected="0">
            <x v="8"/>
          </reference>
          <reference field="20" count="0"/>
        </references>
      </pivotArea>
    </format>
    <format dxfId="83">
      <pivotArea dataOnly="0" labelOnly="1" outline="0" fieldPosition="0">
        <references count="5">
          <reference field="6" count="1" selected="0">
            <x v="5"/>
          </reference>
          <reference field="7" count="1" selected="0">
            <x v="8"/>
          </reference>
          <reference field="11" count="1" selected="0">
            <x v="17"/>
          </reference>
          <reference field="12" count="1" selected="0">
            <x v="15"/>
          </reference>
          <reference field="20" count="0"/>
        </references>
      </pivotArea>
    </format>
    <format dxfId="82">
      <pivotArea dataOnly="0" labelOnly="1" outline="0" fieldPosition="0">
        <references count="5">
          <reference field="6" count="1" selected="0">
            <x v="5"/>
          </reference>
          <reference field="7" count="1" selected="0">
            <x v="8"/>
          </reference>
          <reference field="11" count="1" selected="0">
            <x v="18"/>
          </reference>
          <reference field="12" count="1" selected="0">
            <x v="19"/>
          </reference>
          <reference field="20" count="0"/>
        </references>
      </pivotArea>
    </format>
    <format dxfId="81">
      <pivotArea dataOnly="0" labelOnly="1" outline="0" fieldPosition="0">
        <references count="5">
          <reference field="6" count="1" selected="0">
            <x v="6"/>
          </reference>
          <reference field="7" count="1" selected="0">
            <x v="9"/>
          </reference>
          <reference field="11" count="1" selected="0">
            <x v="19"/>
          </reference>
          <reference field="12" count="1" selected="0">
            <x v="23"/>
          </reference>
          <reference field="20" count="0"/>
        </references>
      </pivotArea>
    </format>
    <format dxfId="80">
      <pivotArea dataOnly="0" labelOnly="1" outline="0" fieldPosition="0">
        <references count="5">
          <reference field="6" count="1" selected="0">
            <x v="7"/>
          </reference>
          <reference field="7" count="1" selected="0">
            <x v="10"/>
          </reference>
          <reference field="11" count="1" selected="0">
            <x v="20"/>
          </reference>
          <reference field="12" count="1" selected="0">
            <x v="3"/>
          </reference>
          <reference field="20" count="0"/>
        </references>
      </pivotArea>
    </format>
    <format dxfId="79">
      <pivotArea dataOnly="0" labelOnly="1" outline="0" fieldPosition="0">
        <references count="5">
          <reference field="6" count="1" selected="0">
            <x v="7"/>
          </reference>
          <reference field="7" count="1" selected="0">
            <x v="10"/>
          </reference>
          <reference field="11" count="1" selected="0">
            <x v="21"/>
          </reference>
          <reference field="12" count="1" selected="0">
            <x v="10"/>
          </reference>
          <reference field="20" count="0"/>
        </references>
      </pivotArea>
    </format>
    <format dxfId="78">
      <pivotArea dataOnly="0" labelOnly="1" outline="0" fieldPosition="0">
        <references count="5">
          <reference field="6" count="1" selected="0">
            <x v="7"/>
          </reference>
          <reference field="7" count="1" selected="0">
            <x v="10"/>
          </reference>
          <reference field="11" count="1" selected="0">
            <x v="23"/>
          </reference>
          <reference field="12" count="1" selected="0">
            <x v="18"/>
          </reference>
          <reference field="20" count="0"/>
        </references>
      </pivotArea>
    </format>
    <format dxfId="77">
      <pivotArea dataOnly="0" labelOnly="1" outline="0" fieldPosition="0">
        <references count="5">
          <reference field="6" count="1" selected="0">
            <x v="8"/>
          </reference>
          <reference field="7" count="1" selected="0">
            <x v="13"/>
          </reference>
          <reference field="11" count="1" selected="0">
            <x v="24"/>
          </reference>
          <reference field="12" count="1" selected="0">
            <x v="7"/>
          </reference>
          <reference field="20" count="0"/>
        </references>
      </pivotArea>
    </format>
    <format dxfId="76">
      <pivotArea dataOnly="0" labelOnly="1" outline="0" fieldPosition="0">
        <references count="5">
          <reference field="6" count="1" selected="0">
            <x v="9"/>
          </reference>
          <reference field="7" count="1" selected="0">
            <x v="4"/>
          </reference>
          <reference field="11" count="1" selected="0">
            <x v="11"/>
          </reference>
          <reference field="12" count="1" selected="0">
            <x v="0"/>
          </reference>
          <reference field="20" count="0"/>
        </references>
      </pivotArea>
    </format>
    <format dxfId="75">
      <pivotArea dataOnly="0" labelOnly="1" outline="0" fieldPosition="0">
        <references count="5">
          <reference field="6" count="1" selected="0">
            <x v="9"/>
          </reference>
          <reference field="7" count="1" selected="0">
            <x v="4"/>
          </reference>
          <reference field="11" count="1" selected="0">
            <x v="22"/>
          </reference>
          <reference field="12" count="1" selected="0">
            <x v="5"/>
          </reference>
          <reference field="20" count="0"/>
        </references>
      </pivotArea>
    </format>
    <format dxfId="74">
      <pivotArea dataOnly="0" labelOnly="1" outline="0" fieldPosition="0">
        <references count="5">
          <reference field="6" count="1" selected="0">
            <x v="9"/>
          </reference>
          <reference field="7" count="1" selected="0">
            <x v="4"/>
          </reference>
          <reference field="11" count="1" selected="0">
            <x v="25"/>
          </reference>
          <reference field="12" count="1" selected="0">
            <x v="25"/>
          </reference>
          <reference field="20" count="0"/>
        </references>
      </pivotArea>
    </format>
    <format dxfId="73">
      <pivotArea dataOnly="0" labelOnly="1" outline="0" fieldPosition="0">
        <references count="5">
          <reference field="6" count="1" selected="0">
            <x v="10"/>
          </reference>
          <reference field="7" count="1" selected="0">
            <x v="14"/>
          </reference>
          <reference field="11" count="1" selected="0">
            <x v="1"/>
          </reference>
          <reference field="12" count="1" selected="0">
            <x v="22"/>
          </reference>
          <reference field="20" count="0"/>
        </references>
      </pivotArea>
    </format>
    <format dxfId="72">
      <pivotArea dataOnly="0" labelOnly="1" outline="0" fieldPosition="0">
        <references count="5">
          <reference field="6" count="1" selected="0">
            <x v="10"/>
          </reference>
          <reference field="7" count="1" selected="0">
            <x v="14"/>
          </reference>
          <reference field="11" count="1" selected="0">
            <x v="2"/>
          </reference>
          <reference field="12" count="1" selected="0">
            <x v="26"/>
          </reference>
          <reference field="20" count="0"/>
        </references>
      </pivotArea>
    </format>
    <format dxfId="71">
      <pivotArea dataOnly="0" labelOnly="1" outline="0" fieldPosition="0">
        <references count="5">
          <reference field="6" count="1" selected="0">
            <x v="10"/>
          </reference>
          <reference field="7" count="1" selected="0">
            <x v="14"/>
          </reference>
          <reference field="11" count="1" selected="0">
            <x v="3"/>
          </reference>
          <reference field="12" count="1" selected="0">
            <x v="27"/>
          </reference>
          <reference field="20" count="0"/>
        </references>
      </pivotArea>
    </format>
    <format dxfId="70">
      <pivotArea dataOnly="0" labelOnly="1" outline="0" fieldPosition="0">
        <references count="5">
          <reference field="6" count="1" selected="0">
            <x v="10"/>
          </reference>
          <reference field="7" count="1" selected="0">
            <x v="14"/>
          </reference>
          <reference field="11" count="1" selected="0">
            <x v="26"/>
          </reference>
          <reference field="12" count="1" selected="0">
            <x v="2"/>
          </reference>
          <reference field="20" count="0"/>
        </references>
      </pivotArea>
    </format>
    <format dxfId="69">
      <pivotArea dataOnly="0" labelOnly="1" outline="0" fieldPosition="0">
        <references count="5">
          <reference field="6" count="1" selected="0">
            <x v="10"/>
          </reference>
          <reference field="7" count="1" selected="0">
            <x v="14"/>
          </reference>
          <reference field="11" count="1" selected="0">
            <x v="27"/>
          </reference>
          <reference field="12" count="1" selected="0">
            <x v="4"/>
          </reference>
          <reference field="20" count="0"/>
        </references>
      </pivotArea>
    </format>
    <format dxfId="68">
      <pivotArea dataOnly="0" labelOnly="1" outline="0" fieldPosition="0">
        <references count="5">
          <reference field="6" count="1" selected="0">
            <x v="10"/>
          </reference>
          <reference field="7" count="1" selected="0">
            <x v="14"/>
          </reference>
          <reference field="11" count="1" selected="0">
            <x v="28"/>
          </reference>
          <reference field="12" count="1" selected="0">
            <x v="11"/>
          </reference>
          <reference field="20" count="0"/>
        </references>
      </pivotArea>
    </format>
    <format dxfId="67">
      <pivotArea dataOnly="0" labelOnly="1" outline="0" fieldPosition="0">
        <references count="5">
          <reference field="6" count="1" selected="0">
            <x v="10"/>
          </reference>
          <reference field="7" count="1" selected="0">
            <x v="14"/>
          </reference>
          <reference field="11" count="1" selected="0">
            <x v="29"/>
          </reference>
          <reference field="12" count="1" selected="0">
            <x v="14"/>
          </reference>
          <reference field="20" count="0"/>
        </references>
      </pivotArea>
    </format>
    <format dxfId="66">
      <pivotArea dataOnly="0" labelOnly="1" outline="0" fieldPosition="0">
        <references count="5">
          <reference field="6" count="1" selected="0">
            <x v="10"/>
          </reference>
          <reference field="7" count="1" selected="0">
            <x v="14"/>
          </reference>
          <reference field="11" count="1" selected="0">
            <x v="30"/>
          </reference>
          <reference field="12" count="1" selected="0">
            <x v="17"/>
          </reference>
          <reference field="20" count="0"/>
        </references>
      </pivotArea>
    </format>
    <format dxfId="65">
      <pivotArea dataOnly="0" labelOnly="1" outline="0" fieldPosition="0">
        <references count="5">
          <reference field="6" count="1" selected="0">
            <x v="11"/>
          </reference>
          <reference field="7" count="1" selected="0">
            <x v="15"/>
          </reference>
          <reference field="11" count="1" selected="0">
            <x v="4"/>
          </reference>
          <reference field="12" count="1" selected="0">
            <x v="12"/>
          </reference>
          <reference field="20" count="0"/>
        </references>
      </pivotArea>
    </format>
    <format dxfId="64">
      <pivotArea dataOnly="0" labelOnly="1" outline="0" fieldPosition="0">
        <references count="5">
          <reference field="6" count="1" selected="0">
            <x v="12"/>
          </reference>
          <reference field="7" count="1" selected="0">
            <x v="1"/>
          </reference>
          <reference field="11" count="1" selected="0">
            <x v="5"/>
          </reference>
          <reference field="12" count="1" selected="0">
            <x v="24"/>
          </reference>
          <reference field="20" count="0"/>
        </references>
      </pivotArea>
    </format>
    <format dxfId="63">
      <pivotArea dataOnly="0" labelOnly="1" outline="0" fieldPosition="0">
        <references count="5">
          <reference field="6" count="1" selected="0">
            <x v="13"/>
          </reference>
          <reference field="7" count="1" selected="0">
            <x v="11"/>
          </reference>
          <reference field="11" count="1" selected="0">
            <x v="6"/>
          </reference>
          <reference field="12" count="1" selected="0">
            <x v="28"/>
          </reference>
          <reference field="20" count="0"/>
        </references>
      </pivotArea>
    </format>
    <format dxfId="62">
      <pivotArea dataOnly="0" labelOnly="1" outline="0" fieldPosition="0">
        <references count="5">
          <reference field="6" count="1" selected="0">
            <x v="13"/>
          </reference>
          <reference field="7" count="1" selected="0">
            <x v="11"/>
          </reference>
          <reference field="11" count="1" selected="0">
            <x v="7"/>
          </reference>
          <reference field="12" count="1" selected="0">
            <x v="29"/>
          </reference>
          <reference field="20" count="0"/>
        </references>
      </pivotArea>
    </format>
    <format dxfId="61">
      <pivotArea dataOnly="0" labelOnly="1" outline="0" fieldPosition="0">
        <references count="5">
          <reference field="6" count="1" selected="0">
            <x v="14"/>
          </reference>
          <reference field="7" count="1" selected="0">
            <x v="12"/>
          </reference>
          <reference field="11" count="1" selected="0">
            <x v="8"/>
          </reference>
          <reference field="12" count="1" selected="0">
            <x v="21"/>
          </reference>
          <reference field="20" count="0"/>
        </references>
      </pivotArea>
    </format>
    <format dxfId="60">
      <pivotArea dataOnly="0" labelOnly="1" outline="0" fieldPosition="0">
        <references count="5">
          <reference field="6" count="1" selected="0">
            <x v="15"/>
          </reference>
          <reference field="7" count="1" selected="0">
            <x v="16"/>
          </reference>
          <reference field="11" count="1" selected="0">
            <x v="9"/>
          </reference>
          <reference field="12" count="1" selected="0">
            <x v="16"/>
          </reference>
          <reference field="20" count="0"/>
        </references>
      </pivotArea>
    </format>
    <format dxfId="59">
      <pivotArea dataOnly="0" labelOnly="1" outline="0" fieldPosition="0">
        <references count="5">
          <reference field="6" count="1" selected="0">
            <x v="16"/>
          </reference>
          <reference field="7" count="1" selected="0">
            <x v="2"/>
          </reference>
          <reference field="11" count="1" selected="0">
            <x v="10"/>
          </reference>
          <reference field="12" count="1" selected="0">
            <x v="13"/>
          </reference>
          <reference field="20" count="0"/>
        </references>
      </pivotArea>
    </format>
    <format dxfId="58">
      <pivotArea dataOnly="0" labelOnly="1" outline="0" fieldPosition="0">
        <references count="1">
          <reference field="18" count="0"/>
        </references>
      </pivotArea>
    </format>
    <format dxfId="57">
      <pivotArea dataOnly="0" labelOnly="1" outline="0" fieldPosition="0">
        <references count="1">
          <reference field="18" count="0"/>
        </references>
      </pivotArea>
    </format>
    <format dxfId="56">
      <pivotArea dataOnly="0" labelOnly="1" outline="0" fieldPosition="0">
        <references count="1">
          <reference field="19" count="0"/>
        </references>
      </pivotArea>
    </format>
    <format dxfId="55">
      <pivotArea field="13" type="button" dataOnly="0" labelOnly="1" outline="0" axis="axisRow" fieldPosition="4"/>
    </format>
    <format dxfId="54">
      <pivotArea dataOnly="0" labelOnly="1" outline="0" fieldPosition="0">
        <references count="1">
          <reference field="13" count="0"/>
        </references>
      </pivotArea>
    </format>
    <format dxfId="53">
      <pivotArea dataOnly="0" labelOnly="1" outline="0" fieldPosition="0">
        <references count="1">
          <reference field="13" count="0"/>
        </references>
      </pivotArea>
    </format>
    <format dxfId="52">
      <pivotArea field="21" type="button" dataOnly="0" labelOnly="1" outline="0" axis="axisRow" fieldPosition="8"/>
    </format>
    <format dxfId="51">
      <pivotArea dataOnly="0" labelOnly="1" outline="0" fieldPosition="0">
        <references count="9">
          <reference field="6" count="1" selected="0">
            <x v="0"/>
          </reference>
          <reference field="7" count="1" selected="0">
            <x v="0"/>
          </reference>
          <reference field="11" count="1" selected="0">
            <x v="0"/>
          </reference>
          <reference field="12" count="1" selected="0">
            <x v="30"/>
          </reference>
          <reference field="13" count="1" selected="0">
            <x v="28"/>
          </reference>
          <reference field="18" count="1" selected="0">
            <x v="24"/>
          </reference>
          <reference field="19" count="1" selected="0">
            <x v="23"/>
          </reference>
          <reference field="20" count="0" selected="0"/>
          <reference field="21" count="1">
            <x v="0"/>
          </reference>
        </references>
      </pivotArea>
    </format>
    <format dxfId="50">
      <pivotArea dataOnly="0" labelOnly="1" outline="0" fieldPosition="0">
        <references count="9">
          <reference field="6" count="1" selected="0">
            <x v="1"/>
          </reference>
          <reference field="7" count="1" selected="0">
            <x v="3"/>
          </reference>
          <reference field="11" count="1" selected="0">
            <x v="12"/>
          </reference>
          <reference field="12" count="1" selected="0">
            <x v="1"/>
          </reference>
          <reference field="13" count="1" selected="0">
            <x v="12"/>
          </reference>
          <reference field="18" count="1" selected="0">
            <x v="10"/>
          </reference>
          <reference field="19" count="1" selected="0">
            <x v="11"/>
          </reference>
          <reference field="20" count="0" selected="0"/>
          <reference field="21" count="1">
            <x v="9"/>
          </reference>
        </references>
      </pivotArea>
    </format>
    <format dxfId="49">
      <pivotArea dataOnly="0" labelOnly="1" outline="0" fieldPosition="0">
        <references count="9">
          <reference field="6" count="1" selected="0">
            <x v="2"/>
          </reference>
          <reference field="7" count="1" selected="0">
            <x v="5"/>
          </reference>
          <reference field="11" count="1" selected="0">
            <x v="13"/>
          </reference>
          <reference field="12" count="1" selected="0">
            <x v="6"/>
          </reference>
          <reference field="13" count="1" selected="0">
            <x v="16"/>
          </reference>
          <reference field="18" count="1" selected="0">
            <x v="20"/>
          </reference>
          <reference field="19" count="1" selected="0">
            <x v="0"/>
          </reference>
          <reference field="20" count="0" selected="0"/>
          <reference field="21" count="1">
            <x v="4"/>
          </reference>
        </references>
      </pivotArea>
    </format>
    <format dxfId="48">
      <pivotArea dataOnly="0" labelOnly="1" outline="0" fieldPosition="0">
        <references count="9">
          <reference field="6" count="1" selected="0">
            <x v="3"/>
          </reference>
          <reference field="7" count="1" selected="0">
            <x v="6"/>
          </reference>
          <reference field="11" count="1" selected="0">
            <x v="14"/>
          </reference>
          <reference field="12" count="1" selected="0">
            <x v="9"/>
          </reference>
          <reference field="13" count="1" selected="0">
            <x v="24"/>
          </reference>
          <reference field="18" count="1" selected="0">
            <x v="5"/>
          </reference>
          <reference field="19" count="1" selected="0">
            <x v="2"/>
          </reference>
          <reference field="20" count="0" selected="0"/>
          <reference field="21" count="1">
            <x v="3"/>
          </reference>
        </references>
      </pivotArea>
    </format>
    <format dxfId="47">
      <pivotArea dataOnly="0" labelOnly="1" outline="0" fieldPosition="0">
        <references count="9">
          <reference field="6" count="1" selected="0">
            <x v="4"/>
          </reference>
          <reference field="7" count="1" selected="0">
            <x v="7"/>
          </reference>
          <reference field="11" count="1" selected="0">
            <x v="15"/>
          </reference>
          <reference field="12" count="1" selected="0">
            <x v="20"/>
          </reference>
          <reference field="13" count="1" selected="0">
            <x v="0"/>
          </reference>
          <reference field="18" count="1" selected="0">
            <x v="29"/>
          </reference>
          <reference field="19" count="1" selected="0">
            <x v="12"/>
          </reference>
          <reference field="20" count="0" selected="0"/>
          <reference field="21" count="1">
            <x v="2"/>
          </reference>
        </references>
      </pivotArea>
    </format>
    <format dxfId="46">
      <pivotArea dataOnly="0" labelOnly="1" outline="0" fieldPosition="0">
        <references count="9">
          <reference field="6" count="1" selected="0">
            <x v="5"/>
          </reference>
          <reference field="7" count="1" selected="0">
            <x v="8"/>
          </reference>
          <reference field="11" count="1" selected="0">
            <x v="16"/>
          </reference>
          <reference field="12" count="1" selected="0">
            <x v="8"/>
          </reference>
          <reference field="13" count="1" selected="0">
            <x v="18"/>
          </reference>
          <reference field="18" count="1" selected="0">
            <x v="3"/>
          </reference>
          <reference field="19" count="1" selected="0">
            <x v="17"/>
          </reference>
          <reference field="20" count="0" selected="0"/>
          <reference field="21" count="1">
            <x v="9"/>
          </reference>
        </references>
      </pivotArea>
    </format>
    <format dxfId="45">
      <pivotArea dataOnly="0" labelOnly="1" outline="0" fieldPosition="0">
        <references count="9">
          <reference field="6" count="1" selected="0">
            <x v="6"/>
          </reference>
          <reference field="7" count="1" selected="0">
            <x v="9"/>
          </reference>
          <reference field="11" count="1" selected="0">
            <x v="19"/>
          </reference>
          <reference field="12" count="1" selected="0">
            <x v="23"/>
          </reference>
          <reference field="13" count="1" selected="0">
            <x v="27"/>
          </reference>
          <reference field="18" count="1" selected="0">
            <x v="22"/>
          </reference>
          <reference field="19" count="1" selected="0">
            <x v="3"/>
          </reference>
          <reference field="20" count="0" selected="0"/>
          <reference field="21" count="1">
            <x v="6"/>
          </reference>
        </references>
      </pivotArea>
    </format>
    <format dxfId="44">
      <pivotArea dataOnly="0" labelOnly="1" outline="0" fieldPosition="0">
        <references count="9">
          <reference field="6" count="1" selected="0">
            <x v="7"/>
          </reference>
          <reference field="7" count="1" selected="0">
            <x v="10"/>
          </reference>
          <reference field="11" count="1" selected="0">
            <x v="20"/>
          </reference>
          <reference field="12" count="1" selected="0">
            <x v="3"/>
          </reference>
          <reference field="13" count="1" selected="0">
            <x v="13"/>
          </reference>
          <reference field="18" count="1" selected="0">
            <x v="12"/>
          </reference>
          <reference field="19" count="1" selected="0">
            <x v="8"/>
          </reference>
          <reference field="20" count="0" selected="0"/>
          <reference field="21" count="1">
            <x v="9"/>
          </reference>
        </references>
      </pivotArea>
    </format>
    <format dxfId="43">
      <pivotArea dataOnly="0" labelOnly="1" outline="0" fieldPosition="0">
        <references count="9">
          <reference field="6" count="1" selected="0">
            <x v="9"/>
          </reference>
          <reference field="7" count="1" selected="0">
            <x v="4"/>
          </reference>
          <reference field="11" count="1" selected="0">
            <x v="11"/>
          </reference>
          <reference field="12" count="1" selected="0">
            <x v="0"/>
          </reference>
          <reference field="13" count="1" selected="0">
            <x v="17"/>
          </reference>
          <reference field="18" count="1" selected="0">
            <x v="26"/>
          </reference>
          <reference field="19" count="1" selected="0">
            <x v="22"/>
          </reference>
          <reference field="20" count="0" selected="0"/>
          <reference field="21" count="1">
            <x v="0"/>
          </reference>
        </references>
      </pivotArea>
    </format>
    <format dxfId="42">
      <pivotArea dataOnly="0" labelOnly="1" outline="0" fieldPosition="0">
        <references count="9">
          <reference field="6" count="1" selected="0">
            <x v="9"/>
          </reference>
          <reference field="7" count="1" selected="0">
            <x v="4"/>
          </reference>
          <reference field="11" count="1" selected="0">
            <x v="22"/>
          </reference>
          <reference field="12" count="1" selected="0">
            <x v="5"/>
          </reference>
          <reference field="13" count="1" selected="0">
            <x v="20"/>
          </reference>
          <reference field="18" count="1" selected="0">
            <x v="2"/>
          </reference>
          <reference field="19" count="1" selected="0">
            <x v="21"/>
          </reference>
          <reference field="20" count="0" selected="0"/>
          <reference field="21" count="1">
            <x v="9"/>
          </reference>
        </references>
      </pivotArea>
    </format>
    <format dxfId="41">
      <pivotArea dataOnly="0" labelOnly="1" outline="0" fieldPosition="0">
        <references count="9">
          <reference field="6" count="1" selected="0">
            <x v="10"/>
          </reference>
          <reference field="7" count="1" selected="0">
            <x v="14"/>
          </reference>
          <reference field="11" count="1" selected="0">
            <x v="2"/>
          </reference>
          <reference field="12" count="1" selected="0">
            <x v="26"/>
          </reference>
          <reference field="13" count="1" selected="0">
            <x v="3"/>
          </reference>
          <reference field="18" count="1" selected="0">
            <x v="4"/>
          </reference>
          <reference field="19" count="1" selected="0">
            <x v="21"/>
          </reference>
          <reference field="20" count="0" selected="0"/>
          <reference field="21" count="1">
            <x v="1"/>
          </reference>
        </references>
      </pivotArea>
    </format>
    <format dxfId="40">
      <pivotArea dataOnly="0" labelOnly="1" outline="0" fieldPosition="0">
        <references count="9">
          <reference field="6" count="1" selected="0">
            <x v="10"/>
          </reference>
          <reference field="7" count="1" selected="0">
            <x v="14"/>
          </reference>
          <reference field="11" count="1" selected="0">
            <x v="3"/>
          </reference>
          <reference field="12" count="1" selected="0">
            <x v="27"/>
          </reference>
          <reference field="13" count="1" selected="0">
            <x v="4"/>
          </reference>
          <reference field="18" count="1" selected="0">
            <x v="1"/>
          </reference>
          <reference field="19" count="1" selected="0">
            <x v="1"/>
          </reference>
          <reference field="20" count="0" selected="0"/>
          <reference field="21" count="1">
            <x v="0"/>
          </reference>
        </references>
      </pivotArea>
    </format>
    <format dxfId="39">
      <pivotArea dataOnly="0" labelOnly="1" outline="0" fieldPosition="0">
        <references count="9">
          <reference field="6" count="1" selected="0">
            <x v="10"/>
          </reference>
          <reference field="7" count="1" selected="0">
            <x v="14"/>
          </reference>
          <reference field="11" count="1" selected="0">
            <x v="26"/>
          </reference>
          <reference field="12" count="1" selected="0">
            <x v="2"/>
          </reference>
          <reference field="13" count="1" selected="0">
            <x v="29"/>
          </reference>
          <reference field="18" count="1" selected="0">
            <x v="17"/>
          </reference>
          <reference field="19" count="1" selected="0">
            <x v="20"/>
          </reference>
          <reference field="20" count="0" selected="0"/>
          <reference field="21" count="1">
            <x v="9"/>
          </reference>
        </references>
      </pivotArea>
    </format>
    <format dxfId="38">
      <pivotArea dataOnly="0" labelOnly="1" outline="0" fieldPosition="0">
        <references count="9">
          <reference field="6" count="1" selected="0">
            <x v="10"/>
          </reference>
          <reference field="7" count="1" selected="0">
            <x v="14"/>
          </reference>
          <reference field="11" count="1" selected="0">
            <x v="28"/>
          </reference>
          <reference field="12" count="1" selected="0">
            <x v="11"/>
          </reference>
          <reference field="13" count="1" selected="0">
            <x v="8"/>
          </reference>
          <reference field="18" count="1" selected="0">
            <x v="30"/>
          </reference>
          <reference field="19" count="1" selected="0">
            <x v="9"/>
          </reference>
          <reference field="20" count="0" selected="0"/>
          <reference field="21" count="1">
            <x v="4"/>
          </reference>
        </references>
      </pivotArea>
    </format>
    <format dxfId="37">
      <pivotArea dataOnly="0" labelOnly="1" outline="0" fieldPosition="0">
        <references count="9">
          <reference field="6" count="1" selected="0">
            <x v="10"/>
          </reference>
          <reference field="7" count="1" selected="0">
            <x v="14"/>
          </reference>
          <reference field="11" count="1" selected="0">
            <x v="29"/>
          </reference>
          <reference field="12" count="1" selected="0">
            <x v="14"/>
          </reference>
          <reference field="13" count="1" selected="0">
            <x v="1"/>
          </reference>
          <reference field="18" count="1" selected="0">
            <x v="15"/>
          </reference>
          <reference field="19" count="1" selected="0">
            <x v="5"/>
          </reference>
          <reference field="20" count="0" selected="0"/>
          <reference field="21" count="1">
            <x v="9"/>
          </reference>
        </references>
      </pivotArea>
    </format>
    <format dxfId="36">
      <pivotArea dataOnly="0" labelOnly="1" outline="0" fieldPosition="0">
        <references count="9">
          <reference field="6" count="1" selected="0">
            <x v="10"/>
          </reference>
          <reference field="7" count="1" selected="0">
            <x v="14"/>
          </reference>
          <reference field="11" count="1" selected="0">
            <x v="30"/>
          </reference>
          <reference field="12" count="1" selected="0">
            <x v="17"/>
          </reference>
          <reference field="13" count="1" selected="0">
            <x v="10"/>
          </reference>
          <reference field="18" count="1" selected="0">
            <x v="19"/>
          </reference>
          <reference field="19" count="1" selected="0">
            <x v="26"/>
          </reference>
          <reference field="20" count="0" selected="0"/>
          <reference field="21" count="1">
            <x v="5"/>
          </reference>
        </references>
      </pivotArea>
    </format>
    <format dxfId="35">
      <pivotArea dataOnly="0" labelOnly="1" outline="0" fieldPosition="0">
        <references count="9">
          <reference field="6" count="1" selected="0">
            <x v="11"/>
          </reference>
          <reference field="7" count="1" selected="0">
            <x v="15"/>
          </reference>
          <reference field="11" count="1" selected="0">
            <x v="4"/>
          </reference>
          <reference field="12" count="1" selected="0">
            <x v="12"/>
          </reference>
          <reference field="13" count="1" selected="0">
            <x v="2"/>
          </reference>
          <reference field="18" count="1" selected="0">
            <x v="13"/>
          </reference>
          <reference field="19" count="1" selected="0">
            <x v="21"/>
          </reference>
          <reference field="20" count="0" selected="0"/>
          <reference field="21" count="1">
            <x v="0"/>
          </reference>
        </references>
      </pivotArea>
    </format>
    <format dxfId="34">
      <pivotArea dataOnly="0" labelOnly="1" outline="0" fieldPosition="0">
        <references count="9">
          <reference field="6" count="1" selected="0">
            <x v="12"/>
          </reference>
          <reference field="7" count="1" selected="0">
            <x v="1"/>
          </reference>
          <reference field="11" count="1" selected="0">
            <x v="5"/>
          </reference>
          <reference field="12" count="1" selected="0">
            <x v="24"/>
          </reference>
          <reference field="13" count="1" selected="0">
            <x v="14"/>
          </reference>
          <reference field="18" count="1" selected="0">
            <x v="28"/>
          </reference>
          <reference field="19" count="1" selected="0">
            <x v="24"/>
          </reference>
          <reference field="20" count="0" selected="0"/>
          <reference field="21" count="1">
            <x v="8"/>
          </reference>
        </references>
      </pivotArea>
    </format>
    <format dxfId="33">
      <pivotArea dataOnly="0" labelOnly="1" outline="0" fieldPosition="0">
        <references count="9">
          <reference field="6" count="1" selected="0">
            <x v="14"/>
          </reference>
          <reference field="7" count="1" selected="0">
            <x v="12"/>
          </reference>
          <reference field="11" count="1" selected="0">
            <x v="8"/>
          </reference>
          <reference field="12" count="1" selected="0">
            <x v="21"/>
          </reference>
          <reference field="13" count="1" selected="0">
            <x v="25"/>
          </reference>
          <reference field="18" count="1" selected="0">
            <x v="18"/>
          </reference>
          <reference field="19" count="1" selected="0">
            <x v="25"/>
          </reference>
          <reference field="20" count="0" selected="0"/>
          <reference field="21" count="1">
            <x v="9"/>
          </reference>
        </references>
      </pivotArea>
    </format>
    <format dxfId="32">
      <pivotArea dataOnly="0" labelOnly="1" outline="0" fieldPosition="0">
        <references count="9">
          <reference field="6" count="1" selected="0">
            <x v="15"/>
          </reference>
          <reference field="7" count="1" selected="0">
            <x v="16"/>
          </reference>
          <reference field="11" count="1" selected="0">
            <x v="9"/>
          </reference>
          <reference field="12" count="1" selected="0">
            <x v="16"/>
          </reference>
          <reference field="13" count="1" selected="0">
            <x v="22"/>
          </reference>
          <reference field="18" count="1" selected="0">
            <x v="23"/>
          </reference>
          <reference field="19" count="1" selected="0">
            <x v="19"/>
          </reference>
          <reference field="20" count="0" selected="0"/>
          <reference field="21" count="1">
            <x v="0"/>
          </reference>
        </references>
      </pivotArea>
    </format>
    <format dxfId="31">
      <pivotArea dataOnly="0" labelOnly="1" outline="0" fieldPosition="0">
        <references count="9">
          <reference field="6" count="1" selected="0">
            <x v="16"/>
          </reference>
          <reference field="7" count="1" selected="0">
            <x v="2"/>
          </reference>
          <reference field="11" count="1" selected="0">
            <x v="10"/>
          </reference>
          <reference field="12" count="1" selected="0">
            <x v="13"/>
          </reference>
          <reference field="13" count="1" selected="0">
            <x v="9"/>
          </reference>
          <reference field="18" count="1" selected="0">
            <x v="9"/>
          </reference>
          <reference field="19" count="1" selected="0">
            <x v="10"/>
          </reference>
          <reference field="20" count="0" selected="0"/>
          <reference field="21" count="1">
            <x v="7"/>
          </reference>
        </references>
      </pivotArea>
    </format>
    <format dxfId="30">
      <pivotArea field="21" type="button" dataOnly="0" labelOnly="1" outline="0" axis="axisRow" fieldPosition="8"/>
    </format>
    <format dxfId="29">
      <pivotArea dataOnly="0" labelOnly="1" outline="0" fieldPosition="0">
        <references count="9">
          <reference field="6" count="1" selected="0">
            <x v="0"/>
          </reference>
          <reference field="7" count="1" selected="0">
            <x v="0"/>
          </reference>
          <reference field="11" count="1" selected="0">
            <x v="0"/>
          </reference>
          <reference field="12" count="1" selected="0">
            <x v="30"/>
          </reference>
          <reference field="13" count="1" selected="0">
            <x v="28"/>
          </reference>
          <reference field="18" count="1" selected="0">
            <x v="24"/>
          </reference>
          <reference field="19" count="1" selected="0">
            <x v="23"/>
          </reference>
          <reference field="20" count="0" selected="0"/>
          <reference field="21" count="1">
            <x v="0"/>
          </reference>
        </references>
      </pivotArea>
    </format>
    <format dxfId="28">
      <pivotArea dataOnly="0" labelOnly="1" outline="0" fieldPosition="0">
        <references count="9">
          <reference field="6" count="1" selected="0">
            <x v="1"/>
          </reference>
          <reference field="7" count="1" selected="0">
            <x v="3"/>
          </reference>
          <reference field="11" count="1" selected="0">
            <x v="12"/>
          </reference>
          <reference field="12" count="1" selected="0">
            <x v="1"/>
          </reference>
          <reference field="13" count="1" selected="0">
            <x v="12"/>
          </reference>
          <reference field="18" count="1" selected="0">
            <x v="10"/>
          </reference>
          <reference field="19" count="1" selected="0">
            <x v="11"/>
          </reference>
          <reference field="20" count="0" selected="0"/>
          <reference field="21" count="1">
            <x v="9"/>
          </reference>
        </references>
      </pivotArea>
    </format>
    <format dxfId="27">
      <pivotArea dataOnly="0" labelOnly="1" outline="0" fieldPosition="0">
        <references count="9">
          <reference field="6" count="1" selected="0">
            <x v="2"/>
          </reference>
          <reference field="7" count="1" selected="0">
            <x v="5"/>
          </reference>
          <reference field="11" count="1" selected="0">
            <x v="13"/>
          </reference>
          <reference field="12" count="1" selected="0">
            <x v="6"/>
          </reference>
          <reference field="13" count="1" selected="0">
            <x v="16"/>
          </reference>
          <reference field="18" count="1" selected="0">
            <x v="20"/>
          </reference>
          <reference field="19" count="1" selected="0">
            <x v="0"/>
          </reference>
          <reference field="20" count="0" selected="0"/>
          <reference field="21" count="1">
            <x v="4"/>
          </reference>
        </references>
      </pivotArea>
    </format>
    <format dxfId="26">
      <pivotArea dataOnly="0" labelOnly="1" outline="0" fieldPosition="0">
        <references count="9">
          <reference field="6" count="1" selected="0">
            <x v="3"/>
          </reference>
          <reference field="7" count="1" selected="0">
            <x v="6"/>
          </reference>
          <reference field="11" count="1" selected="0">
            <x v="14"/>
          </reference>
          <reference field="12" count="1" selected="0">
            <x v="9"/>
          </reference>
          <reference field="13" count="1" selected="0">
            <x v="24"/>
          </reference>
          <reference field="18" count="1" selected="0">
            <x v="5"/>
          </reference>
          <reference field="19" count="1" selected="0">
            <x v="2"/>
          </reference>
          <reference field="20" count="0" selected="0"/>
          <reference field="21" count="1">
            <x v="3"/>
          </reference>
        </references>
      </pivotArea>
    </format>
    <format dxfId="25">
      <pivotArea dataOnly="0" labelOnly="1" outline="0" fieldPosition="0">
        <references count="9">
          <reference field="6" count="1" selected="0">
            <x v="4"/>
          </reference>
          <reference field="7" count="1" selected="0">
            <x v="7"/>
          </reference>
          <reference field="11" count="1" selected="0">
            <x v="15"/>
          </reference>
          <reference field="12" count="1" selected="0">
            <x v="20"/>
          </reference>
          <reference field="13" count="1" selected="0">
            <x v="0"/>
          </reference>
          <reference field="18" count="1" selected="0">
            <x v="29"/>
          </reference>
          <reference field="19" count="1" selected="0">
            <x v="12"/>
          </reference>
          <reference field="20" count="0" selected="0"/>
          <reference field="21" count="1">
            <x v="2"/>
          </reference>
        </references>
      </pivotArea>
    </format>
    <format dxfId="24">
      <pivotArea dataOnly="0" labelOnly="1" outline="0" fieldPosition="0">
        <references count="9">
          <reference field="6" count="1" selected="0">
            <x v="5"/>
          </reference>
          <reference field="7" count="1" selected="0">
            <x v="8"/>
          </reference>
          <reference field="11" count="1" selected="0">
            <x v="16"/>
          </reference>
          <reference field="12" count="1" selected="0">
            <x v="8"/>
          </reference>
          <reference field="13" count="1" selected="0">
            <x v="18"/>
          </reference>
          <reference field="18" count="1" selected="0">
            <x v="3"/>
          </reference>
          <reference field="19" count="1" selected="0">
            <x v="17"/>
          </reference>
          <reference field="20" count="0" selected="0"/>
          <reference field="21" count="1">
            <x v="9"/>
          </reference>
        </references>
      </pivotArea>
    </format>
    <format dxfId="23">
      <pivotArea dataOnly="0" labelOnly="1" outline="0" fieldPosition="0">
        <references count="9">
          <reference field="6" count="1" selected="0">
            <x v="6"/>
          </reference>
          <reference field="7" count="1" selected="0">
            <x v="9"/>
          </reference>
          <reference field="11" count="1" selected="0">
            <x v="19"/>
          </reference>
          <reference field="12" count="1" selected="0">
            <x v="23"/>
          </reference>
          <reference field="13" count="1" selected="0">
            <x v="27"/>
          </reference>
          <reference field="18" count="1" selected="0">
            <x v="22"/>
          </reference>
          <reference field="19" count="1" selected="0">
            <x v="3"/>
          </reference>
          <reference field="20" count="0" selected="0"/>
          <reference field="21" count="1">
            <x v="6"/>
          </reference>
        </references>
      </pivotArea>
    </format>
    <format dxfId="22">
      <pivotArea dataOnly="0" labelOnly="1" outline="0" fieldPosition="0">
        <references count="9">
          <reference field="6" count="1" selected="0">
            <x v="7"/>
          </reference>
          <reference field="7" count="1" selected="0">
            <x v="10"/>
          </reference>
          <reference field="11" count="1" selected="0">
            <x v="20"/>
          </reference>
          <reference field="12" count="1" selected="0">
            <x v="3"/>
          </reference>
          <reference field="13" count="1" selected="0">
            <x v="13"/>
          </reference>
          <reference field="18" count="1" selected="0">
            <x v="12"/>
          </reference>
          <reference field="19" count="1" selected="0">
            <x v="8"/>
          </reference>
          <reference field="20" count="0" selected="0"/>
          <reference field="21" count="1">
            <x v="9"/>
          </reference>
        </references>
      </pivotArea>
    </format>
    <format dxfId="21">
      <pivotArea dataOnly="0" labelOnly="1" outline="0" fieldPosition="0">
        <references count="9">
          <reference field="6" count="1" selected="0">
            <x v="9"/>
          </reference>
          <reference field="7" count="1" selected="0">
            <x v="4"/>
          </reference>
          <reference field="11" count="1" selected="0">
            <x v="11"/>
          </reference>
          <reference field="12" count="1" selected="0">
            <x v="0"/>
          </reference>
          <reference field="13" count="1" selected="0">
            <x v="17"/>
          </reference>
          <reference field="18" count="1" selected="0">
            <x v="26"/>
          </reference>
          <reference field="19" count="1" selected="0">
            <x v="22"/>
          </reference>
          <reference field="20" count="0" selected="0"/>
          <reference field="21" count="1">
            <x v="0"/>
          </reference>
        </references>
      </pivotArea>
    </format>
    <format dxfId="20">
      <pivotArea dataOnly="0" labelOnly="1" outline="0" fieldPosition="0">
        <references count="9">
          <reference field="6" count="1" selected="0">
            <x v="9"/>
          </reference>
          <reference field="7" count="1" selected="0">
            <x v="4"/>
          </reference>
          <reference field="11" count="1" selected="0">
            <x v="22"/>
          </reference>
          <reference field="12" count="1" selected="0">
            <x v="5"/>
          </reference>
          <reference field="13" count="1" selected="0">
            <x v="20"/>
          </reference>
          <reference field="18" count="1" selected="0">
            <x v="2"/>
          </reference>
          <reference field="19" count="1" selected="0">
            <x v="21"/>
          </reference>
          <reference field="20" count="0" selected="0"/>
          <reference field="21" count="1">
            <x v="9"/>
          </reference>
        </references>
      </pivotArea>
    </format>
    <format dxfId="19">
      <pivotArea dataOnly="0" labelOnly="1" outline="0" fieldPosition="0">
        <references count="9">
          <reference field="6" count="1" selected="0">
            <x v="10"/>
          </reference>
          <reference field="7" count="1" selected="0">
            <x v="14"/>
          </reference>
          <reference field="11" count="1" selected="0">
            <x v="2"/>
          </reference>
          <reference field="12" count="1" selected="0">
            <x v="26"/>
          </reference>
          <reference field="13" count="1" selected="0">
            <x v="3"/>
          </reference>
          <reference field="18" count="1" selected="0">
            <x v="4"/>
          </reference>
          <reference field="19" count="1" selected="0">
            <x v="21"/>
          </reference>
          <reference field="20" count="0" selected="0"/>
          <reference field="21" count="1">
            <x v="1"/>
          </reference>
        </references>
      </pivotArea>
    </format>
    <format dxfId="18">
      <pivotArea dataOnly="0" labelOnly="1" outline="0" fieldPosition="0">
        <references count="9">
          <reference field="6" count="1" selected="0">
            <x v="10"/>
          </reference>
          <reference field="7" count="1" selected="0">
            <x v="14"/>
          </reference>
          <reference field="11" count="1" selected="0">
            <x v="3"/>
          </reference>
          <reference field="12" count="1" selected="0">
            <x v="27"/>
          </reference>
          <reference field="13" count="1" selected="0">
            <x v="4"/>
          </reference>
          <reference field="18" count="1" selected="0">
            <x v="1"/>
          </reference>
          <reference field="19" count="1" selected="0">
            <x v="1"/>
          </reference>
          <reference field="20" count="0" selected="0"/>
          <reference field="21" count="1">
            <x v="0"/>
          </reference>
        </references>
      </pivotArea>
    </format>
    <format dxfId="17">
      <pivotArea dataOnly="0" labelOnly="1" outline="0" fieldPosition="0">
        <references count="9">
          <reference field="6" count="1" selected="0">
            <x v="10"/>
          </reference>
          <reference field="7" count="1" selected="0">
            <x v="14"/>
          </reference>
          <reference field="11" count="1" selected="0">
            <x v="26"/>
          </reference>
          <reference field="12" count="1" selected="0">
            <x v="2"/>
          </reference>
          <reference field="13" count="1" selected="0">
            <x v="29"/>
          </reference>
          <reference field="18" count="1" selected="0">
            <x v="17"/>
          </reference>
          <reference field="19" count="1" selected="0">
            <x v="20"/>
          </reference>
          <reference field="20" count="0" selected="0"/>
          <reference field="21" count="1">
            <x v="9"/>
          </reference>
        </references>
      </pivotArea>
    </format>
    <format dxfId="16">
      <pivotArea dataOnly="0" labelOnly="1" outline="0" fieldPosition="0">
        <references count="9">
          <reference field="6" count="1" selected="0">
            <x v="10"/>
          </reference>
          <reference field="7" count="1" selected="0">
            <x v="14"/>
          </reference>
          <reference field="11" count="1" selected="0">
            <x v="28"/>
          </reference>
          <reference field="12" count="1" selected="0">
            <x v="11"/>
          </reference>
          <reference field="13" count="1" selected="0">
            <x v="8"/>
          </reference>
          <reference field="18" count="1" selected="0">
            <x v="30"/>
          </reference>
          <reference field="19" count="1" selected="0">
            <x v="9"/>
          </reference>
          <reference field="20" count="0" selected="0"/>
          <reference field="21" count="1">
            <x v="4"/>
          </reference>
        </references>
      </pivotArea>
    </format>
    <format dxfId="15">
      <pivotArea dataOnly="0" labelOnly="1" outline="0" fieldPosition="0">
        <references count="9">
          <reference field="6" count="1" selected="0">
            <x v="10"/>
          </reference>
          <reference field="7" count="1" selected="0">
            <x v="14"/>
          </reference>
          <reference field="11" count="1" selected="0">
            <x v="29"/>
          </reference>
          <reference field="12" count="1" selected="0">
            <x v="14"/>
          </reference>
          <reference field="13" count="1" selected="0">
            <x v="1"/>
          </reference>
          <reference field="18" count="1" selected="0">
            <x v="15"/>
          </reference>
          <reference field="19" count="1" selected="0">
            <x v="5"/>
          </reference>
          <reference field="20" count="0" selected="0"/>
          <reference field="21" count="1">
            <x v="9"/>
          </reference>
        </references>
      </pivotArea>
    </format>
    <format dxfId="14">
      <pivotArea dataOnly="0" labelOnly="1" outline="0" fieldPosition="0">
        <references count="9">
          <reference field="6" count="1" selected="0">
            <x v="10"/>
          </reference>
          <reference field="7" count="1" selected="0">
            <x v="14"/>
          </reference>
          <reference field="11" count="1" selected="0">
            <x v="30"/>
          </reference>
          <reference field="12" count="1" selected="0">
            <x v="17"/>
          </reference>
          <reference field="13" count="1" selected="0">
            <x v="10"/>
          </reference>
          <reference field="18" count="1" selected="0">
            <x v="19"/>
          </reference>
          <reference field="19" count="1" selected="0">
            <x v="26"/>
          </reference>
          <reference field="20" count="0" selected="0"/>
          <reference field="21" count="1">
            <x v="5"/>
          </reference>
        </references>
      </pivotArea>
    </format>
    <format dxfId="13">
      <pivotArea dataOnly="0" labelOnly="1" outline="0" fieldPosition="0">
        <references count="9">
          <reference field="6" count="1" selected="0">
            <x v="11"/>
          </reference>
          <reference field="7" count="1" selected="0">
            <x v="15"/>
          </reference>
          <reference field="11" count="1" selected="0">
            <x v="4"/>
          </reference>
          <reference field="12" count="1" selected="0">
            <x v="12"/>
          </reference>
          <reference field="13" count="1" selected="0">
            <x v="2"/>
          </reference>
          <reference field="18" count="1" selected="0">
            <x v="13"/>
          </reference>
          <reference field="19" count="1" selected="0">
            <x v="21"/>
          </reference>
          <reference field="20" count="0" selected="0"/>
          <reference field="21" count="1">
            <x v="0"/>
          </reference>
        </references>
      </pivotArea>
    </format>
    <format dxfId="12">
      <pivotArea dataOnly="0" labelOnly="1" outline="0" fieldPosition="0">
        <references count="9">
          <reference field="6" count="1" selected="0">
            <x v="12"/>
          </reference>
          <reference field="7" count="1" selected="0">
            <x v="1"/>
          </reference>
          <reference field="11" count="1" selected="0">
            <x v="5"/>
          </reference>
          <reference field="12" count="1" selected="0">
            <x v="24"/>
          </reference>
          <reference field="13" count="1" selected="0">
            <x v="14"/>
          </reference>
          <reference field="18" count="1" selected="0">
            <x v="28"/>
          </reference>
          <reference field="19" count="1" selected="0">
            <x v="24"/>
          </reference>
          <reference field="20" count="0" selected="0"/>
          <reference field="21" count="1">
            <x v="8"/>
          </reference>
        </references>
      </pivotArea>
    </format>
    <format dxfId="11">
      <pivotArea dataOnly="0" labelOnly="1" outline="0" fieldPosition="0">
        <references count="9">
          <reference field="6" count="1" selected="0">
            <x v="14"/>
          </reference>
          <reference field="7" count="1" selected="0">
            <x v="12"/>
          </reference>
          <reference field="11" count="1" selected="0">
            <x v="8"/>
          </reference>
          <reference field="12" count="1" selected="0">
            <x v="21"/>
          </reference>
          <reference field="13" count="1" selected="0">
            <x v="25"/>
          </reference>
          <reference field="18" count="1" selected="0">
            <x v="18"/>
          </reference>
          <reference field="19" count="1" selected="0">
            <x v="25"/>
          </reference>
          <reference field="20" count="0" selected="0"/>
          <reference field="21" count="1">
            <x v="9"/>
          </reference>
        </references>
      </pivotArea>
    </format>
    <format dxfId="10">
      <pivotArea dataOnly="0" labelOnly="1" outline="0" fieldPosition="0">
        <references count="9">
          <reference field="6" count="1" selected="0">
            <x v="15"/>
          </reference>
          <reference field="7" count="1" selected="0">
            <x v="16"/>
          </reference>
          <reference field="11" count="1" selected="0">
            <x v="9"/>
          </reference>
          <reference field="12" count="1" selected="0">
            <x v="16"/>
          </reference>
          <reference field="13" count="1" selected="0">
            <x v="22"/>
          </reference>
          <reference field="18" count="1" selected="0">
            <x v="23"/>
          </reference>
          <reference field="19" count="1" selected="0">
            <x v="19"/>
          </reference>
          <reference field="20" count="0" selected="0"/>
          <reference field="21" count="1">
            <x v="0"/>
          </reference>
        </references>
      </pivotArea>
    </format>
    <format dxfId="9">
      <pivotArea dataOnly="0" labelOnly="1" outline="0" fieldPosition="0">
        <references count="9">
          <reference field="6" count="1" selected="0">
            <x v="16"/>
          </reference>
          <reference field="7" count="1" selected="0">
            <x v="2"/>
          </reference>
          <reference field="11" count="1" selected="0">
            <x v="10"/>
          </reference>
          <reference field="12" count="1" selected="0">
            <x v="13"/>
          </reference>
          <reference field="13" count="1" selected="0">
            <x v="9"/>
          </reference>
          <reference field="18" count="1" selected="0">
            <x v="9"/>
          </reference>
          <reference field="19" count="1" selected="0">
            <x v="10"/>
          </reference>
          <reference field="20" count="0" selected="0"/>
          <reference field="21" count="1">
            <x v="7"/>
          </reference>
        </references>
      </pivotArea>
    </format>
    <format dxfId="8">
      <pivotArea dataOnly="0" labelOnly="1" outline="0" fieldPosition="0">
        <references count="1">
          <reference field="79" count="0"/>
        </references>
      </pivotArea>
    </format>
    <format dxfId="7">
      <pivotArea dataOnly="0" labelOnly="1" outline="0" fieldPosition="0">
        <references count="1">
          <reference field="29" count="0"/>
        </references>
      </pivotArea>
    </format>
    <format dxfId="6">
      <pivotArea dataOnly="0" labelOnly="1" outline="0" fieldPosition="0">
        <references count="1">
          <reference field="29" count="0"/>
        </references>
      </pivotArea>
    </format>
    <format dxfId="5">
      <pivotArea dataOnly="0" labelOnly="1" outline="0" fieldPosition="0">
        <references count="1">
          <reference field="32" count="0"/>
        </references>
      </pivotArea>
    </format>
    <format dxfId="4">
      <pivotArea dataOnly="0" labelOnly="1" outline="0" fieldPosition="0">
        <references count="1">
          <reference field="32" count="0"/>
        </references>
      </pivotArea>
    </format>
    <format dxfId="3">
      <pivotArea dataOnly="0" labelOnly="1" outline="0" fieldPosition="0">
        <references count="1">
          <reference field="35" count="0"/>
        </references>
      </pivotArea>
    </format>
    <format dxfId="2">
      <pivotArea dataOnly="0" labelOnly="1" outline="0" fieldPosition="0">
        <references count="1">
          <reference field="35" count="0"/>
        </references>
      </pivotArea>
    </format>
    <format dxfId="1">
      <pivotArea dataOnly="0" labelOnly="1" outline="0" fieldPosition="0">
        <references count="9">
          <reference field="6" count="1" selected="0">
            <x v="10"/>
          </reference>
          <reference field="7" count="1" selected="0">
            <x v="14"/>
          </reference>
          <reference field="11" count="1" selected="0">
            <x v="2"/>
          </reference>
          <reference field="12" count="1" selected="0">
            <x v="26"/>
          </reference>
          <reference field="13" count="1" selected="0">
            <x v="3"/>
          </reference>
          <reference field="18" count="1" selected="0">
            <x v="4"/>
          </reference>
          <reference field="19" count="1" selected="0">
            <x v="21"/>
          </reference>
          <reference field="20" count="0" selected="0"/>
          <reference field="21" count="1">
            <x v="1"/>
          </reference>
        </references>
      </pivotArea>
    </format>
    <format dxfId="0">
      <pivotArea dataOnly="0" labelOnly="1" outline="0" fieldPosition="0">
        <references count="16">
          <reference field="6" count="0" selected="0"/>
          <reference field="7" count="1" selected="0">
            <x v="0"/>
          </reference>
          <reference field="11" count="1" selected="0">
            <x v="0"/>
          </reference>
          <reference field="12" count="1" selected="0">
            <x v="30"/>
          </reference>
          <reference field="13" count="1" selected="0">
            <x v="28"/>
          </reference>
          <reference field="18" count="1" selected="0">
            <x v="24"/>
          </reference>
          <reference field="19" count="1" selected="0">
            <x v="23"/>
          </reference>
          <reference field="20" count="0" selected="0"/>
          <reference field="21" count="1" selected="0">
            <x v="0"/>
          </reference>
          <reference field="22" count="1" selected="0">
            <x v="5"/>
          </reference>
          <reference field="23" count="1" selected="0">
            <x v="9"/>
          </reference>
          <reference field="24" count="1" selected="0">
            <x v="7"/>
          </reference>
          <reference field="25" count="1" selected="0">
            <x v="3"/>
          </reference>
          <reference field="26" count="1" selected="0">
            <x v="1"/>
          </reference>
          <reference field="27" count="1">
            <x v="11"/>
          </reference>
          <reference field="79" count="1" selected="0">
            <x v="19"/>
          </reference>
        </references>
      </pivotArea>
    </format>
  </formats>
  <pivotTableStyleInfo name="PivotStyleLight2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TablaDinámica2" cacheId="28" applyNumberFormats="0" applyBorderFormats="0" applyFontFormats="0" applyPatternFormats="0" applyAlignmentFormats="0" applyWidthHeightFormats="1" dataCaption="Valores" updatedVersion="8" minRefreshableVersion="3" rowGrandTotals="0" colGrandTotals="0" itemPrintTitles="1" createdVersion="8" indent="0" compact="0" compactData="0" multipleFieldFilters="0">
  <location ref="A11:F42" firstHeaderRow="1" firstDataRow="1" firstDataCol="6"/>
  <pivotFields count="80">
    <pivotField compact="0" outline="0" showAll="0" defaultSubtotal="0"/>
    <pivotField compact="0" outline="0" showAll="0" defaultSubtotal="0"/>
    <pivotField compact="0" numFmtId="9" outline="0" showAll="0" defaultSubtotal="0"/>
    <pivotField compact="0" outline="0" showAll="0" defaultSubtotal="0"/>
    <pivotField compact="0" numFmtId="9" outline="0" showAll="0" defaultSubtotal="0"/>
    <pivotField compact="0" numFmtId="9" outline="0" showAll="0" defaultSubtotal="0"/>
    <pivotField compact="0" outline="0" subtotalTop="0" showAll="0" defaultSubtotal="0"/>
    <pivotField axis="axisRow" compact="0" outline="0" showAll="0" defaultSubtotal="0">
      <items count="17">
        <item x="1"/>
        <item x="5"/>
        <item x="15"/>
        <item x="8"/>
        <item x="0"/>
        <item x="14"/>
        <item x="13"/>
        <item x="10"/>
        <item x="11"/>
        <item x="16"/>
        <item x="12"/>
        <item x="4"/>
        <item x="6"/>
        <item x="9"/>
        <item x="2"/>
        <item x="3"/>
        <item x="7"/>
      </items>
    </pivotField>
    <pivotField compact="0" outline="0" showAll="0" defaultSubtotal="0"/>
    <pivotField compact="0" outline="0" showAll="0" defaultSubtotal="0"/>
    <pivotField compact="0" outline="0" showAll="0" defaultSubtotal="0">
      <items count="5">
        <item x="3"/>
        <item x="0"/>
        <item x="1"/>
        <item x="2"/>
        <item x="4"/>
      </items>
    </pivotField>
    <pivotField compact="0" outline="0" subtotalTop="0" showAll="0" defaultSubtotal="0"/>
    <pivotField axis="axisRow" compact="0" outline="0" showAll="0" defaultSubtotal="0">
      <items count="31">
        <item x="0"/>
        <item x="18"/>
        <item x="8"/>
        <item x="26"/>
        <item x="6"/>
        <item x="1"/>
        <item x="28"/>
        <item x="19"/>
        <item x="21"/>
        <item x="27"/>
        <item x="25"/>
        <item x="11"/>
        <item x="12"/>
        <item x="29"/>
        <item x="7"/>
        <item x="23"/>
        <item x="17"/>
        <item x="4"/>
        <item x="24"/>
        <item x="22"/>
        <item x="20"/>
        <item x="16"/>
        <item x="9"/>
        <item x="30"/>
        <item x="15"/>
        <item x="2"/>
        <item x="10"/>
        <item x="5"/>
        <item x="13"/>
        <item x="14"/>
        <item x="3"/>
      </items>
    </pivotField>
    <pivotField axis="axisRow" compact="0" outline="0" showAll="0" defaultSubtotal="0">
      <items count="30">
        <item x="19"/>
        <item x="6"/>
        <item x="11"/>
        <item x="9"/>
        <item x="5"/>
        <item x="13"/>
        <item x="24"/>
        <item x="12"/>
        <item x="10"/>
        <item x="28"/>
        <item x="4"/>
        <item x="8"/>
        <item x="17"/>
        <item x="25"/>
        <item x="14"/>
        <item x="23"/>
        <item x="27"/>
        <item x="0"/>
        <item x="20"/>
        <item x="2"/>
        <item x="1"/>
        <item x="22"/>
        <item x="16"/>
        <item x="21"/>
        <item x="26"/>
        <item x="15"/>
        <item x="18"/>
        <item x="29"/>
        <item x="3"/>
        <item x="7"/>
      </items>
    </pivotField>
    <pivotField compact="0" outline="0" showAll="0" defaultSubtotal="0">
      <items count="14">
        <item x="3"/>
        <item x="13"/>
        <item x="10"/>
        <item x="7"/>
        <item x="9"/>
        <item x="4"/>
        <item x="6"/>
        <item x="8"/>
        <item x="12"/>
        <item x="11"/>
        <item x="1"/>
        <item x="2"/>
        <item x="5"/>
        <item x="0"/>
      </items>
    </pivotField>
    <pivotField compact="0" outline="0" showAll="0" defaultSubtotal="0">
      <items count="5">
        <item x="3"/>
        <item x="0"/>
        <item x="1"/>
        <item x="2"/>
        <item x="4"/>
      </items>
    </pivotField>
    <pivotField compact="0" outline="0" showAll="0" defaultSubtotal="0"/>
    <pivotField compact="0" outline="0" showAll="0" defaultSubtotal="0"/>
    <pivotField axis="axisRow" compact="0" outline="0" showAll="0" defaultSubtotal="0">
      <items count="31">
        <item x="22"/>
        <item x="5"/>
        <item x="1"/>
        <item x="21"/>
        <item x="10"/>
        <item x="27"/>
        <item x="13"/>
        <item x="14"/>
        <item x="23"/>
        <item x="29"/>
        <item x="18"/>
        <item x="24"/>
        <item x="26"/>
        <item x="12"/>
        <item x="6"/>
        <item x="7"/>
        <item x="2"/>
        <item x="8"/>
        <item x="16"/>
        <item x="4"/>
        <item x="28"/>
        <item x="9"/>
        <item x="30"/>
        <item x="17"/>
        <item x="3"/>
        <item x="25"/>
        <item x="0"/>
        <item x="19"/>
        <item x="15"/>
        <item x="20"/>
        <item x="11"/>
      </items>
    </pivotField>
    <pivotField axis="axisRow" compact="0" outline="0" showAll="0" defaultSubtotal="0">
      <items count="28">
        <item x="24"/>
        <item x="5"/>
        <item x="23"/>
        <item x="26"/>
        <item x="11"/>
        <item x="6"/>
        <item x="21"/>
        <item x="10"/>
        <item x="22"/>
        <item x="9"/>
        <item x="25"/>
        <item x="15"/>
        <item x="17"/>
        <item x="16"/>
        <item x="8"/>
        <item x="20"/>
        <item x="19"/>
        <item x="18"/>
        <item x="2"/>
        <item x="14"/>
        <item x="7"/>
        <item x="1"/>
        <item x="0"/>
        <item x="3"/>
        <item x="12"/>
        <item x="13"/>
        <item x="4"/>
        <item m="1" x="27"/>
      </items>
    </pivotField>
    <pivotField axis="axisRow" compact="0" outline="0" showAll="0" defaultSubtotal="0">
      <items count="1">
        <item x="0"/>
      </items>
    </pivotField>
    <pivotField compact="0" outline="0" showAll="0" defaultSubtotal="0"/>
    <pivotField compact="0" numFmtId="9" outline="0" showAll="0" defaultSubtotal="0"/>
    <pivotField compact="0" numFmtId="9" outline="0" showAll="0" defaultSubtotal="0"/>
    <pivotField compact="0" numFmtId="9" outline="0" showAll="0" defaultSubtotal="0"/>
    <pivotField compact="0" numFmtId="9" outline="0" showAll="0" defaultSubtotal="0"/>
    <pivotField compact="0" numFmtId="9"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outline="0" showAll="0" defaultSubtotal="0"/>
    <pivotField compact="0" numFmtId="14"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7"/>
    <field x="12"/>
    <field x="13"/>
    <field x="20"/>
    <field x="18"/>
    <field x="19"/>
  </rowFields>
  <rowItems count="31">
    <i>
      <x/>
      <x v="30"/>
      <x v="28"/>
      <x/>
      <x v="24"/>
      <x v="23"/>
    </i>
    <i>
      <x v="1"/>
      <x v="24"/>
      <x v="14"/>
      <x/>
      <x v="28"/>
      <x v="24"/>
    </i>
    <i>
      <x v="2"/>
      <x v="13"/>
      <x v="9"/>
      <x/>
      <x v="9"/>
      <x v="10"/>
    </i>
    <i>
      <x v="3"/>
      <x v="1"/>
      <x v="12"/>
      <x/>
      <x v="10"/>
      <x v="11"/>
    </i>
    <i>
      <x v="4"/>
      <x/>
      <x v="17"/>
      <x/>
      <x v="26"/>
      <x v="22"/>
    </i>
    <i r="1">
      <x v="5"/>
      <x v="20"/>
      <x/>
      <x v="2"/>
      <x v="21"/>
    </i>
    <i r="1">
      <x v="25"/>
      <x v="19"/>
      <x/>
      <x v="16"/>
      <x v="18"/>
    </i>
    <i>
      <x v="5"/>
      <x v="6"/>
      <x v="16"/>
      <x/>
      <x v="20"/>
      <x/>
    </i>
    <i>
      <x v="6"/>
      <x v="9"/>
      <x v="24"/>
      <x/>
      <x v="5"/>
      <x v="2"/>
    </i>
    <i>
      <x v="7"/>
      <x v="20"/>
      <x/>
      <x/>
      <x v="29"/>
      <x v="12"/>
    </i>
    <i>
      <x v="8"/>
      <x v="8"/>
      <x v="18"/>
      <x/>
      <x v="3"/>
      <x v="17"/>
    </i>
    <i r="1">
      <x v="15"/>
      <x v="21"/>
      <x/>
      <x v="8"/>
      <x v="16"/>
    </i>
    <i r="1">
      <x v="19"/>
      <x v="23"/>
      <x/>
      <x/>
      <x v="21"/>
    </i>
    <i>
      <x v="9"/>
      <x v="23"/>
      <x v="27"/>
      <x/>
      <x v="22"/>
      <x v="3"/>
    </i>
    <i>
      <x v="10"/>
      <x v="3"/>
      <x v="13"/>
      <x/>
      <x v="12"/>
      <x v="8"/>
    </i>
    <i r="1">
      <x v="10"/>
      <x v="6"/>
      <x/>
      <x v="25"/>
      <x v="6"/>
    </i>
    <i r="1">
      <x v="18"/>
      <x v="15"/>
      <x/>
      <x v="11"/>
      <x v="15"/>
    </i>
    <i>
      <x v="11"/>
      <x v="28"/>
      <x v="7"/>
      <x/>
      <x v="6"/>
      <x v="7"/>
    </i>
    <i r="1">
      <x v="29"/>
      <x v="5"/>
      <x/>
      <x v="7"/>
      <x v="4"/>
    </i>
    <i>
      <x v="12"/>
      <x v="21"/>
      <x v="25"/>
      <x/>
      <x v="18"/>
      <x v="25"/>
    </i>
    <i>
      <x v="13"/>
      <x v="7"/>
      <x v="26"/>
      <x/>
      <x v="27"/>
      <x v="13"/>
    </i>
    <i>
      <x v="14"/>
      <x v="2"/>
      <x v="29"/>
      <x/>
      <x v="17"/>
      <x v="20"/>
    </i>
    <i r="1">
      <x v="4"/>
      <x v="1"/>
      <x/>
      <x v="14"/>
      <x v="5"/>
    </i>
    <i r="1">
      <x v="11"/>
      <x v="8"/>
      <x/>
      <x v="30"/>
      <x v="9"/>
    </i>
    <i r="1">
      <x v="14"/>
      <x v="1"/>
      <x/>
      <x v="15"/>
      <x v="5"/>
    </i>
    <i r="1">
      <x v="17"/>
      <x v="10"/>
      <x/>
      <x v="19"/>
      <x v="26"/>
    </i>
    <i r="1">
      <x v="22"/>
      <x v="11"/>
      <x/>
      <x v="21"/>
      <x v="14"/>
    </i>
    <i r="1">
      <x v="26"/>
      <x v="3"/>
      <x/>
      <x v="4"/>
      <x v="21"/>
    </i>
    <i r="1">
      <x v="27"/>
      <x v="4"/>
      <x/>
      <x v="1"/>
      <x v="1"/>
    </i>
    <i>
      <x v="15"/>
      <x v="12"/>
      <x v="2"/>
      <x/>
      <x v="13"/>
      <x v="21"/>
    </i>
    <i>
      <x v="16"/>
      <x v="16"/>
      <x v="22"/>
      <x/>
      <x v="23"/>
      <x v="19"/>
    </i>
  </rowItems>
  <colItems count="1">
    <i/>
  </colItem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5"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I2" firstHeaderRow="1" firstDataRow="1" firstDataCol="0"/>
  <pivotFields count="80">
    <pivotField showAll="0"/>
    <pivotField showAll="0"/>
    <pivotField numFmtId="9" showAll="0"/>
    <pivotField showAll="0"/>
    <pivotField numFmtId="9" showAll="0"/>
    <pivotField numFmtId="9"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9" showAll="0"/>
    <pivotField numFmtId="9" showAll="0"/>
    <pivotField numFmtId="9" showAll="0"/>
    <pivotField showAll="0"/>
    <pivotField showAll="0"/>
    <pivotField showAll="0"/>
    <pivotField showAll="0"/>
    <pivotField numFmtId="9"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uenta de Cod Product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_responsable_del_Producto" xr10:uid="{00000000-0013-0000-FFFF-FFFF01000000}" sourceName="Dirección  responsable del Producto">
  <pivotTables>
    <pivotTable tabId="2" name="TablaDinámica2"/>
  </pivotTables>
  <data>
    <tabular pivotCacheId="119336780">
      <items count="5">
        <i x="3" s="1"/>
        <i x="0" s="1"/>
        <i x="1" s="1"/>
        <i x="2"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_responsable_del_Subproducto" xr10:uid="{00000000-0013-0000-FFFF-FFFF02000000}" sourceName="Dirección  responsable del Subproducto">
  <pivotTables>
    <pivotTable tabId="2" name="TablaDinámica2"/>
  </pivotTables>
  <data>
    <tabular pivotCacheId="119336780">
      <items count="5">
        <i x="3" s="1"/>
        <i x="0" s="1"/>
        <i x="1" s="1"/>
        <i x="2"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so_Responsable_del_subproducto" xr10:uid="{00000000-0013-0000-FFFF-FFFF03000000}" sourceName="Proceso Responsable del subproducto">
  <pivotTables>
    <pivotTable tabId="2" name="TablaDinámica2"/>
  </pivotTables>
  <data>
    <tabular pivotCacheId="119336780">
      <items count="14">
        <i x="3" s="1"/>
        <i x="13" s="1"/>
        <i x="10" s="1"/>
        <i x="7" s="1"/>
        <i x="9" s="1"/>
        <i x="4" s="1"/>
        <i x="6" s="1"/>
        <i x="8" s="1"/>
        <i x="12" s="1"/>
        <i x="11" s="1"/>
        <i x="1" s="1"/>
        <i x="2" s="1"/>
        <i x="5"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_responsable_del_Producto1" xr10:uid="{00000000-0013-0000-FFFF-FFFF04000000}" sourceName="Dirección  responsable del Producto">
  <pivotTables>
    <pivotTable tabId="3" name="TablaDinámica2"/>
  </pivotTables>
  <data>
    <tabular pivotCacheId="119336780">
      <items count="5">
        <i x="3" s="1"/>
        <i x="0" s="1" nd="1"/>
        <i x="1" s="1" nd="1"/>
        <i x="2" s="1" nd="1"/>
        <i x="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_responsable_del_Subproducto1" xr10:uid="{00000000-0013-0000-FFFF-FFFF05000000}" sourceName="Dirección  responsable del Subproducto">
  <pivotTables>
    <pivotTable tabId="3" name="TablaDinámica2"/>
  </pivotTables>
  <data>
    <tabular pivotCacheId="119336780">
      <items count="5">
        <i x="3" s="1"/>
        <i x="0"/>
        <i x="1"/>
        <i x="2"/>
        <i x="4"/>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ceso_Responsable_del_subproducto1" xr10:uid="{00000000-0013-0000-FFFF-FFFF06000000}" sourceName="Proceso Responsable del subproducto">
  <pivotTables>
    <pivotTable tabId="3" name="TablaDinámica2"/>
  </pivotTables>
  <data>
    <tabular pivotCacheId="119336780">
      <items count="14">
        <i x="3" s="1"/>
        <i x="7" s="1"/>
        <i x="9" s="1"/>
        <i x="6" s="1"/>
        <i x="8" s="1"/>
        <i x="12" s="1"/>
        <i x="13" s="1" nd="1"/>
        <i x="10" s="1" nd="1"/>
        <i x="4" s="1" nd="1"/>
        <i x="11" s="1" nd="1"/>
        <i x="1" s="1" nd="1"/>
        <i x="2" s="1" nd="1"/>
        <i x="5"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rección  responsable del Producto 1" xr10:uid="{00000000-0014-0000-FFFF-FFFF01000000}" cache="SegmentaciónDeDatos_Dirección__responsable_del_Producto1" caption="Dirección  responsable del Producto" style="SlicerStyleLight6" rowHeight="216000"/>
  <slicer name="Dirección  responsable del Subproducto 1" xr10:uid="{00000000-0014-0000-FFFF-FFFF02000000}" cache="SegmentaciónDeDatos_Dirección__responsable_del_Subproducto1" caption="Dirección  responsable del Subproducto" style="SlicerStyleLight6" rowHeight="216000"/>
  <slicer name="Proceso Responsable del subproducto 1" xr10:uid="{00000000-0014-0000-FFFF-FFFF03000000}" cache="SegmentaciónDeDatos_Proceso_Responsable_del_subproducto1" caption="Proceso Responsable del subproducto" columnCount="3" style="SlicerStyleLight6" rowHeight="18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rección  responsable del Producto" xr10:uid="{00000000-0014-0000-FFFF-FFFF04000000}" cache="SegmentaciónDeDatos_Dirección__responsable_del_Producto" caption="Dirección  responsable del Producto" style="SlicerStyleLight6" rowHeight="216000"/>
  <slicer name="Dirección  responsable del Subproducto" xr10:uid="{00000000-0014-0000-FFFF-FFFF05000000}" cache="SegmentaciónDeDatos_Dirección__responsable_del_Subproducto" caption="Dirección  responsable del Subproducto" style="SlicerStyleLight6" rowHeight="216000"/>
  <slicer name="Proceso Responsable del subproducto" xr10:uid="{00000000-0014-0000-FFFF-FFFF06000000}" cache="SegmentaciónDeDatos_Proceso_Responsable_del_subproducto" caption="Proceso Responsable del subproducto" columnCount="3" style="SlicerStyleLight6" rowHeight="1800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F14" dT="2024-06-14T15:40:27.76" personId="{22214EDF-3E0A-44FA-9D89-B0FD3807EFCF}" id="{918A771B-4AB3-4F95-908F-6DF363C28D9F}">
    <text>Se divide en dos el peso de la primera actividad (60%) pq en la segunda no habia porcentaje</text>
  </threadedComment>
</ThreadedComments>
</file>

<file path=xl/threadedComments/threadedComment2.xml><?xml version="1.0" encoding="utf-8"?>
<ThreadedComments xmlns="http://schemas.microsoft.com/office/spreadsheetml/2018/threadedcomments" xmlns:x="http://schemas.openxmlformats.org/spreadsheetml/2006/main">
  <threadedComment ref="H36" dT="2024-09-16T17:31:43.42" personId="{4CD2A774-6779-4BE9-8D64-316770158F4E}" id="{3B6E72BD-C92B-4CC3-9D22-5F29DCAF946E}">
    <text>Se modificó el nombre, era: Observatorio de Cooperación Internacional técnica y Financiera no reembolsable</text>
  </threadedComment>
  <threadedComment ref="H43" dT="2024-09-16T17:27:58.28" personId="{4CD2A774-6779-4BE9-8D64-316770158F4E}" id="{A91D014B-5554-4E4B-833A-B8FBE82C1118}">
    <text>Se modificó el nombre, era: Operación Estadística</text>
  </threadedComment>
  <threadedComment ref="H45" dT="2024-09-16T16:54:23.50" personId="{4CD2A774-6779-4BE9-8D64-316770158F4E}" id="{5D07FBF5-24EF-4A1A-BA85-5D5E593D14ED}">
    <text>Se modificó el nombre, era: Sistema de Gestión de la Información</text>
  </threadedComment>
  <threadedComment ref="H46" dT="2024-09-16T16:54:23.50" personId="{4CD2A774-6779-4BE9-8D64-316770158F4E}" id="{2FDA38E4-B633-4404-B1B3-6593A69744F0}">
    <text>Se modificó el nombre, era: Sistema de Gestión de la Información</text>
  </threadedComment>
  <threadedComment ref="H48" dT="2024-09-16T16:20:25.89" personId="{4CD2A774-6779-4BE9-8D64-316770158F4E}" id="{021FE5F8-4174-451F-A8CB-1F4DF0FC6E2B}">
    <text>Se modificó el nombre, era: Plan Estratégico de Comunicaciones</text>
  </threadedComment>
  <threadedComment ref="AE55" dT="2024-09-12T22:24:14.74" personId="{4CD2A774-6779-4BE9-8D64-316770158F4E}" id="{DFD5B7BC-0209-4FD2-A9DF-8FDCD73D0420}">
    <text>Se modifica la fecha de iniciación a febrero 1 de 2024, según solicitud del coordinador</text>
  </threadedComment>
  <threadedComment ref="L60" dT="2024-09-18T21:08:11.08" personId="{4CD2A774-6779-4BE9-8D64-316770158F4E}" id="{843FEA86-5AEB-474C-B363-B429ADAEE353}">
    <text>El nombre del indicador al igual que la formula se mantienen como fueron definidos cuando se estableció el PAI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3"/>
  <sheetViews>
    <sheetView topLeftCell="G18" zoomScale="70" workbookViewId="0">
      <selection activeCell="K20" sqref="K20:N20"/>
    </sheetView>
  </sheetViews>
  <sheetFormatPr baseColWidth="10" defaultColWidth="11.42578125" defaultRowHeight="15" x14ac:dyDescent="0.25"/>
  <cols>
    <col min="1" max="1" width="11" customWidth="1"/>
    <col min="2" max="2" width="48.42578125" customWidth="1"/>
    <col min="3" max="3" width="14.42578125" customWidth="1"/>
    <col min="4" max="4" width="52.5703125" customWidth="1"/>
    <col min="5" max="5" width="51.42578125" customWidth="1"/>
    <col min="6" max="6" width="17.140625" customWidth="1"/>
    <col min="7" max="7" width="55.5703125" customWidth="1"/>
    <col min="8" max="8" width="74.5703125" customWidth="1"/>
    <col min="9" max="9" width="13.42578125" style="77" bestFit="1" customWidth="1"/>
    <col min="10" max="10" width="54" customWidth="1"/>
    <col min="16" max="16" width="21.5703125" style="79" customWidth="1"/>
    <col min="17" max="17" width="55" customWidth="1"/>
    <col min="18" max="18" width="29.5703125" customWidth="1"/>
    <col min="19" max="19" width="31.42578125" customWidth="1"/>
    <col min="20" max="20" width="16.5703125" style="79" bestFit="1" customWidth="1"/>
  </cols>
  <sheetData>
    <row r="1" spans="1:20" x14ac:dyDescent="0.25">
      <c r="F1" s="66" t="s">
        <v>0</v>
      </c>
    </row>
    <row r="2" spans="1:20" x14ac:dyDescent="0.25">
      <c r="F2" s="65">
        <f>+COUNTA(B11:B97)</f>
        <v>6</v>
      </c>
    </row>
    <row r="3" spans="1:20" x14ac:dyDescent="0.25">
      <c r="F3" s="65"/>
    </row>
    <row r="4" spans="1:20" x14ac:dyDescent="0.25">
      <c r="F4" s="78" t="s">
        <v>1</v>
      </c>
    </row>
    <row r="5" spans="1:20" x14ac:dyDescent="0.25">
      <c r="F5" s="65">
        <f>+COUNTA(D11:D100)</f>
        <v>11</v>
      </c>
      <c r="I5" s="83"/>
      <c r="J5" s="80"/>
    </row>
    <row r="6" spans="1:20" x14ac:dyDescent="0.25">
      <c r="I6" s="82"/>
      <c r="K6" s="81"/>
      <c r="L6" s="80"/>
      <c r="O6" s="80"/>
    </row>
    <row r="10" spans="1:20" x14ac:dyDescent="0.25">
      <c r="A10" s="68" t="s">
        <v>2</v>
      </c>
      <c r="B10" s="68" t="s">
        <v>3</v>
      </c>
      <c r="C10" s="68" t="s">
        <v>4</v>
      </c>
      <c r="D10" s="68" t="s">
        <v>5</v>
      </c>
      <c r="E10" s="74" t="s">
        <v>6</v>
      </c>
      <c r="F10" s="68" t="s">
        <v>7</v>
      </c>
      <c r="G10" s="68" t="s">
        <v>8</v>
      </c>
      <c r="H10" s="68" t="s">
        <v>9</v>
      </c>
      <c r="I10" s="76" t="s">
        <v>10</v>
      </c>
      <c r="J10" s="68" t="s">
        <v>11</v>
      </c>
      <c r="K10" s="68" t="s">
        <v>12</v>
      </c>
      <c r="L10" s="68" t="s">
        <v>13</v>
      </c>
      <c r="M10" s="68" t="s">
        <v>14</v>
      </c>
      <c r="N10" s="68" t="s">
        <v>15</v>
      </c>
      <c r="O10" s="68" t="s">
        <v>16</v>
      </c>
      <c r="P10" s="68" t="s">
        <v>17</v>
      </c>
      <c r="Q10" s="68" t="s">
        <v>18</v>
      </c>
      <c r="R10" s="68" t="s">
        <v>19</v>
      </c>
      <c r="S10" s="68" t="s">
        <v>20</v>
      </c>
      <c r="T10" s="68" t="s">
        <v>21</v>
      </c>
    </row>
    <row r="11" spans="1:20" s="67" customFormat="1" ht="75" x14ac:dyDescent="0.25">
      <c r="A11" s="72" t="s">
        <v>79</v>
      </c>
      <c r="B11" s="72" t="s">
        <v>80</v>
      </c>
      <c r="C11" s="72" t="s">
        <v>81</v>
      </c>
      <c r="D11" s="72" t="s">
        <v>82</v>
      </c>
      <c r="E11" s="72" t="s">
        <v>83</v>
      </c>
      <c r="F11" s="69" t="s">
        <v>27</v>
      </c>
      <c r="G11" s="72" t="s">
        <v>84</v>
      </c>
      <c r="H11" s="71" t="s">
        <v>85</v>
      </c>
      <c r="I11" s="84">
        <v>0.94</v>
      </c>
      <c r="J11" s="71" t="s">
        <v>86</v>
      </c>
      <c r="K11" s="73">
        <v>0.15</v>
      </c>
      <c r="L11" s="73">
        <v>0.4</v>
      </c>
      <c r="M11" s="73">
        <v>0.75</v>
      </c>
      <c r="N11" s="73">
        <v>1</v>
      </c>
      <c r="O11" s="73">
        <v>1</v>
      </c>
      <c r="P11" s="70">
        <v>44000000</v>
      </c>
      <c r="Q11" s="72" t="s">
        <v>87</v>
      </c>
      <c r="R11" s="72" t="s">
        <v>88</v>
      </c>
      <c r="S11" s="72" t="s">
        <v>89</v>
      </c>
      <c r="T11" s="70">
        <v>0</v>
      </c>
    </row>
    <row r="12" spans="1:20" s="67" customFormat="1" ht="90" x14ac:dyDescent="0.25">
      <c r="A12" s="72"/>
      <c r="B12" s="72"/>
      <c r="C12" s="72"/>
      <c r="D12" s="72"/>
      <c r="E12" s="72"/>
      <c r="F12" s="69"/>
      <c r="G12" s="72"/>
      <c r="H12" s="71"/>
      <c r="I12" s="84"/>
      <c r="J12" s="71"/>
      <c r="K12" s="70"/>
      <c r="L12" s="70"/>
      <c r="M12" s="70"/>
      <c r="N12" s="70"/>
      <c r="O12" s="70"/>
      <c r="P12" s="70"/>
      <c r="Q12" s="72" t="s">
        <v>90</v>
      </c>
      <c r="R12" s="72" t="s">
        <v>91</v>
      </c>
      <c r="S12" s="72" t="s">
        <v>92</v>
      </c>
      <c r="T12" s="70">
        <v>0</v>
      </c>
    </row>
    <row r="13" spans="1:20" s="67" customFormat="1" ht="45" x14ac:dyDescent="0.25">
      <c r="A13" s="72"/>
      <c r="B13" s="72"/>
      <c r="C13" s="72"/>
      <c r="D13" s="72"/>
      <c r="E13" s="72"/>
      <c r="F13" s="69"/>
      <c r="G13" s="72"/>
      <c r="H13" s="71"/>
      <c r="I13" s="84"/>
      <c r="J13" s="71"/>
      <c r="K13" s="70"/>
      <c r="L13" s="70"/>
      <c r="M13" s="70"/>
      <c r="N13" s="70"/>
      <c r="O13" s="70"/>
      <c r="P13" s="70"/>
      <c r="Q13" s="72" t="s">
        <v>93</v>
      </c>
      <c r="R13" s="72" t="s">
        <v>94</v>
      </c>
      <c r="S13" s="72" t="s">
        <v>89</v>
      </c>
      <c r="T13" s="70">
        <v>44000000</v>
      </c>
    </row>
    <row r="14" spans="1:20" s="67" customFormat="1" ht="60" x14ac:dyDescent="0.25">
      <c r="A14" s="72"/>
      <c r="B14" s="72"/>
      <c r="C14" s="72"/>
      <c r="D14" s="72"/>
      <c r="E14" s="72"/>
      <c r="F14" s="69"/>
      <c r="G14" s="72"/>
      <c r="H14" s="71"/>
      <c r="I14" s="84"/>
      <c r="J14" s="71"/>
      <c r="K14" s="70"/>
      <c r="L14" s="70"/>
      <c r="M14" s="70"/>
      <c r="N14" s="70"/>
      <c r="O14" s="70"/>
      <c r="P14" s="70"/>
      <c r="Q14" s="72" t="s">
        <v>95</v>
      </c>
      <c r="R14" s="72" t="s">
        <v>96</v>
      </c>
      <c r="S14" s="72" t="s">
        <v>97</v>
      </c>
      <c r="T14" s="70">
        <v>0</v>
      </c>
    </row>
    <row r="15" spans="1:20" s="67" customFormat="1" ht="75" x14ac:dyDescent="0.25">
      <c r="A15" s="72" t="s">
        <v>98</v>
      </c>
      <c r="B15" s="72" t="s">
        <v>99</v>
      </c>
      <c r="C15" s="72" t="s">
        <v>100</v>
      </c>
      <c r="D15" s="72" t="s">
        <v>101</v>
      </c>
      <c r="E15" s="72" t="s">
        <v>102</v>
      </c>
      <c r="F15" s="69" t="s">
        <v>27</v>
      </c>
      <c r="G15" s="72" t="s">
        <v>103</v>
      </c>
      <c r="H15" s="71" t="s">
        <v>104</v>
      </c>
      <c r="I15" s="84" t="s">
        <v>48</v>
      </c>
      <c r="J15" s="71" t="s">
        <v>64</v>
      </c>
      <c r="K15" s="73">
        <v>1</v>
      </c>
      <c r="L15" s="73">
        <v>1</v>
      </c>
      <c r="M15" s="73">
        <v>1</v>
      </c>
      <c r="N15" s="73">
        <v>1</v>
      </c>
      <c r="O15" s="73">
        <v>1</v>
      </c>
      <c r="P15" s="70">
        <v>160000000</v>
      </c>
      <c r="Q15" s="72" t="s">
        <v>105</v>
      </c>
      <c r="R15" s="72" t="s">
        <v>106</v>
      </c>
      <c r="S15" s="72" t="s">
        <v>107</v>
      </c>
      <c r="T15" s="70">
        <v>0</v>
      </c>
    </row>
    <row r="16" spans="1:20" s="67" customFormat="1" ht="75" x14ac:dyDescent="0.25">
      <c r="A16" s="72"/>
      <c r="B16" s="72"/>
      <c r="C16" s="72" t="s">
        <v>108</v>
      </c>
      <c r="D16" s="72" t="s">
        <v>109</v>
      </c>
      <c r="E16" s="72" t="s">
        <v>110</v>
      </c>
      <c r="F16" s="69" t="s">
        <v>27</v>
      </c>
      <c r="G16" s="72" t="s">
        <v>111</v>
      </c>
      <c r="H16" s="71" t="s">
        <v>112</v>
      </c>
      <c r="I16" s="70" t="s">
        <v>48</v>
      </c>
      <c r="J16" s="71" t="s">
        <v>113</v>
      </c>
      <c r="K16" s="73">
        <v>0</v>
      </c>
      <c r="L16" s="73">
        <v>0</v>
      </c>
      <c r="M16" s="73">
        <v>0</v>
      </c>
      <c r="N16" s="73">
        <v>1</v>
      </c>
      <c r="O16" s="73">
        <v>1</v>
      </c>
      <c r="P16" s="70">
        <v>0</v>
      </c>
      <c r="Q16" s="72" t="s">
        <v>114</v>
      </c>
      <c r="R16" s="72" t="s">
        <v>115</v>
      </c>
      <c r="S16" s="72" t="s">
        <v>107</v>
      </c>
      <c r="T16" s="70">
        <v>0</v>
      </c>
    </row>
    <row r="17" spans="1:20" s="67" customFormat="1" ht="75" x14ac:dyDescent="0.25">
      <c r="A17" s="72"/>
      <c r="B17" s="72"/>
      <c r="C17" s="72" t="s">
        <v>116</v>
      </c>
      <c r="D17" s="72" t="s">
        <v>117</v>
      </c>
      <c r="E17" s="72" t="s">
        <v>118</v>
      </c>
      <c r="F17" s="69" t="s">
        <v>27</v>
      </c>
      <c r="G17" s="72" t="s">
        <v>119</v>
      </c>
      <c r="H17" s="71" t="s">
        <v>120</v>
      </c>
      <c r="I17" s="70" t="s">
        <v>48</v>
      </c>
      <c r="J17" s="71" t="s">
        <v>64</v>
      </c>
      <c r="K17" s="73">
        <v>0.25</v>
      </c>
      <c r="L17" s="73">
        <v>0.25</v>
      </c>
      <c r="M17" s="73">
        <v>0.25</v>
      </c>
      <c r="N17" s="73">
        <v>0.25</v>
      </c>
      <c r="O17" s="73">
        <v>1</v>
      </c>
      <c r="P17" s="70">
        <v>0</v>
      </c>
      <c r="Q17" s="72" t="s">
        <v>121</v>
      </c>
      <c r="R17" s="72" t="s">
        <v>122</v>
      </c>
      <c r="S17" s="72" t="s">
        <v>107</v>
      </c>
      <c r="T17" s="70">
        <v>160000000</v>
      </c>
    </row>
    <row r="18" spans="1:20" s="67" customFormat="1" ht="90" x14ac:dyDescent="0.25">
      <c r="A18" s="72" t="s">
        <v>135</v>
      </c>
      <c r="B18" s="72" t="s">
        <v>136</v>
      </c>
      <c r="C18" s="72" t="s">
        <v>137</v>
      </c>
      <c r="D18" s="72" t="s">
        <v>138</v>
      </c>
      <c r="E18" s="72" t="s">
        <v>139</v>
      </c>
      <c r="F18" s="69" t="s">
        <v>27</v>
      </c>
      <c r="G18" s="72" t="s">
        <v>140</v>
      </c>
      <c r="H18" s="71" t="s">
        <v>141</v>
      </c>
      <c r="I18" s="84" t="s">
        <v>48</v>
      </c>
      <c r="J18" s="71" t="s">
        <v>142</v>
      </c>
      <c r="K18" s="73">
        <v>0.25</v>
      </c>
      <c r="L18" s="73">
        <v>0.5</v>
      </c>
      <c r="M18" s="73">
        <v>0.75</v>
      </c>
      <c r="N18" s="73">
        <v>1</v>
      </c>
      <c r="O18" s="73">
        <v>1</v>
      </c>
      <c r="P18" s="70">
        <v>16000000</v>
      </c>
      <c r="Q18" s="72" t="s">
        <v>143</v>
      </c>
      <c r="R18" s="72" t="s">
        <v>144</v>
      </c>
      <c r="S18" s="72" t="s">
        <v>145</v>
      </c>
      <c r="T18" s="70">
        <v>0</v>
      </c>
    </row>
    <row r="19" spans="1:20" s="67" customFormat="1" ht="105" x14ac:dyDescent="0.25">
      <c r="A19" s="72"/>
      <c r="B19" s="72"/>
      <c r="C19" s="72" t="s">
        <v>146</v>
      </c>
      <c r="D19" s="72" t="s">
        <v>147</v>
      </c>
      <c r="E19" s="72" t="s">
        <v>148</v>
      </c>
      <c r="F19" s="69" t="s">
        <v>27</v>
      </c>
      <c r="G19" s="72" t="s">
        <v>149</v>
      </c>
      <c r="H19" s="71" t="s">
        <v>150</v>
      </c>
      <c r="I19" s="70" t="s">
        <v>48</v>
      </c>
      <c r="J19" s="71" t="s">
        <v>151</v>
      </c>
      <c r="K19" s="73">
        <v>0</v>
      </c>
      <c r="L19" s="73">
        <v>0.33</v>
      </c>
      <c r="M19" s="73">
        <v>0.66</v>
      </c>
      <c r="N19" s="73">
        <v>1</v>
      </c>
      <c r="O19" s="73">
        <v>1</v>
      </c>
      <c r="P19" s="70">
        <v>16000000</v>
      </c>
      <c r="Q19" s="72" t="s">
        <v>152</v>
      </c>
      <c r="R19" s="72" t="s">
        <v>153</v>
      </c>
      <c r="S19" s="72" t="s">
        <v>154</v>
      </c>
      <c r="T19" s="70" t="s">
        <v>36</v>
      </c>
    </row>
    <row r="20" spans="1:20" s="67" customFormat="1" ht="135" x14ac:dyDescent="0.25">
      <c r="A20" s="72"/>
      <c r="B20" s="72"/>
      <c r="C20" s="72" t="s">
        <v>155</v>
      </c>
      <c r="D20" s="72" t="s">
        <v>156</v>
      </c>
      <c r="E20" s="72" t="s">
        <v>157</v>
      </c>
      <c r="F20" s="69" t="s">
        <v>27</v>
      </c>
      <c r="G20" s="72" t="s">
        <v>158</v>
      </c>
      <c r="H20" s="71" t="s">
        <v>159</v>
      </c>
      <c r="I20" s="70" t="s">
        <v>48</v>
      </c>
      <c r="J20" s="71" t="s">
        <v>160</v>
      </c>
      <c r="K20" s="73">
        <v>0.25</v>
      </c>
      <c r="L20" s="73">
        <v>0.5</v>
      </c>
      <c r="M20" s="73">
        <v>0.75</v>
      </c>
      <c r="N20" s="73">
        <v>1</v>
      </c>
      <c r="O20" s="73">
        <v>1</v>
      </c>
      <c r="P20" s="70">
        <v>16000000</v>
      </c>
      <c r="Q20" s="72" t="s">
        <v>161</v>
      </c>
      <c r="R20" s="72" t="s">
        <v>162</v>
      </c>
      <c r="S20" s="72" t="s">
        <v>154</v>
      </c>
      <c r="T20" s="70">
        <v>16000000</v>
      </c>
    </row>
    <row r="21" spans="1:20" s="67" customFormat="1" ht="60" x14ac:dyDescent="0.25">
      <c r="A21" s="72" t="s">
        <v>215</v>
      </c>
      <c r="B21" s="72" t="s">
        <v>216</v>
      </c>
      <c r="C21" s="72" t="s">
        <v>228</v>
      </c>
      <c r="D21" s="72" t="s">
        <v>229</v>
      </c>
      <c r="E21" s="72" t="s">
        <v>120</v>
      </c>
      <c r="F21" s="69" t="s">
        <v>27</v>
      </c>
      <c r="G21" s="72" t="s">
        <v>230</v>
      </c>
      <c r="H21" s="71" t="s">
        <v>120</v>
      </c>
      <c r="I21" s="88">
        <v>0.499</v>
      </c>
      <c r="J21" s="71" t="s">
        <v>231</v>
      </c>
      <c r="K21" s="73">
        <v>0</v>
      </c>
      <c r="L21" s="73">
        <v>0.14000000000000001</v>
      </c>
      <c r="M21" s="73">
        <v>0.4</v>
      </c>
      <c r="N21" s="73">
        <v>1</v>
      </c>
      <c r="O21" s="73">
        <v>1</v>
      </c>
      <c r="P21" s="70">
        <v>15322000000</v>
      </c>
      <c r="Q21" s="72" t="s">
        <v>232</v>
      </c>
      <c r="R21" s="72" t="s">
        <v>233</v>
      </c>
      <c r="S21" s="72" t="s">
        <v>234</v>
      </c>
      <c r="T21" s="70">
        <v>0</v>
      </c>
    </row>
    <row r="22" spans="1:20" s="67" customFormat="1" ht="45" x14ac:dyDescent="0.25">
      <c r="A22" s="72"/>
      <c r="B22" s="72"/>
      <c r="C22" s="72"/>
      <c r="D22" s="72"/>
      <c r="E22" s="72"/>
      <c r="F22" s="69"/>
      <c r="G22" s="72"/>
      <c r="H22" s="71"/>
      <c r="I22" s="88"/>
      <c r="J22" s="71"/>
      <c r="K22" s="70"/>
      <c r="L22" s="70"/>
      <c r="M22" s="70"/>
      <c r="N22" s="70"/>
      <c r="O22" s="70"/>
      <c r="P22" s="70"/>
      <c r="Q22" s="72" t="s">
        <v>235</v>
      </c>
      <c r="R22" s="72" t="s">
        <v>236</v>
      </c>
      <c r="S22" s="72" t="s">
        <v>234</v>
      </c>
      <c r="T22" s="70">
        <v>15322000000</v>
      </c>
    </row>
    <row r="23" spans="1:20" s="67" customFormat="1" ht="75" x14ac:dyDescent="0.25">
      <c r="A23" s="72"/>
      <c r="B23" s="72"/>
      <c r="C23" s="72"/>
      <c r="D23" s="72"/>
      <c r="E23" s="72"/>
      <c r="F23" s="69"/>
      <c r="G23" s="72"/>
      <c r="H23" s="71"/>
      <c r="I23" s="88"/>
      <c r="J23" s="71"/>
      <c r="K23" s="70"/>
      <c r="L23" s="70"/>
      <c r="M23" s="70"/>
      <c r="N23" s="70"/>
      <c r="O23" s="70"/>
      <c r="P23" s="70"/>
      <c r="Q23" s="72" t="s">
        <v>237</v>
      </c>
      <c r="R23" s="72" t="s">
        <v>238</v>
      </c>
      <c r="S23" s="72" t="s">
        <v>234</v>
      </c>
      <c r="T23" s="70">
        <v>0</v>
      </c>
    </row>
    <row r="24" spans="1:20" s="67" customFormat="1" ht="45" x14ac:dyDescent="0.25">
      <c r="A24" s="72"/>
      <c r="B24" s="72"/>
      <c r="C24" s="72"/>
      <c r="D24" s="72"/>
      <c r="E24" s="72"/>
      <c r="F24" s="69"/>
      <c r="G24" s="72"/>
      <c r="H24" s="71"/>
      <c r="I24" s="88"/>
      <c r="J24" s="71"/>
      <c r="K24" s="70"/>
      <c r="L24" s="70"/>
      <c r="M24" s="70"/>
      <c r="N24" s="70"/>
      <c r="O24" s="70"/>
      <c r="P24" s="70"/>
      <c r="Q24" s="72" t="s">
        <v>239</v>
      </c>
      <c r="R24" s="72" t="s">
        <v>240</v>
      </c>
      <c r="S24" s="72" t="s">
        <v>234</v>
      </c>
      <c r="T24" s="70">
        <v>0</v>
      </c>
    </row>
    <row r="25" spans="1:20" s="67" customFormat="1" ht="75" x14ac:dyDescent="0.25">
      <c r="A25" s="72"/>
      <c r="B25" s="72"/>
      <c r="C25" s="72" t="s">
        <v>272</v>
      </c>
      <c r="D25" s="72" t="s">
        <v>273</v>
      </c>
      <c r="E25" s="72" t="s">
        <v>274</v>
      </c>
      <c r="F25" s="69" t="s">
        <v>27</v>
      </c>
      <c r="G25" s="72" t="s">
        <v>275</v>
      </c>
      <c r="H25" s="71" t="s">
        <v>276</v>
      </c>
      <c r="I25" s="84">
        <v>1</v>
      </c>
      <c r="J25" s="71" t="s">
        <v>277</v>
      </c>
      <c r="K25" s="73">
        <v>0.25</v>
      </c>
      <c r="L25" s="73">
        <v>0.5</v>
      </c>
      <c r="M25" s="73">
        <v>0.85</v>
      </c>
      <c r="N25" s="73">
        <v>1</v>
      </c>
      <c r="O25" s="73">
        <v>1</v>
      </c>
      <c r="P25" s="70">
        <v>0</v>
      </c>
      <c r="Q25" s="72" t="s">
        <v>278</v>
      </c>
      <c r="R25" s="72" t="s">
        <v>279</v>
      </c>
      <c r="S25" s="72" t="s">
        <v>234</v>
      </c>
      <c r="T25" s="70">
        <v>0</v>
      </c>
    </row>
    <row r="26" spans="1:20" s="67" customFormat="1" ht="45" x14ac:dyDescent="0.25">
      <c r="A26" s="72"/>
      <c r="B26" s="72"/>
      <c r="C26" s="72"/>
      <c r="D26" s="72"/>
      <c r="E26" s="72"/>
      <c r="F26" s="69"/>
      <c r="G26" s="72"/>
      <c r="H26" s="71"/>
      <c r="I26" s="84"/>
      <c r="J26" s="71"/>
      <c r="K26" s="70"/>
      <c r="L26" s="70"/>
      <c r="M26" s="70"/>
      <c r="N26" s="70"/>
      <c r="O26" s="70"/>
      <c r="P26" s="70"/>
      <c r="Q26" s="72" t="s">
        <v>280</v>
      </c>
      <c r="R26" s="72" t="s">
        <v>281</v>
      </c>
      <c r="S26" s="72" t="s">
        <v>234</v>
      </c>
      <c r="T26" s="70">
        <v>0</v>
      </c>
    </row>
    <row r="27" spans="1:20" s="67" customFormat="1" ht="120" x14ac:dyDescent="0.25">
      <c r="A27" s="72" t="s">
        <v>360</v>
      </c>
      <c r="B27" s="72" t="s">
        <v>361</v>
      </c>
      <c r="C27" s="72" t="s">
        <v>362</v>
      </c>
      <c r="D27" s="72" t="s">
        <v>363</v>
      </c>
      <c r="E27" s="72" t="s">
        <v>364</v>
      </c>
      <c r="F27" s="69" t="s">
        <v>27</v>
      </c>
      <c r="G27" s="72" t="s">
        <v>365</v>
      </c>
      <c r="H27" s="71" t="s">
        <v>366</v>
      </c>
      <c r="I27" s="84">
        <v>0</v>
      </c>
      <c r="J27" s="71" t="s">
        <v>49</v>
      </c>
      <c r="K27" s="73">
        <v>0.1</v>
      </c>
      <c r="L27" s="73">
        <v>0.5</v>
      </c>
      <c r="M27" s="73">
        <v>0.75</v>
      </c>
      <c r="N27" s="73">
        <v>1</v>
      </c>
      <c r="O27" s="73">
        <v>1</v>
      </c>
      <c r="P27" s="70">
        <v>1212112028.25</v>
      </c>
      <c r="Q27" s="72" t="s">
        <v>367</v>
      </c>
      <c r="R27" s="72" t="s">
        <v>368</v>
      </c>
      <c r="S27" s="72" t="s">
        <v>369</v>
      </c>
      <c r="T27" s="70">
        <v>450000000</v>
      </c>
    </row>
    <row r="28" spans="1:20" s="67" customFormat="1" ht="75" x14ac:dyDescent="0.25">
      <c r="A28" s="72"/>
      <c r="B28" s="72"/>
      <c r="C28" s="72"/>
      <c r="D28" s="72"/>
      <c r="E28" s="72"/>
      <c r="F28" s="69"/>
      <c r="G28" s="72"/>
      <c r="H28" s="71"/>
      <c r="I28" s="84"/>
      <c r="J28" s="71"/>
      <c r="K28" s="70"/>
      <c r="L28" s="70"/>
      <c r="M28" s="70"/>
      <c r="N28" s="70"/>
      <c r="O28" s="70"/>
      <c r="P28" s="70"/>
      <c r="Q28" s="72" t="s">
        <v>370</v>
      </c>
      <c r="R28" s="72" t="s">
        <v>371</v>
      </c>
      <c r="S28" s="72" t="s">
        <v>372</v>
      </c>
      <c r="T28" s="70">
        <v>762112028.25</v>
      </c>
    </row>
    <row r="29" spans="1:20" s="67" customFormat="1" ht="75" x14ac:dyDescent="0.25">
      <c r="A29" s="72" t="s">
        <v>373</v>
      </c>
      <c r="B29" s="72" t="s">
        <v>374</v>
      </c>
      <c r="C29" s="72" t="s">
        <v>375</v>
      </c>
      <c r="D29" s="72" t="s">
        <v>376</v>
      </c>
      <c r="E29" s="72" t="s">
        <v>377</v>
      </c>
      <c r="F29" s="69" t="s">
        <v>27</v>
      </c>
      <c r="G29" s="72" t="s">
        <v>378</v>
      </c>
      <c r="H29" s="71" t="s">
        <v>379</v>
      </c>
      <c r="I29" s="84" t="s">
        <v>380</v>
      </c>
      <c r="J29" s="71" t="s">
        <v>64</v>
      </c>
      <c r="K29" s="73">
        <v>1</v>
      </c>
      <c r="L29" s="73">
        <v>1</v>
      </c>
      <c r="M29" s="73">
        <v>1</v>
      </c>
      <c r="N29" s="73">
        <v>1</v>
      </c>
      <c r="O29" s="73">
        <v>1</v>
      </c>
      <c r="P29" s="70">
        <v>0</v>
      </c>
      <c r="Q29" s="72" t="s">
        <v>381</v>
      </c>
      <c r="R29" s="72" t="s">
        <v>382</v>
      </c>
      <c r="S29" s="72" t="s">
        <v>383</v>
      </c>
      <c r="T29" s="70">
        <v>0</v>
      </c>
    </row>
    <row r="30" spans="1:20" s="67" customFormat="1" ht="30" x14ac:dyDescent="0.25">
      <c r="A30" s="72"/>
      <c r="B30" s="72"/>
      <c r="C30" s="72"/>
      <c r="D30" s="72"/>
      <c r="E30" s="72"/>
      <c r="F30" s="69"/>
      <c r="G30" s="72"/>
      <c r="H30" s="71"/>
      <c r="I30" s="84"/>
      <c r="J30" s="71"/>
      <c r="K30" s="70"/>
      <c r="L30" s="70"/>
      <c r="M30" s="70"/>
      <c r="N30" s="70"/>
      <c r="O30" s="70"/>
      <c r="P30" s="70"/>
      <c r="Q30" s="72" t="s">
        <v>384</v>
      </c>
      <c r="R30" s="72" t="s">
        <v>385</v>
      </c>
      <c r="S30" s="72" t="s">
        <v>386</v>
      </c>
      <c r="T30" s="70">
        <v>0</v>
      </c>
    </row>
    <row r="31" spans="1:20" s="67" customFormat="1" x14ac:dyDescent="0.25">
      <c r="A31"/>
      <c r="B31"/>
      <c r="C31"/>
      <c r="D31"/>
      <c r="E31"/>
      <c r="F31"/>
      <c r="G31"/>
      <c r="H31"/>
      <c r="I31"/>
      <c r="J31"/>
      <c r="K31"/>
      <c r="L31"/>
      <c r="M31"/>
      <c r="N31"/>
      <c r="O31"/>
      <c r="P31"/>
      <c r="Q31"/>
      <c r="R31"/>
      <c r="S31"/>
      <c r="T31"/>
    </row>
    <row r="32" spans="1:20" s="67" customFormat="1" x14ac:dyDescent="0.25">
      <c r="A32"/>
      <c r="B32"/>
      <c r="C32"/>
      <c r="D32"/>
      <c r="E32"/>
      <c r="F32"/>
      <c r="G32"/>
      <c r="H32"/>
      <c r="I32"/>
      <c r="J32"/>
      <c r="K32"/>
      <c r="L32"/>
      <c r="M32"/>
      <c r="N32"/>
      <c r="O32"/>
      <c r="P32"/>
      <c r="Q32"/>
      <c r="R32"/>
      <c r="S32"/>
      <c r="T32"/>
    </row>
    <row r="33" spans="1:20" s="67" customFormat="1" x14ac:dyDescent="0.25">
      <c r="A33"/>
      <c r="B33"/>
      <c r="C33"/>
      <c r="D33"/>
      <c r="E33"/>
      <c r="F33"/>
      <c r="G33"/>
      <c r="H33"/>
      <c r="I33"/>
      <c r="J33"/>
      <c r="K33"/>
      <c r="L33"/>
      <c r="M33"/>
      <c r="N33"/>
      <c r="O33"/>
      <c r="P33"/>
      <c r="Q33"/>
      <c r="R33"/>
      <c r="S33"/>
      <c r="T33"/>
    </row>
    <row r="34" spans="1:20" s="67" customFormat="1" x14ac:dyDescent="0.25">
      <c r="A34"/>
      <c r="B34"/>
      <c r="C34"/>
      <c r="D34"/>
      <c r="E34"/>
      <c r="F34"/>
      <c r="G34"/>
      <c r="H34"/>
      <c r="I34"/>
      <c r="J34"/>
      <c r="K34"/>
      <c r="L34"/>
      <c r="M34"/>
      <c r="N34"/>
      <c r="O34"/>
      <c r="P34"/>
      <c r="Q34"/>
      <c r="R34"/>
      <c r="S34"/>
      <c r="T34"/>
    </row>
    <row r="35" spans="1:20" s="67" customFormat="1" x14ac:dyDescent="0.25">
      <c r="A35"/>
      <c r="B35"/>
      <c r="C35"/>
      <c r="D35"/>
      <c r="E35"/>
      <c r="F35"/>
      <c r="G35"/>
      <c r="H35"/>
      <c r="I35"/>
      <c r="J35"/>
      <c r="K35"/>
      <c r="L35"/>
      <c r="M35"/>
      <c r="N35"/>
      <c r="O35"/>
      <c r="P35"/>
      <c r="Q35"/>
      <c r="R35"/>
      <c r="S35"/>
      <c r="T35"/>
    </row>
    <row r="36" spans="1:20" s="67" customFormat="1" x14ac:dyDescent="0.25">
      <c r="A36"/>
      <c r="B36"/>
      <c r="C36"/>
      <c r="D36"/>
      <c r="E36"/>
      <c r="F36"/>
      <c r="G36"/>
      <c r="H36"/>
      <c r="I36"/>
      <c r="J36"/>
      <c r="K36"/>
      <c r="L36"/>
      <c r="M36"/>
      <c r="N36"/>
      <c r="O36"/>
      <c r="P36"/>
      <c r="Q36"/>
      <c r="R36"/>
      <c r="S36"/>
      <c r="T36"/>
    </row>
    <row r="37" spans="1:20" s="67" customFormat="1" x14ac:dyDescent="0.25">
      <c r="A37"/>
      <c r="B37"/>
      <c r="C37"/>
      <c r="D37"/>
      <c r="E37"/>
      <c r="F37"/>
      <c r="G37"/>
      <c r="H37"/>
      <c r="I37"/>
      <c r="J37"/>
      <c r="K37"/>
      <c r="L37"/>
      <c r="M37"/>
      <c r="N37"/>
      <c r="O37"/>
      <c r="P37"/>
      <c r="Q37"/>
      <c r="R37"/>
      <c r="S37"/>
      <c r="T37"/>
    </row>
    <row r="38" spans="1:20" s="67" customFormat="1" x14ac:dyDescent="0.25">
      <c r="A38"/>
      <c r="B38"/>
      <c r="C38"/>
      <c r="D38"/>
      <c r="E38"/>
      <c r="F38"/>
      <c r="G38"/>
      <c r="H38"/>
      <c r="I38"/>
      <c r="J38"/>
      <c r="K38"/>
      <c r="L38"/>
      <c r="M38"/>
      <c r="N38"/>
      <c r="O38"/>
      <c r="P38"/>
      <c r="Q38"/>
      <c r="R38"/>
      <c r="S38"/>
      <c r="T38"/>
    </row>
    <row r="39" spans="1:20" s="67" customFormat="1" x14ac:dyDescent="0.25">
      <c r="A39"/>
      <c r="B39"/>
      <c r="C39"/>
      <c r="D39"/>
      <c r="E39"/>
      <c r="F39"/>
      <c r="G39"/>
      <c r="H39"/>
      <c r="I39"/>
      <c r="J39"/>
      <c r="K39"/>
      <c r="L39"/>
      <c r="M39"/>
      <c r="N39"/>
      <c r="O39"/>
      <c r="P39"/>
      <c r="Q39"/>
      <c r="R39"/>
      <c r="S39"/>
      <c r="T39"/>
    </row>
    <row r="40" spans="1:20" s="67" customFormat="1" x14ac:dyDescent="0.25">
      <c r="A40"/>
      <c r="B40"/>
      <c r="C40"/>
      <c r="D40"/>
      <c r="E40"/>
      <c r="F40"/>
      <c r="G40"/>
      <c r="H40"/>
      <c r="I40"/>
      <c r="J40"/>
      <c r="K40"/>
      <c r="L40"/>
      <c r="M40"/>
      <c r="N40"/>
      <c r="O40"/>
      <c r="P40"/>
      <c r="Q40"/>
      <c r="R40"/>
      <c r="S40"/>
      <c r="T40"/>
    </row>
    <row r="41" spans="1:20" s="67" customFormat="1" x14ac:dyDescent="0.25">
      <c r="A41"/>
      <c r="B41"/>
      <c r="C41"/>
      <c r="D41"/>
      <c r="E41"/>
      <c r="F41"/>
      <c r="G41"/>
      <c r="H41"/>
      <c r="I41"/>
      <c r="J41"/>
      <c r="K41"/>
      <c r="L41"/>
      <c r="M41"/>
      <c r="N41"/>
      <c r="O41"/>
      <c r="P41"/>
      <c r="Q41"/>
      <c r="R41"/>
      <c r="S41"/>
      <c r="T41"/>
    </row>
    <row r="42" spans="1:20" x14ac:dyDescent="0.25">
      <c r="I42"/>
      <c r="P42"/>
      <c r="T42"/>
    </row>
    <row r="43" spans="1:20" x14ac:dyDescent="0.25">
      <c r="I43"/>
      <c r="P43"/>
      <c r="T43"/>
    </row>
    <row r="44" spans="1:20" x14ac:dyDescent="0.25">
      <c r="I44"/>
      <c r="P44"/>
      <c r="T44"/>
    </row>
    <row r="45" spans="1:20" x14ac:dyDescent="0.25">
      <c r="I45"/>
      <c r="P45"/>
      <c r="T45"/>
    </row>
    <row r="46" spans="1:20" x14ac:dyDescent="0.25">
      <c r="I46"/>
      <c r="P46"/>
      <c r="T46"/>
    </row>
    <row r="47" spans="1:20" x14ac:dyDescent="0.25">
      <c r="I47"/>
      <c r="P47"/>
      <c r="T47"/>
    </row>
    <row r="48" spans="1:20" x14ac:dyDescent="0.25">
      <c r="I48"/>
      <c r="P48"/>
      <c r="T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8EDC-3F61-4F46-A0CF-1865A60CBD48}">
  <dimension ref="A1:AG20"/>
  <sheetViews>
    <sheetView showGridLines="0" topLeftCell="D1" zoomScale="87" workbookViewId="0">
      <selection activeCell="V9" sqref="V9"/>
    </sheetView>
  </sheetViews>
  <sheetFormatPr baseColWidth="10" defaultRowHeight="15" x14ac:dyDescent="0.25"/>
  <cols>
    <col min="1" max="1" width="4.140625" bestFit="1" customWidth="1"/>
    <col min="2" max="2" width="6.42578125" bestFit="1" customWidth="1"/>
    <col min="3" max="3" width="5.7109375" bestFit="1" customWidth="1"/>
    <col min="4" max="4" width="11.5703125" bestFit="1" customWidth="1"/>
    <col min="5" max="5" width="27.85546875" customWidth="1"/>
    <col min="11" max="11" width="11.42578125" customWidth="1"/>
    <col min="14" max="14" width="4.140625" bestFit="1" customWidth="1"/>
    <col min="15" max="15" width="6.5703125" customWidth="1"/>
    <col min="16" max="16" width="7.28515625" customWidth="1"/>
    <col min="20" max="20" width="4.7109375" customWidth="1"/>
    <col min="21" max="21" width="59.140625" customWidth="1"/>
    <col min="22" max="22" width="57.5703125" customWidth="1"/>
    <col min="25" max="25" width="15.28515625" customWidth="1"/>
    <col min="26" max="26" width="52" customWidth="1"/>
    <col min="28" max="28" width="4.140625" bestFit="1" customWidth="1"/>
  </cols>
  <sheetData>
    <row r="1" spans="1:33" s="77" customFormat="1" ht="31.5" customHeight="1" x14ac:dyDescent="0.25">
      <c r="A1" s="121" t="s">
        <v>300</v>
      </c>
      <c r="B1" s="121" t="s">
        <v>614</v>
      </c>
      <c r="C1" s="121" t="s">
        <v>615</v>
      </c>
      <c r="D1" s="121" t="s">
        <v>616</v>
      </c>
      <c r="E1" s="121" t="s">
        <v>617</v>
      </c>
      <c r="N1" s="121" t="s">
        <v>300</v>
      </c>
      <c r="O1" s="121" t="s">
        <v>614</v>
      </c>
      <c r="P1" s="121" t="s">
        <v>615</v>
      </c>
      <c r="Q1" s="121" t="s">
        <v>616</v>
      </c>
      <c r="R1" s="121" t="s">
        <v>617</v>
      </c>
    </row>
    <row r="2" spans="1:33" x14ac:dyDescent="0.25">
      <c r="A2" s="122" t="s">
        <v>618</v>
      </c>
      <c r="B2" s="123">
        <v>0.05</v>
      </c>
      <c r="C2" s="123">
        <v>0.3</v>
      </c>
      <c r="D2" s="123">
        <v>0.75</v>
      </c>
      <c r="E2" s="123">
        <v>1</v>
      </c>
      <c r="G2" s="127" t="s">
        <v>622</v>
      </c>
      <c r="H2" s="128" t="s">
        <v>621</v>
      </c>
      <c r="I2" s="128"/>
      <c r="J2" s="128"/>
      <c r="K2" s="128"/>
      <c r="L2" s="128"/>
      <c r="N2" s="122" t="s">
        <v>618</v>
      </c>
      <c r="O2" s="123">
        <v>0</v>
      </c>
      <c r="P2" s="123">
        <v>0.33333333333333331</v>
      </c>
      <c r="Q2" s="123">
        <v>0.66666666666666663</v>
      </c>
      <c r="R2" s="123">
        <v>1</v>
      </c>
    </row>
    <row r="3" spans="1:33" ht="16.5" customHeight="1" x14ac:dyDescent="0.25">
      <c r="A3" s="124" t="s">
        <v>619</v>
      </c>
      <c r="B3" s="124">
        <v>0</v>
      </c>
      <c r="C3" s="124">
        <v>0</v>
      </c>
      <c r="D3" s="124">
        <v>0</v>
      </c>
      <c r="E3" s="124">
        <v>2</v>
      </c>
      <c r="G3" s="77" t="s">
        <v>623</v>
      </c>
      <c r="H3" s="131" t="s">
        <v>264</v>
      </c>
      <c r="I3" s="131"/>
      <c r="J3" s="131"/>
      <c r="K3" s="131"/>
      <c r="L3" s="131"/>
      <c r="N3" s="124" t="s">
        <v>619</v>
      </c>
      <c r="O3" s="135">
        <v>0.6</v>
      </c>
      <c r="P3" s="135">
        <v>0.6</v>
      </c>
      <c r="Q3" s="135">
        <v>0.6</v>
      </c>
      <c r="R3" s="135">
        <v>0.6</v>
      </c>
    </row>
    <row r="4" spans="1:33" ht="32.25" customHeight="1" x14ac:dyDescent="0.25">
      <c r="G4" s="130" t="s">
        <v>624</v>
      </c>
      <c r="H4" s="132" t="s">
        <v>283</v>
      </c>
      <c r="I4" s="132"/>
      <c r="J4" s="132"/>
      <c r="K4" s="132"/>
      <c r="L4" s="132"/>
      <c r="N4" s="121" t="s">
        <v>155</v>
      </c>
      <c r="O4" s="121" t="s">
        <v>614</v>
      </c>
      <c r="P4" s="121" t="s">
        <v>615</v>
      </c>
      <c r="Q4" s="121" t="s">
        <v>616</v>
      </c>
      <c r="R4" s="121" t="s">
        <v>617</v>
      </c>
    </row>
    <row r="5" spans="1:33" x14ac:dyDescent="0.25">
      <c r="G5" s="133" t="s">
        <v>619</v>
      </c>
      <c r="H5" s="134" t="s">
        <v>395</v>
      </c>
      <c r="I5" s="134"/>
      <c r="J5" s="134"/>
      <c r="K5" s="134"/>
      <c r="L5" s="134"/>
      <c r="N5" s="122" t="s">
        <v>618</v>
      </c>
      <c r="O5" s="123">
        <v>0.25</v>
      </c>
      <c r="P5" s="123">
        <v>0.5</v>
      </c>
      <c r="Q5" s="123">
        <v>0.75</v>
      </c>
      <c r="R5" s="123">
        <v>1</v>
      </c>
    </row>
    <row r="6" spans="1:33" x14ac:dyDescent="0.25">
      <c r="A6" s="136"/>
      <c r="B6" s="136"/>
      <c r="C6" s="136"/>
      <c r="D6" s="136"/>
      <c r="E6" s="136"/>
      <c r="G6" s="137"/>
      <c r="H6" s="138"/>
      <c r="I6" s="138"/>
      <c r="J6" s="138"/>
      <c r="K6" s="138"/>
      <c r="L6" s="138"/>
      <c r="N6" s="124" t="s">
        <v>619</v>
      </c>
      <c r="O6" s="135">
        <v>1</v>
      </c>
      <c r="P6" s="135">
        <v>1</v>
      </c>
      <c r="Q6" s="135">
        <v>1</v>
      </c>
      <c r="R6" s="135">
        <v>1</v>
      </c>
    </row>
    <row r="7" spans="1:33" ht="20.25" customHeight="1" x14ac:dyDescent="0.25">
      <c r="A7" s="127" t="s">
        <v>197</v>
      </c>
      <c r="B7" s="128" t="s">
        <v>620</v>
      </c>
      <c r="C7" s="128"/>
      <c r="D7" s="128"/>
      <c r="E7" s="128"/>
      <c r="G7" s="127" t="s">
        <v>287</v>
      </c>
      <c r="H7" s="128" t="s">
        <v>620</v>
      </c>
      <c r="I7" s="128"/>
      <c r="J7" s="128"/>
      <c r="K7" s="128"/>
      <c r="L7" s="128"/>
      <c r="N7" s="127" t="s">
        <v>55</v>
      </c>
      <c r="O7" s="128" t="s">
        <v>620</v>
      </c>
      <c r="P7" s="128"/>
      <c r="Q7" s="128"/>
      <c r="R7" s="128"/>
      <c r="S7" s="128"/>
    </row>
    <row r="8" spans="1:33" ht="16.5" customHeight="1" x14ac:dyDescent="0.25">
      <c r="A8" s="129" t="s">
        <v>618</v>
      </c>
      <c r="B8" s="125" t="s">
        <v>198</v>
      </c>
      <c r="C8" s="125"/>
      <c r="D8" s="125"/>
      <c r="E8" s="125"/>
      <c r="G8" s="77" t="s">
        <v>618</v>
      </c>
      <c r="H8" s="125" t="s">
        <v>290</v>
      </c>
      <c r="I8" s="125"/>
      <c r="J8" s="125"/>
      <c r="K8" s="125"/>
      <c r="L8" s="125"/>
      <c r="N8" s="77" t="s">
        <v>618</v>
      </c>
      <c r="O8" s="125" t="s">
        <v>57</v>
      </c>
      <c r="P8" s="125"/>
      <c r="Q8" s="125"/>
      <c r="R8" s="125"/>
      <c r="S8" s="125"/>
      <c r="AB8" s="127" t="s">
        <v>100</v>
      </c>
      <c r="AC8" s="128" t="s">
        <v>620</v>
      </c>
      <c r="AD8" s="128"/>
      <c r="AE8" s="128"/>
      <c r="AF8" s="128"/>
      <c r="AG8" s="128"/>
    </row>
    <row r="9" spans="1:33" ht="34.5" customHeight="1" x14ac:dyDescent="0.25">
      <c r="A9" s="130" t="s">
        <v>619</v>
      </c>
      <c r="B9" s="126" t="s">
        <v>415</v>
      </c>
      <c r="C9" s="126"/>
      <c r="D9" s="126"/>
      <c r="E9" s="126"/>
      <c r="G9" s="130" t="s">
        <v>619</v>
      </c>
      <c r="H9" s="126" t="s">
        <v>408</v>
      </c>
      <c r="I9" s="126"/>
      <c r="J9" s="126"/>
      <c r="K9" s="126"/>
      <c r="L9" s="126"/>
      <c r="N9" s="130" t="s">
        <v>619</v>
      </c>
      <c r="O9" s="126" t="s">
        <v>411</v>
      </c>
      <c r="P9" s="126"/>
      <c r="Q9" s="126"/>
      <c r="R9" s="126"/>
      <c r="S9" s="126"/>
      <c r="AB9" s="77" t="s">
        <v>618</v>
      </c>
      <c r="AC9" s="125" t="s">
        <v>103</v>
      </c>
      <c r="AD9" s="125"/>
      <c r="AE9" s="125"/>
      <c r="AF9" s="125"/>
      <c r="AG9" s="125"/>
    </row>
    <row r="10" spans="1:33" ht="32.25" customHeight="1" x14ac:dyDescent="0.25">
      <c r="AB10" s="130" t="s">
        <v>619</v>
      </c>
      <c r="AC10" s="126" t="s">
        <v>104</v>
      </c>
      <c r="AD10" s="126"/>
      <c r="AE10" s="126"/>
      <c r="AF10" s="126"/>
      <c r="AG10" s="126"/>
    </row>
    <row r="11" spans="1:33" x14ac:dyDescent="0.25">
      <c r="A11" s="127" t="s">
        <v>256</v>
      </c>
      <c r="B11" s="128" t="s">
        <v>620</v>
      </c>
      <c r="C11" s="128"/>
      <c r="D11" s="128"/>
      <c r="E11" s="128"/>
      <c r="G11" s="127" t="s">
        <v>626</v>
      </c>
      <c r="H11" s="128" t="s">
        <v>620</v>
      </c>
      <c r="I11" s="128"/>
      <c r="J11" s="128"/>
      <c r="K11" s="128"/>
      <c r="T11" s="127" t="s">
        <v>312</v>
      </c>
      <c r="U11" s="128" t="s">
        <v>627</v>
      </c>
      <c r="V11" s="128"/>
      <c r="W11" s="128"/>
      <c r="X11" s="128"/>
      <c r="Y11" s="128"/>
      <c r="Z11" s="128"/>
    </row>
    <row r="12" spans="1:33" x14ac:dyDescent="0.25">
      <c r="A12" s="129" t="s">
        <v>618</v>
      </c>
      <c r="B12" s="131" t="s">
        <v>625</v>
      </c>
      <c r="C12" s="131"/>
      <c r="D12" s="131"/>
      <c r="E12" s="131"/>
      <c r="G12" s="129" t="s">
        <v>618</v>
      </c>
      <c r="H12" s="131" t="s">
        <v>171</v>
      </c>
      <c r="I12" s="131"/>
      <c r="J12" s="131"/>
      <c r="K12" s="131"/>
      <c r="T12" s="77" t="s">
        <v>618</v>
      </c>
      <c r="U12" s="139" t="s">
        <v>313</v>
      </c>
      <c r="V12" s="139"/>
      <c r="W12" s="139"/>
      <c r="X12" s="139"/>
      <c r="Y12" s="139"/>
      <c r="Z12" s="139"/>
    </row>
    <row r="13" spans="1:33" x14ac:dyDescent="0.25">
      <c r="A13" s="130" t="s">
        <v>619</v>
      </c>
      <c r="B13" s="126" t="s">
        <v>398</v>
      </c>
      <c r="C13" s="126"/>
      <c r="D13" s="126"/>
      <c r="E13" s="126"/>
      <c r="G13" s="130" t="s">
        <v>619</v>
      </c>
      <c r="H13" s="132" t="s">
        <v>589</v>
      </c>
      <c r="I13" s="132"/>
      <c r="J13" s="132"/>
      <c r="K13" s="132"/>
      <c r="T13" s="77" t="s">
        <v>619</v>
      </c>
      <c r="U13" t="s">
        <v>604</v>
      </c>
    </row>
    <row r="16" spans="1:33" x14ac:dyDescent="0.25">
      <c r="U16" s="127" t="s">
        <v>628</v>
      </c>
      <c r="V16" s="127" t="s">
        <v>629</v>
      </c>
    </row>
    <row r="17" spans="21:22" ht="30" x14ac:dyDescent="0.25">
      <c r="U17" s="69" t="s">
        <v>319</v>
      </c>
      <c r="V17" s="69" t="s">
        <v>606</v>
      </c>
    </row>
    <row r="18" spans="21:22" ht="45" x14ac:dyDescent="0.25">
      <c r="U18" s="69" t="s">
        <v>322</v>
      </c>
      <c r="V18" s="69" t="s">
        <v>607</v>
      </c>
    </row>
    <row r="19" spans="21:22" ht="30" x14ac:dyDescent="0.25">
      <c r="U19" s="69" t="s">
        <v>324</v>
      </c>
      <c r="V19" s="69" t="s">
        <v>609</v>
      </c>
    </row>
    <row r="20" spans="21:22" ht="60" x14ac:dyDescent="0.25">
      <c r="U20" s="69" t="s">
        <v>326</v>
      </c>
      <c r="V20" s="69" t="s">
        <v>610</v>
      </c>
    </row>
  </sheetData>
  <mergeCells count="24">
    <mergeCell ref="AC8:AG8"/>
    <mergeCell ref="AC9:AG9"/>
    <mergeCell ref="AC10:AG10"/>
    <mergeCell ref="O7:S7"/>
    <mergeCell ref="O8:S8"/>
    <mergeCell ref="O9:S9"/>
    <mergeCell ref="U12:Z12"/>
    <mergeCell ref="U11:Z11"/>
    <mergeCell ref="B11:E11"/>
    <mergeCell ref="B12:E12"/>
    <mergeCell ref="B13:E13"/>
    <mergeCell ref="H9:L9"/>
    <mergeCell ref="H7:L7"/>
    <mergeCell ref="H8:L8"/>
    <mergeCell ref="H11:K11"/>
    <mergeCell ref="H12:K12"/>
    <mergeCell ref="H13:K13"/>
    <mergeCell ref="B7:E7"/>
    <mergeCell ref="B8:E8"/>
    <mergeCell ref="B9:E9"/>
    <mergeCell ref="H2:L2"/>
    <mergeCell ref="H3:L3"/>
    <mergeCell ref="H4:L4"/>
    <mergeCell ref="H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workbookViewId="0">
      <selection activeCell="B4" sqref="B4"/>
    </sheetView>
  </sheetViews>
  <sheetFormatPr baseColWidth="10" defaultColWidth="11.42578125" defaultRowHeight="15" x14ac:dyDescent="0.25"/>
  <cols>
    <col min="1" max="1" width="6.5703125" bestFit="1" customWidth="1"/>
    <col min="2" max="2" width="36.42578125" customWidth="1"/>
  </cols>
  <sheetData>
    <row r="1" spans="1:3" x14ac:dyDescent="0.25">
      <c r="A1" t="s">
        <v>387</v>
      </c>
    </row>
    <row r="2" spans="1:3" x14ac:dyDescent="0.25">
      <c r="A2" t="s">
        <v>100</v>
      </c>
      <c r="B2" s="85" t="s">
        <v>104</v>
      </c>
      <c r="C2" t="s">
        <v>388</v>
      </c>
    </row>
    <row r="3" spans="1:3" x14ac:dyDescent="0.25">
      <c r="A3" t="s">
        <v>108</v>
      </c>
      <c r="B3" s="85" t="s">
        <v>111</v>
      </c>
      <c r="C3" t="s">
        <v>389</v>
      </c>
    </row>
    <row r="4" spans="1:3" x14ac:dyDescent="0.25">
      <c r="A4" t="s">
        <v>155</v>
      </c>
      <c r="B4" s="85" t="s">
        <v>390</v>
      </c>
    </row>
    <row r="5" spans="1:3" x14ac:dyDescent="0.25">
      <c r="A5" t="s">
        <v>375</v>
      </c>
      <c r="B5" s="85" t="s">
        <v>391</v>
      </c>
    </row>
    <row r="6" spans="1:3" x14ac:dyDescent="0.25">
      <c r="A6" t="s">
        <v>392</v>
      </c>
    </row>
    <row r="7" spans="1:3" x14ac:dyDescent="0.25">
      <c r="A7" t="s">
        <v>393</v>
      </c>
      <c r="B7" s="85" t="s">
        <v>394</v>
      </c>
    </row>
    <row r="8" spans="1:3" x14ac:dyDescent="0.25">
      <c r="A8" t="s">
        <v>263</v>
      </c>
      <c r="B8" s="85" t="s">
        <v>395</v>
      </c>
    </row>
    <row r="9" spans="1:3" x14ac:dyDescent="0.25">
      <c r="B9" s="85" t="s">
        <v>396</v>
      </c>
    </row>
    <row r="10" spans="1:3" x14ac:dyDescent="0.25">
      <c r="B10" s="85" t="s">
        <v>397</v>
      </c>
    </row>
    <row r="11" spans="1:3" x14ac:dyDescent="0.25">
      <c r="A11" t="s">
        <v>256</v>
      </c>
      <c r="B11" s="85" t="s">
        <v>398</v>
      </c>
    </row>
    <row r="12" spans="1:3" x14ac:dyDescent="0.25">
      <c r="B12" s="85" t="s">
        <v>399</v>
      </c>
    </row>
    <row r="13" spans="1:3" x14ac:dyDescent="0.25">
      <c r="B13" s="85" t="s">
        <v>400</v>
      </c>
    </row>
    <row r="14" spans="1:3" x14ac:dyDescent="0.25">
      <c r="B14" s="85" t="s">
        <v>397</v>
      </c>
    </row>
    <row r="15" spans="1:3" x14ac:dyDescent="0.25">
      <c r="A15" t="s">
        <v>207</v>
      </c>
      <c r="B15" s="85" t="s">
        <v>401</v>
      </c>
    </row>
    <row r="16" spans="1:3" x14ac:dyDescent="0.25">
      <c r="B16" s="85" t="s">
        <v>397</v>
      </c>
    </row>
    <row r="17" spans="1:3" x14ac:dyDescent="0.25">
      <c r="A17" t="s">
        <v>43</v>
      </c>
      <c r="B17" s="85" t="s">
        <v>402</v>
      </c>
    </row>
    <row r="18" spans="1:3" x14ac:dyDescent="0.25">
      <c r="B18" s="85" t="s">
        <v>403</v>
      </c>
    </row>
    <row r="19" spans="1:3" x14ac:dyDescent="0.25">
      <c r="B19" s="85" t="s">
        <v>397</v>
      </c>
    </row>
    <row r="20" spans="1:3" x14ac:dyDescent="0.25">
      <c r="A20" t="s">
        <v>404</v>
      </c>
    </row>
    <row r="21" spans="1:3" x14ac:dyDescent="0.25">
      <c r="A21" s="66" t="s">
        <v>405</v>
      </c>
    </row>
    <row r="22" spans="1:3" x14ac:dyDescent="0.25">
      <c r="A22" s="85" t="s">
        <v>182</v>
      </c>
      <c r="B22" s="85" t="s">
        <v>406</v>
      </c>
    </row>
    <row r="23" spans="1:3" x14ac:dyDescent="0.25">
      <c r="A23" t="s">
        <v>24</v>
      </c>
      <c r="B23" s="86" t="s">
        <v>34</v>
      </c>
      <c r="C23" t="s">
        <v>407</v>
      </c>
    </row>
    <row r="24" spans="1:3" x14ac:dyDescent="0.25">
      <c r="B24" s="86" t="s">
        <v>37</v>
      </c>
      <c r="C24" t="s">
        <v>407</v>
      </c>
    </row>
    <row r="25" spans="1:3" x14ac:dyDescent="0.25">
      <c r="B25" s="86" t="s">
        <v>39</v>
      </c>
      <c r="C25" t="s">
        <v>407</v>
      </c>
    </row>
    <row r="26" spans="1:3" x14ac:dyDescent="0.25">
      <c r="A26" t="s">
        <v>287</v>
      </c>
      <c r="B26" s="85" t="s">
        <v>408</v>
      </c>
    </row>
    <row r="27" spans="1:3" x14ac:dyDescent="0.25">
      <c r="A27" t="s">
        <v>217</v>
      </c>
      <c r="B27" s="85" t="s">
        <v>409</v>
      </c>
    </row>
    <row r="28" spans="1:3" x14ac:dyDescent="0.25">
      <c r="A28" t="s">
        <v>410</v>
      </c>
    </row>
    <row r="29" spans="1:3" x14ac:dyDescent="0.25">
      <c r="A29" t="s">
        <v>55</v>
      </c>
      <c r="B29" s="85" t="s">
        <v>411</v>
      </c>
    </row>
    <row r="30" spans="1:3" x14ac:dyDescent="0.25">
      <c r="A30" t="s">
        <v>165</v>
      </c>
      <c r="B30" s="85" t="s">
        <v>412</v>
      </c>
    </row>
    <row r="31" spans="1:3" x14ac:dyDescent="0.25">
      <c r="A31" t="s">
        <v>165</v>
      </c>
      <c r="B31" s="85" t="s">
        <v>413</v>
      </c>
    </row>
    <row r="33" spans="1:2" x14ac:dyDescent="0.25">
      <c r="A33" t="s">
        <v>414</v>
      </c>
    </row>
    <row r="34" spans="1:2" x14ac:dyDescent="0.25">
      <c r="A34" t="s">
        <v>197</v>
      </c>
      <c r="B34" s="85" t="s">
        <v>415</v>
      </c>
    </row>
    <row r="35" spans="1:2" x14ac:dyDescent="0.25">
      <c r="A35" t="s">
        <v>300</v>
      </c>
      <c r="B35" s="85" t="s">
        <v>416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E34"/>
  <sheetViews>
    <sheetView topLeftCell="A16" workbookViewId="0">
      <selection activeCell="A20" sqref="A20"/>
    </sheetView>
  </sheetViews>
  <sheetFormatPr baseColWidth="10" defaultColWidth="11.42578125" defaultRowHeight="15" x14ac:dyDescent="0.25"/>
  <sheetData>
    <row r="4" spans="1:5" x14ac:dyDescent="0.25">
      <c r="A4" t="s">
        <v>23</v>
      </c>
      <c r="B4" t="s">
        <v>22</v>
      </c>
      <c r="D4" t="s">
        <v>25</v>
      </c>
      <c r="E4" t="s">
        <v>24</v>
      </c>
    </row>
    <row r="5" spans="1:5" x14ac:dyDescent="0.25">
      <c r="A5" t="s">
        <v>181</v>
      </c>
      <c r="B5" t="s">
        <v>180</v>
      </c>
      <c r="D5" t="s">
        <v>183</v>
      </c>
      <c r="E5" t="s">
        <v>182</v>
      </c>
    </row>
    <row r="6" spans="1:5" x14ac:dyDescent="0.25">
      <c r="A6" t="s">
        <v>216</v>
      </c>
      <c r="B6" t="s">
        <v>215</v>
      </c>
      <c r="D6" t="s">
        <v>198</v>
      </c>
      <c r="E6" t="s">
        <v>197</v>
      </c>
    </row>
    <row r="7" spans="1:5" x14ac:dyDescent="0.25">
      <c r="A7" t="s">
        <v>299</v>
      </c>
      <c r="B7" t="s">
        <v>298</v>
      </c>
      <c r="D7" t="s">
        <v>208</v>
      </c>
      <c r="E7" t="s">
        <v>207</v>
      </c>
    </row>
    <row r="8" spans="1:5" x14ac:dyDescent="0.25">
      <c r="A8" t="s">
        <v>311</v>
      </c>
      <c r="B8" t="s">
        <v>310</v>
      </c>
      <c r="D8" t="s">
        <v>257</v>
      </c>
      <c r="E8" t="s">
        <v>256</v>
      </c>
    </row>
    <row r="9" spans="1:5" x14ac:dyDescent="0.25">
      <c r="A9" t="s">
        <v>329</v>
      </c>
      <c r="B9" t="s">
        <v>328</v>
      </c>
      <c r="D9" t="s">
        <v>264</v>
      </c>
      <c r="E9" t="s">
        <v>263</v>
      </c>
    </row>
    <row r="10" spans="1:5" x14ac:dyDescent="0.25">
      <c r="A10" t="s">
        <v>347</v>
      </c>
      <c r="B10" t="s">
        <v>346</v>
      </c>
      <c r="D10" t="s">
        <v>273</v>
      </c>
      <c r="E10" t="s">
        <v>272</v>
      </c>
    </row>
    <row r="11" spans="1:5" x14ac:dyDescent="0.25">
      <c r="A11" t="s">
        <v>361</v>
      </c>
      <c r="B11" t="s">
        <v>360</v>
      </c>
      <c r="D11" t="s">
        <v>283</v>
      </c>
      <c r="E11" t="s">
        <v>282</v>
      </c>
    </row>
    <row r="12" spans="1:5" x14ac:dyDescent="0.25">
      <c r="A12" t="s">
        <v>374</v>
      </c>
      <c r="B12" t="s">
        <v>373</v>
      </c>
      <c r="D12" t="s">
        <v>288</v>
      </c>
      <c r="E12" t="s">
        <v>287</v>
      </c>
    </row>
    <row r="13" spans="1:5" x14ac:dyDescent="0.25">
      <c r="A13" t="s">
        <v>42</v>
      </c>
      <c r="B13" t="s">
        <v>41</v>
      </c>
      <c r="D13" t="s">
        <v>218</v>
      </c>
      <c r="E13" t="s">
        <v>217</v>
      </c>
    </row>
    <row r="14" spans="1:5" x14ac:dyDescent="0.25">
      <c r="A14" t="s">
        <v>54</v>
      </c>
      <c r="B14" t="s">
        <v>53</v>
      </c>
      <c r="D14" t="s">
        <v>229</v>
      </c>
      <c r="E14" t="s">
        <v>228</v>
      </c>
    </row>
    <row r="15" spans="1:5" x14ac:dyDescent="0.25">
      <c r="A15" t="s">
        <v>68</v>
      </c>
      <c r="B15" t="s">
        <v>67</v>
      </c>
      <c r="D15" t="s">
        <v>242</v>
      </c>
      <c r="E15" t="s">
        <v>241</v>
      </c>
    </row>
    <row r="16" spans="1:5" x14ac:dyDescent="0.25">
      <c r="A16" t="s">
        <v>80</v>
      </c>
      <c r="B16" t="s">
        <v>79</v>
      </c>
      <c r="D16" t="s">
        <v>301</v>
      </c>
      <c r="E16" t="s">
        <v>300</v>
      </c>
    </row>
    <row r="17" spans="1:5" x14ac:dyDescent="0.25">
      <c r="A17" t="s">
        <v>99</v>
      </c>
      <c r="B17" t="s">
        <v>98</v>
      </c>
      <c r="D17" t="s">
        <v>313</v>
      </c>
      <c r="E17" t="s">
        <v>312</v>
      </c>
    </row>
    <row r="18" spans="1:5" x14ac:dyDescent="0.25">
      <c r="A18" t="s">
        <v>124</v>
      </c>
      <c r="B18" t="s">
        <v>123</v>
      </c>
      <c r="D18" t="s">
        <v>331</v>
      </c>
      <c r="E18" t="s">
        <v>330</v>
      </c>
    </row>
    <row r="19" spans="1:5" x14ac:dyDescent="0.25">
      <c r="A19" t="s">
        <v>136</v>
      </c>
      <c r="B19" t="s">
        <v>135</v>
      </c>
      <c r="D19" t="s">
        <v>340</v>
      </c>
      <c r="E19" t="s">
        <v>339</v>
      </c>
    </row>
    <row r="20" spans="1:5" x14ac:dyDescent="0.25">
      <c r="A20" t="s">
        <v>164</v>
      </c>
      <c r="B20" t="s">
        <v>163</v>
      </c>
      <c r="D20" t="s">
        <v>349</v>
      </c>
      <c r="E20" t="s">
        <v>348</v>
      </c>
    </row>
    <row r="21" spans="1:5" x14ac:dyDescent="0.25">
      <c r="D21" t="s">
        <v>363</v>
      </c>
      <c r="E21" t="s">
        <v>362</v>
      </c>
    </row>
    <row r="22" spans="1:5" x14ac:dyDescent="0.25">
      <c r="D22" t="s">
        <v>376</v>
      </c>
      <c r="E22" t="s">
        <v>375</v>
      </c>
    </row>
    <row r="23" spans="1:5" x14ac:dyDescent="0.25">
      <c r="D23" t="s">
        <v>44</v>
      </c>
      <c r="E23" t="s">
        <v>43</v>
      </c>
    </row>
    <row r="24" spans="1:5" x14ac:dyDescent="0.25">
      <c r="D24" t="s">
        <v>56</v>
      </c>
      <c r="E24" t="s">
        <v>55</v>
      </c>
    </row>
    <row r="25" spans="1:5" x14ac:dyDescent="0.25">
      <c r="D25" t="s">
        <v>70</v>
      </c>
      <c r="E25" t="s">
        <v>69</v>
      </c>
    </row>
    <row r="26" spans="1:5" x14ac:dyDescent="0.25">
      <c r="D26" t="s">
        <v>82</v>
      </c>
      <c r="E26" t="s">
        <v>81</v>
      </c>
    </row>
    <row r="27" spans="1:5" x14ac:dyDescent="0.25">
      <c r="D27" t="s">
        <v>101</v>
      </c>
      <c r="E27" t="s">
        <v>100</v>
      </c>
    </row>
    <row r="28" spans="1:5" x14ac:dyDescent="0.25">
      <c r="D28" t="s">
        <v>109</v>
      </c>
      <c r="E28" t="s">
        <v>108</v>
      </c>
    </row>
    <row r="29" spans="1:5" x14ac:dyDescent="0.25">
      <c r="D29" t="s">
        <v>117</v>
      </c>
      <c r="E29" t="s">
        <v>116</v>
      </c>
    </row>
    <row r="30" spans="1:5" x14ac:dyDescent="0.25">
      <c r="D30" t="s">
        <v>126</v>
      </c>
      <c r="E30" t="s">
        <v>125</v>
      </c>
    </row>
    <row r="31" spans="1:5" x14ac:dyDescent="0.25">
      <c r="D31" t="s">
        <v>138</v>
      </c>
      <c r="E31" t="s">
        <v>137</v>
      </c>
    </row>
    <row r="32" spans="1:5" x14ac:dyDescent="0.25">
      <c r="D32" t="s">
        <v>147</v>
      </c>
      <c r="E32" t="s">
        <v>146</v>
      </c>
    </row>
    <row r="33" spans="4:5" x14ac:dyDescent="0.25">
      <c r="D33" t="s">
        <v>156</v>
      </c>
      <c r="E33" t="s">
        <v>155</v>
      </c>
    </row>
    <row r="34" spans="4:5" x14ac:dyDescent="0.25">
      <c r="D34" t="s">
        <v>166</v>
      </c>
      <c r="E34" t="s">
        <v>165</v>
      </c>
    </row>
  </sheetData>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
  <sheetViews>
    <sheetView topLeftCell="B1" workbookViewId="0">
      <selection activeCell="E1" sqref="E1:E5"/>
    </sheetView>
  </sheetViews>
  <sheetFormatPr baseColWidth="10" defaultColWidth="11.42578125" defaultRowHeight="15" x14ac:dyDescent="0.25"/>
  <cols>
    <col min="1" max="1" width="64" customWidth="1"/>
    <col min="2" max="2" width="63.42578125" customWidth="1"/>
    <col min="3" max="3" width="41.42578125" customWidth="1"/>
    <col min="4" max="4" width="8" customWidth="1"/>
    <col min="5" max="5" width="13.140625" customWidth="1"/>
    <col min="6" max="6" width="13.42578125" customWidth="1"/>
    <col min="9" max="9" width="23.28515625" bestFit="1" customWidth="1"/>
  </cols>
  <sheetData>
    <row r="1" spans="1:9" x14ac:dyDescent="0.25">
      <c r="E1" t="s">
        <v>0</v>
      </c>
      <c r="I1" t="s">
        <v>417</v>
      </c>
    </row>
    <row r="2" spans="1:9" x14ac:dyDescent="0.25">
      <c r="E2" s="75">
        <f>+COUNTA(A12:A97)</f>
        <v>17</v>
      </c>
      <c r="I2" s="120">
        <v>63</v>
      </c>
    </row>
    <row r="4" spans="1:9" x14ac:dyDescent="0.25">
      <c r="E4" t="s">
        <v>1</v>
      </c>
    </row>
    <row r="5" spans="1:9" x14ac:dyDescent="0.25">
      <c r="E5" s="75">
        <f>+COUNTA(B12:B97)</f>
        <v>31</v>
      </c>
    </row>
    <row r="11" spans="1:9" x14ac:dyDescent="0.25">
      <c r="A11" s="64" t="s">
        <v>3</v>
      </c>
      <c r="B11" s="64" t="s">
        <v>5</v>
      </c>
      <c r="C11" s="64" t="s">
        <v>6</v>
      </c>
      <c r="D11" s="64" t="s">
        <v>7</v>
      </c>
      <c r="E11" s="64" t="s">
        <v>8</v>
      </c>
      <c r="F11" s="64" t="s">
        <v>9</v>
      </c>
    </row>
    <row r="12" spans="1:9" x14ac:dyDescent="0.25">
      <c r="A12" t="s">
        <v>23</v>
      </c>
      <c r="B12" t="s">
        <v>25</v>
      </c>
      <c r="C12" t="s">
        <v>26</v>
      </c>
      <c r="D12" t="s">
        <v>27</v>
      </c>
      <c r="E12" t="s">
        <v>28</v>
      </c>
      <c r="F12" t="s">
        <v>29</v>
      </c>
    </row>
    <row r="13" spans="1:9" x14ac:dyDescent="0.25">
      <c r="A13" t="s">
        <v>311</v>
      </c>
      <c r="B13" t="s">
        <v>313</v>
      </c>
      <c r="C13" t="s">
        <v>314</v>
      </c>
      <c r="D13" t="s">
        <v>27</v>
      </c>
      <c r="E13" t="s">
        <v>315</v>
      </c>
      <c r="F13" t="s">
        <v>316</v>
      </c>
    </row>
    <row r="14" spans="1:9" x14ac:dyDescent="0.25">
      <c r="A14" t="s">
        <v>374</v>
      </c>
      <c r="B14" t="s">
        <v>376</v>
      </c>
      <c r="C14" t="s">
        <v>377</v>
      </c>
      <c r="D14" t="s">
        <v>27</v>
      </c>
      <c r="E14" t="s">
        <v>378</v>
      </c>
      <c r="F14" t="s">
        <v>379</v>
      </c>
    </row>
    <row r="15" spans="1:9" x14ac:dyDescent="0.25">
      <c r="A15" t="s">
        <v>42</v>
      </c>
      <c r="B15" t="s">
        <v>44</v>
      </c>
      <c r="C15" t="s">
        <v>45</v>
      </c>
      <c r="D15" t="s">
        <v>27</v>
      </c>
      <c r="E15" t="s">
        <v>46</v>
      </c>
      <c r="F15" t="s">
        <v>47</v>
      </c>
    </row>
    <row r="16" spans="1:9" x14ac:dyDescent="0.25">
      <c r="A16" t="s">
        <v>181</v>
      </c>
      <c r="B16" t="s">
        <v>183</v>
      </c>
      <c r="C16" t="s">
        <v>184</v>
      </c>
      <c r="D16" t="s">
        <v>27</v>
      </c>
      <c r="E16" t="s">
        <v>185</v>
      </c>
      <c r="F16" t="s">
        <v>186</v>
      </c>
    </row>
    <row r="17" spans="1:6" x14ac:dyDescent="0.25">
      <c r="B17" t="s">
        <v>198</v>
      </c>
      <c r="C17" t="s">
        <v>199</v>
      </c>
      <c r="D17" t="s">
        <v>27</v>
      </c>
      <c r="E17" t="s">
        <v>200</v>
      </c>
      <c r="F17" t="s">
        <v>120</v>
      </c>
    </row>
    <row r="18" spans="1:6" x14ac:dyDescent="0.25">
      <c r="B18" t="s">
        <v>208</v>
      </c>
      <c r="C18" t="s">
        <v>209</v>
      </c>
      <c r="D18" t="s">
        <v>27</v>
      </c>
      <c r="E18" t="s">
        <v>210</v>
      </c>
      <c r="F18" t="s">
        <v>211</v>
      </c>
    </row>
    <row r="19" spans="1:6" x14ac:dyDescent="0.25">
      <c r="A19" t="s">
        <v>54</v>
      </c>
      <c r="B19" t="s">
        <v>56</v>
      </c>
      <c r="C19" t="s">
        <v>57</v>
      </c>
      <c r="D19" t="s">
        <v>27</v>
      </c>
      <c r="E19" t="s">
        <v>58</v>
      </c>
      <c r="F19" t="s">
        <v>59</v>
      </c>
    </row>
    <row r="20" spans="1:6" x14ac:dyDescent="0.25">
      <c r="A20" t="s">
        <v>68</v>
      </c>
      <c r="B20" t="s">
        <v>70</v>
      </c>
      <c r="C20" t="s">
        <v>71</v>
      </c>
      <c r="D20" t="s">
        <v>27</v>
      </c>
      <c r="E20" t="s">
        <v>72</v>
      </c>
      <c r="F20" t="s">
        <v>73</v>
      </c>
    </row>
    <row r="21" spans="1:6" x14ac:dyDescent="0.25">
      <c r="A21" t="s">
        <v>80</v>
      </c>
      <c r="B21" t="s">
        <v>82</v>
      </c>
      <c r="C21" t="s">
        <v>83</v>
      </c>
      <c r="D21" t="s">
        <v>27</v>
      </c>
      <c r="E21" t="s">
        <v>84</v>
      </c>
      <c r="F21" t="s">
        <v>85</v>
      </c>
    </row>
    <row r="22" spans="1:6" x14ac:dyDescent="0.25">
      <c r="A22" t="s">
        <v>99</v>
      </c>
      <c r="B22" t="s">
        <v>101</v>
      </c>
      <c r="C22" t="s">
        <v>102</v>
      </c>
      <c r="D22" t="s">
        <v>27</v>
      </c>
      <c r="E22" t="s">
        <v>103</v>
      </c>
      <c r="F22" t="s">
        <v>104</v>
      </c>
    </row>
    <row r="23" spans="1:6" x14ac:dyDescent="0.25">
      <c r="B23" t="s">
        <v>109</v>
      </c>
      <c r="C23" t="s">
        <v>110</v>
      </c>
      <c r="D23" t="s">
        <v>27</v>
      </c>
      <c r="E23" t="s">
        <v>111</v>
      </c>
      <c r="F23" t="s">
        <v>112</v>
      </c>
    </row>
    <row r="24" spans="1:6" x14ac:dyDescent="0.25">
      <c r="B24" t="s">
        <v>117</v>
      </c>
      <c r="C24" t="s">
        <v>118</v>
      </c>
      <c r="D24" t="s">
        <v>27</v>
      </c>
      <c r="E24" t="s">
        <v>119</v>
      </c>
      <c r="F24" t="s">
        <v>120</v>
      </c>
    </row>
    <row r="25" spans="1:6" x14ac:dyDescent="0.25">
      <c r="A25" t="s">
        <v>124</v>
      </c>
      <c r="B25" t="s">
        <v>126</v>
      </c>
      <c r="C25" t="s">
        <v>127</v>
      </c>
      <c r="D25" t="s">
        <v>27</v>
      </c>
      <c r="E25" t="s">
        <v>128</v>
      </c>
      <c r="F25" t="s">
        <v>129</v>
      </c>
    </row>
    <row r="26" spans="1:6" x14ac:dyDescent="0.25">
      <c r="A26" t="s">
        <v>136</v>
      </c>
      <c r="B26" t="s">
        <v>138</v>
      </c>
      <c r="C26" t="s">
        <v>139</v>
      </c>
      <c r="D26" t="s">
        <v>27</v>
      </c>
      <c r="E26" t="s">
        <v>140</v>
      </c>
      <c r="F26" t="s">
        <v>141</v>
      </c>
    </row>
    <row r="27" spans="1:6" x14ac:dyDescent="0.25">
      <c r="B27" t="s">
        <v>147</v>
      </c>
      <c r="C27" t="s">
        <v>148</v>
      </c>
      <c r="D27" t="s">
        <v>27</v>
      </c>
      <c r="E27" t="s">
        <v>149</v>
      </c>
      <c r="F27" t="s">
        <v>150</v>
      </c>
    </row>
    <row r="28" spans="1:6" x14ac:dyDescent="0.25">
      <c r="B28" t="s">
        <v>156</v>
      </c>
      <c r="C28" t="s">
        <v>157</v>
      </c>
      <c r="D28" t="s">
        <v>27</v>
      </c>
      <c r="E28" t="s">
        <v>158</v>
      </c>
      <c r="F28" t="s">
        <v>159</v>
      </c>
    </row>
    <row r="29" spans="1:6" x14ac:dyDescent="0.25">
      <c r="A29" t="s">
        <v>329</v>
      </c>
      <c r="B29" t="s">
        <v>331</v>
      </c>
      <c r="C29" t="s">
        <v>332</v>
      </c>
      <c r="D29" t="s">
        <v>27</v>
      </c>
      <c r="E29" t="s">
        <v>333</v>
      </c>
      <c r="F29" t="s">
        <v>334</v>
      </c>
    </row>
    <row r="30" spans="1:6" x14ac:dyDescent="0.25">
      <c r="B30" t="s">
        <v>340</v>
      </c>
      <c r="C30" t="s">
        <v>341</v>
      </c>
      <c r="D30" t="s">
        <v>27</v>
      </c>
      <c r="E30" t="s">
        <v>342</v>
      </c>
      <c r="F30" t="s">
        <v>343</v>
      </c>
    </row>
    <row r="31" spans="1:6" x14ac:dyDescent="0.25">
      <c r="A31" t="s">
        <v>347</v>
      </c>
      <c r="B31" t="s">
        <v>349</v>
      </c>
      <c r="C31" t="s">
        <v>350</v>
      </c>
      <c r="D31" t="s">
        <v>27</v>
      </c>
      <c r="E31" t="s">
        <v>48</v>
      </c>
      <c r="F31" t="s">
        <v>351</v>
      </c>
    </row>
    <row r="32" spans="1:6" x14ac:dyDescent="0.25">
      <c r="A32" t="s">
        <v>164</v>
      </c>
      <c r="B32" t="s">
        <v>166</v>
      </c>
      <c r="C32" t="s">
        <v>167</v>
      </c>
      <c r="D32" t="s">
        <v>27</v>
      </c>
      <c r="E32" t="s">
        <v>168</v>
      </c>
      <c r="F32" t="s">
        <v>169</v>
      </c>
    </row>
    <row r="33" spans="1:6" x14ac:dyDescent="0.25">
      <c r="A33" t="s">
        <v>216</v>
      </c>
      <c r="B33" t="s">
        <v>257</v>
      </c>
      <c r="C33" t="s">
        <v>258</v>
      </c>
      <c r="D33" t="s">
        <v>27</v>
      </c>
      <c r="E33" t="s">
        <v>259</v>
      </c>
      <c r="F33" t="s">
        <v>260</v>
      </c>
    </row>
    <row r="34" spans="1:6" x14ac:dyDescent="0.25">
      <c r="B34" t="s">
        <v>264</v>
      </c>
      <c r="C34" t="s">
        <v>265</v>
      </c>
      <c r="D34" t="s">
        <v>27</v>
      </c>
      <c r="E34" t="s">
        <v>266</v>
      </c>
      <c r="F34" t="s">
        <v>267</v>
      </c>
    </row>
    <row r="35" spans="1:6" x14ac:dyDescent="0.25">
      <c r="B35" t="s">
        <v>273</v>
      </c>
      <c r="C35" t="s">
        <v>274</v>
      </c>
      <c r="D35" t="s">
        <v>27</v>
      </c>
      <c r="E35" t="s">
        <v>275</v>
      </c>
      <c r="F35" t="s">
        <v>276</v>
      </c>
    </row>
    <row r="36" spans="1:6" x14ac:dyDescent="0.25">
      <c r="B36" t="s">
        <v>283</v>
      </c>
      <c r="C36" t="s">
        <v>265</v>
      </c>
      <c r="D36" t="s">
        <v>27</v>
      </c>
      <c r="E36" t="s">
        <v>284</v>
      </c>
      <c r="F36" t="s">
        <v>267</v>
      </c>
    </row>
    <row r="37" spans="1:6" x14ac:dyDescent="0.25">
      <c r="B37" t="s">
        <v>288</v>
      </c>
      <c r="C37" t="s">
        <v>289</v>
      </c>
      <c r="D37" t="s">
        <v>27</v>
      </c>
      <c r="E37" t="s">
        <v>290</v>
      </c>
      <c r="F37" t="s">
        <v>291</v>
      </c>
    </row>
    <row r="38" spans="1:6" x14ac:dyDescent="0.25">
      <c r="B38" t="s">
        <v>218</v>
      </c>
      <c r="C38" t="s">
        <v>219</v>
      </c>
      <c r="D38" t="s">
        <v>27</v>
      </c>
      <c r="E38" t="s">
        <v>220</v>
      </c>
      <c r="F38" t="s">
        <v>221</v>
      </c>
    </row>
    <row r="39" spans="1:6" x14ac:dyDescent="0.25">
      <c r="B39" t="s">
        <v>229</v>
      </c>
      <c r="C39" t="s">
        <v>120</v>
      </c>
      <c r="D39" t="s">
        <v>27</v>
      </c>
      <c r="E39" t="s">
        <v>230</v>
      </c>
      <c r="F39" t="s">
        <v>120</v>
      </c>
    </row>
    <row r="40" spans="1:6" x14ac:dyDescent="0.25">
      <c r="B40" t="s">
        <v>242</v>
      </c>
      <c r="C40" t="s">
        <v>243</v>
      </c>
      <c r="D40" t="s">
        <v>27</v>
      </c>
      <c r="E40" t="s">
        <v>244</v>
      </c>
      <c r="F40" t="s">
        <v>245</v>
      </c>
    </row>
    <row r="41" spans="1:6" x14ac:dyDescent="0.25">
      <c r="A41" t="s">
        <v>299</v>
      </c>
      <c r="B41" t="s">
        <v>301</v>
      </c>
      <c r="C41" t="s">
        <v>302</v>
      </c>
      <c r="D41" t="s">
        <v>27</v>
      </c>
      <c r="E41" t="s">
        <v>303</v>
      </c>
      <c r="F41" t="s">
        <v>120</v>
      </c>
    </row>
    <row r="42" spans="1:6" x14ac:dyDescent="0.25">
      <c r="A42" t="s">
        <v>361</v>
      </c>
      <c r="B42" t="s">
        <v>363</v>
      </c>
      <c r="C42" t="s">
        <v>364</v>
      </c>
      <c r="D42" t="s">
        <v>27</v>
      </c>
      <c r="E42" t="s">
        <v>365</v>
      </c>
      <c r="F42" t="s">
        <v>366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69"/>
  <sheetViews>
    <sheetView topLeftCell="N55" workbookViewId="0">
      <selection activeCell="T59" sqref="T59"/>
    </sheetView>
  </sheetViews>
  <sheetFormatPr baseColWidth="10" defaultColWidth="11.42578125" defaultRowHeight="15" x14ac:dyDescent="0.25"/>
  <cols>
    <col min="1" max="1" width="17.42578125" customWidth="1"/>
    <col min="2" max="2" width="35.42578125" customWidth="1"/>
    <col min="3" max="4" width="15.5703125" customWidth="1"/>
    <col min="5" max="5" width="16" customWidth="1"/>
    <col min="6" max="7" width="15.5703125" customWidth="1"/>
    <col min="8" max="10" width="30.85546875" customWidth="1"/>
    <col min="11" max="12" width="19.85546875" customWidth="1"/>
    <col min="13" max="14" width="27.42578125" customWidth="1"/>
    <col min="15" max="16" width="19.85546875" customWidth="1"/>
    <col min="17" max="17" width="26.85546875" customWidth="1"/>
    <col min="18" max="18" width="28.42578125" customWidth="1"/>
    <col min="19" max="20" width="43.85546875" customWidth="1"/>
    <col min="21" max="27" width="15.5703125" customWidth="1"/>
    <col min="28" max="28" width="24" customWidth="1"/>
    <col min="29" max="29" width="19" customWidth="1"/>
    <col min="30" max="30" width="44.140625" customWidth="1"/>
    <col min="31" max="32" width="15.5703125" customWidth="1"/>
    <col min="33" max="33" width="38" customWidth="1"/>
    <col min="34" max="36" width="15.5703125" customWidth="1"/>
    <col min="37" max="37" width="16.42578125" customWidth="1"/>
    <col min="38" max="41" width="5.5703125" customWidth="1"/>
    <col min="42" max="42" width="4.140625" bestFit="1" customWidth="1"/>
    <col min="43" max="48" width="5.5703125" customWidth="1"/>
    <col min="49" max="52" width="7.140625" bestFit="1" customWidth="1"/>
    <col min="53" max="53" width="10.140625" bestFit="1" customWidth="1"/>
    <col min="54" max="54" width="7.140625" bestFit="1" customWidth="1"/>
    <col min="55" max="55" width="13.140625" bestFit="1" customWidth="1"/>
    <col min="56" max="56" width="7.140625" bestFit="1" customWidth="1"/>
    <col min="57" max="57" width="10.140625" bestFit="1" customWidth="1"/>
    <col min="58" max="58" width="4.140625" bestFit="1" customWidth="1"/>
    <col min="59" max="59" width="7.140625" customWidth="1"/>
    <col min="60" max="61" width="7.140625" bestFit="1" customWidth="1"/>
    <col min="62" max="63" width="7.140625" customWidth="1"/>
    <col min="64" max="64" width="10.140625" customWidth="1"/>
    <col min="65" max="66" width="10.140625" bestFit="1" customWidth="1"/>
    <col min="67" max="67" width="7.140625" customWidth="1"/>
    <col min="68" max="68" width="7.140625" bestFit="1" customWidth="1"/>
    <col min="69" max="69" width="7.85546875" customWidth="1"/>
    <col min="70" max="70" width="4.140625" bestFit="1" customWidth="1"/>
    <col min="71" max="74" width="7.140625" bestFit="1" customWidth="1"/>
    <col min="75" max="75" width="10.140625" bestFit="1" customWidth="1"/>
    <col min="76" max="76" width="4.140625" bestFit="1" customWidth="1"/>
    <col min="77" max="77" width="13.140625" bestFit="1" customWidth="1"/>
    <col min="78" max="79" width="10.140625" bestFit="1" customWidth="1"/>
    <col min="80" max="80" width="66.85546875" customWidth="1"/>
  </cols>
  <sheetData>
    <row r="1" spans="1:80" x14ac:dyDescent="0.25">
      <c r="A1" t="s">
        <v>418</v>
      </c>
    </row>
    <row r="2" spans="1:80" x14ac:dyDescent="0.25">
      <c r="A2" t="s">
        <v>419</v>
      </c>
    </row>
    <row r="3" spans="1:80" x14ac:dyDescent="0.25">
      <c r="A3" t="s">
        <v>420</v>
      </c>
      <c r="D3" t="s">
        <v>421</v>
      </c>
    </row>
    <row r="5" spans="1:80" ht="15.75" customHeight="1" x14ac:dyDescent="0.25">
      <c r="AL5" s="114" t="s">
        <v>422</v>
      </c>
      <c r="AM5" s="115"/>
      <c r="AN5" s="115"/>
      <c r="AO5" s="115"/>
      <c r="AP5" s="115"/>
      <c r="AQ5" s="115"/>
      <c r="AR5" s="115"/>
      <c r="AS5" s="115"/>
      <c r="AT5" s="115"/>
      <c r="AU5" s="115"/>
      <c r="AV5" s="115"/>
      <c r="AW5" s="115"/>
      <c r="AX5" s="115"/>
      <c r="AY5" s="115"/>
      <c r="AZ5" s="115"/>
      <c r="BA5" s="115"/>
      <c r="BB5" s="115"/>
      <c r="BC5" s="115"/>
      <c r="BD5" s="115"/>
      <c r="BE5" s="115"/>
      <c r="BF5" s="116"/>
      <c r="BG5" s="117" t="s">
        <v>423</v>
      </c>
      <c r="BH5" s="118"/>
      <c r="BI5" s="118"/>
      <c r="BJ5" s="118"/>
      <c r="BK5" s="118"/>
      <c r="BL5" s="118"/>
      <c r="BM5" s="118"/>
      <c r="BN5" s="118"/>
      <c r="BO5" s="118"/>
      <c r="BP5" s="118"/>
      <c r="BQ5" s="118"/>
      <c r="BR5" s="118"/>
      <c r="BS5" s="118"/>
      <c r="BT5" s="118"/>
      <c r="BU5" s="118"/>
      <c r="BV5" s="118"/>
      <c r="BW5" s="118"/>
      <c r="BX5" s="118"/>
      <c r="BY5" s="118"/>
      <c r="BZ5" s="118"/>
      <c r="CA5" s="119"/>
    </row>
    <row r="6" spans="1:80" ht="54.75" customHeight="1" x14ac:dyDescent="0.25">
      <c r="A6" s="1" t="s">
        <v>424</v>
      </c>
      <c r="B6" s="1" t="s">
        <v>425</v>
      </c>
      <c r="C6" s="1" t="s">
        <v>426</v>
      </c>
      <c r="D6" s="1" t="s">
        <v>427</v>
      </c>
      <c r="E6" s="1" t="s">
        <v>428</v>
      </c>
      <c r="F6" s="1" t="s">
        <v>429</v>
      </c>
      <c r="G6" s="2" t="s">
        <v>2</v>
      </c>
      <c r="H6" s="1" t="s">
        <v>3</v>
      </c>
      <c r="I6" s="2" t="s">
        <v>430</v>
      </c>
      <c r="J6" s="1" t="s">
        <v>431</v>
      </c>
      <c r="K6" s="1" t="s">
        <v>432</v>
      </c>
      <c r="L6" s="2" t="s">
        <v>4</v>
      </c>
      <c r="M6" s="1" t="s">
        <v>5</v>
      </c>
      <c r="N6" s="2" t="s">
        <v>6</v>
      </c>
      <c r="O6" s="1" t="s">
        <v>433</v>
      </c>
      <c r="P6" s="2" t="s">
        <v>434</v>
      </c>
      <c r="Q6" s="1" t="s">
        <v>435</v>
      </c>
      <c r="R6" s="1" t="s">
        <v>436</v>
      </c>
      <c r="S6" s="1" t="s">
        <v>8</v>
      </c>
      <c r="T6" s="2" t="s">
        <v>9</v>
      </c>
      <c r="U6" s="1" t="s">
        <v>7</v>
      </c>
      <c r="V6" s="1" t="s">
        <v>10</v>
      </c>
      <c r="W6" s="1" t="s">
        <v>12</v>
      </c>
      <c r="X6" s="1" t="s">
        <v>13</v>
      </c>
      <c r="Y6" s="1" t="s">
        <v>14</v>
      </c>
      <c r="Z6" s="1" t="s">
        <v>15</v>
      </c>
      <c r="AA6" s="1" t="s">
        <v>16</v>
      </c>
      <c r="AB6" s="1" t="s">
        <v>17</v>
      </c>
      <c r="AC6" s="1" t="s">
        <v>437</v>
      </c>
      <c r="AD6" s="1" t="s">
        <v>18</v>
      </c>
      <c r="AE6" s="1" t="s">
        <v>21</v>
      </c>
      <c r="AF6" s="1" t="s">
        <v>438</v>
      </c>
      <c r="AG6" s="1" t="s">
        <v>19</v>
      </c>
      <c r="AH6" s="1" t="s">
        <v>439</v>
      </c>
      <c r="AI6" s="1" t="s">
        <v>440</v>
      </c>
      <c r="AJ6" s="1" t="s">
        <v>20</v>
      </c>
      <c r="AK6" s="1" t="s">
        <v>441</v>
      </c>
      <c r="AL6" s="3" t="s">
        <v>442</v>
      </c>
      <c r="AM6" s="3" t="s">
        <v>443</v>
      </c>
      <c r="AN6" s="3" t="s">
        <v>444</v>
      </c>
      <c r="AO6" s="3" t="s">
        <v>445</v>
      </c>
      <c r="AP6" s="3" t="s">
        <v>446</v>
      </c>
      <c r="AQ6" s="3" t="s">
        <v>443</v>
      </c>
      <c r="AR6" s="3" t="s">
        <v>447</v>
      </c>
      <c r="AS6" s="3" t="s">
        <v>448</v>
      </c>
      <c r="AT6" s="3" t="s">
        <v>449</v>
      </c>
      <c r="AU6" s="3" t="s">
        <v>450</v>
      </c>
      <c r="AV6" s="3" t="s">
        <v>451</v>
      </c>
      <c r="AW6" s="3" t="s">
        <v>452</v>
      </c>
      <c r="AX6" s="3" t="s">
        <v>453</v>
      </c>
      <c r="AY6" s="3" t="s">
        <v>454</v>
      </c>
      <c r="AZ6" s="3" t="s">
        <v>446</v>
      </c>
      <c r="BA6" s="3" t="s">
        <v>455</v>
      </c>
      <c r="BB6" s="3" t="s">
        <v>456</v>
      </c>
      <c r="BC6" s="3" t="s">
        <v>457</v>
      </c>
      <c r="BD6" s="3" t="s">
        <v>458</v>
      </c>
      <c r="BE6" s="3" t="s">
        <v>459</v>
      </c>
      <c r="BF6" s="3" t="s">
        <v>460</v>
      </c>
      <c r="BG6" s="4" t="s">
        <v>461</v>
      </c>
      <c r="BH6" s="4" t="s">
        <v>462</v>
      </c>
      <c r="BI6" s="4" t="s">
        <v>463</v>
      </c>
      <c r="BJ6" s="4" t="s">
        <v>464</v>
      </c>
      <c r="BK6" s="4" t="s">
        <v>465</v>
      </c>
      <c r="BL6" s="4" t="s">
        <v>466</v>
      </c>
      <c r="BM6" s="4" t="s">
        <v>467</v>
      </c>
      <c r="BN6" s="4" t="s">
        <v>468</v>
      </c>
      <c r="BO6" s="4" t="s">
        <v>469</v>
      </c>
      <c r="BP6" s="4" t="s">
        <v>470</v>
      </c>
      <c r="BQ6" s="4" t="s">
        <v>471</v>
      </c>
      <c r="BR6" s="4" t="s">
        <v>472</v>
      </c>
      <c r="BS6" s="4" t="s">
        <v>473</v>
      </c>
      <c r="BT6" s="4" t="s">
        <v>474</v>
      </c>
      <c r="BU6" s="4" t="s">
        <v>475</v>
      </c>
      <c r="BV6" s="4" t="s">
        <v>476</v>
      </c>
      <c r="BW6" s="4" t="s">
        <v>477</v>
      </c>
      <c r="BX6" s="4" t="s">
        <v>478</v>
      </c>
      <c r="BY6" s="4" t="s">
        <v>479</v>
      </c>
      <c r="BZ6" s="4" t="s">
        <v>480</v>
      </c>
      <c r="CA6" s="4" t="s">
        <v>480</v>
      </c>
      <c r="CB6" s="5" t="s">
        <v>11</v>
      </c>
    </row>
    <row r="7" spans="1:80" ht="65.25" customHeight="1" x14ac:dyDescent="0.25">
      <c r="A7" s="6" t="s">
        <v>481</v>
      </c>
      <c r="B7" s="7" t="s">
        <v>482</v>
      </c>
      <c r="C7" s="8">
        <v>0.3</v>
      </c>
      <c r="D7" s="7" t="s">
        <v>483</v>
      </c>
      <c r="E7" s="8">
        <v>1</v>
      </c>
      <c r="F7" s="8">
        <v>1</v>
      </c>
      <c r="G7" s="8" t="s">
        <v>180</v>
      </c>
      <c r="H7" s="9" t="s">
        <v>181</v>
      </c>
      <c r="I7" s="9" t="s">
        <v>484</v>
      </c>
      <c r="J7" s="9" t="s">
        <v>485</v>
      </c>
      <c r="K7" s="9" t="s">
        <v>486</v>
      </c>
      <c r="L7" s="10" t="s">
        <v>182</v>
      </c>
      <c r="M7" s="10" t="s">
        <v>183</v>
      </c>
      <c r="N7" s="9" t="s">
        <v>184</v>
      </c>
      <c r="O7" s="11" t="s">
        <v>487</v>
      </c>
      <c r="P7" s="11" t="s">
        <v>486</v>
      </c>
      <c r="Q7" s="11" t="s">
        <v>488</v>
      </c>
      <c r="R7" s="10" t="s">
        <v>489</v>
      </c>
      <c r="S7" s="11" t="s">
        <v>185</v>
      </c>
      <c r="T7" s="11" t="s">
        <v>186</v>
      </c>
      <c r="U7" s="11" t="s">
        <v>27</v>
      </c>
      <c r="V7" s="11">
        <v>0</v>
      </c>
      <c r="W7" s="12">
        <v>0.25</v>
      </c>
      <c r="X7" s="12">
        <v>0.5</v>
      </c>
      <c r="Y7" s="12">
        <v>0.75</v>
      </c>
      <c r="Z7" s="12">
        <v>1</v>
      </c>
      <c r="AA7" s="12">
        <v>1</v>
      </c>
      <c r="AB7" s="13">
        <f>SUM(AE7:AE10)</f>
        <v>183800000</v>
      </c>
      <c r="AC7" s="11" t="s">
        <v>490</v>
      </c>
      <c r="AD7" s="14" t="s">
        <v>194</v>
      </c>
      <c r="AE7" s="15">
        <f>78800000+77000000</f>
        <v>155800000</v>
      </c>
      <c r="AF7" s="16">
        <v>0.4</v>
      </c>
      <c r="AG7" s="14" t="s">
        <v>38</v>
      </c>
      <c r="AH7" s="17">
        <v>45323</v>
      </c>
      <c r="AI7" s="17">
        <v>45657</v>
      </c>
      <c r="AJ7" s="14" t="s">
        <v>33</v>
      </c>
      <c r="AK7" s="14" t="s">
        <v>491</v>
      </c>
      <c r="AL7" s="14" t="s">
        <v>492</v>
      </c>
      <c r="AM7" s="14" t="s">
        <v>492</v>
      </c>
      <c r="AN7" s="14" t="s">
        <v>492</v>
      </c>
      <c r="AO7" s="14"/>
      <c r="AP7" s="14"/>
      <c r="AQ7" s="14" t="s">
        <v>492</v>
      </c>
      <c r="AR7" s="14"/>
      <c r="AS7" s="14"/>
      <c r="AT7" s="14"/>
      <c r="AU7" s="14"/>
      <c r="AV7" s="14"/>
      <c r="AW7" s="14" t="s">
        <v>492</v>
      </c>
      <c r="AX7" s="14" t="s">
        <v>492</v>
      </c>
      <c r="AY7" s="14"/>
      <c r="AZ7" s="14"/>
      <c r="BA7" s="14"/>
      <c r="BB7" s="14"/>
      <c r="BC7" s="14"/>
      <c r="BD7" s="14"/>
      <c r="BE7" s="14"/>
      <c r="BF7" s="14"/>
      <c r="BG7" s="14" t="s">
        <v>492</v>
      </c>
      <c r="BH7" s="14"/>
      <c r="BI7" s="14" t="s">
        <v>492</v>
      </c>
      <c r="BJ7" s="14"/>
      <c r="BK7" s="14"/>
      <c r="BL7" s="14"/>
      <c r="BM7" s="14"/>
      <c r="BN7" s="14"/>
      <c r="BO7" s="14"/>
      <c r="BP7" s="14"/>
      <c r="BQ7" s="14"/>
      <c r="BR7" s="14" t="s">
        <v>492</v>
      </c>
      <c r="BS7" s="14"/>
      <c r="BT7" s="14"/>
      <c r="BU7" s="14"/>
      <c r="BV7" s="14"/>
      <c r="BW7" s="14"/>
      <c r="BX7" s="14"/>
      <c r="BY7" s="14"/>
      <c r="BZ7" s="14"/>
      <c r="CA7" s="14"/>
      <c r="CB7" s="18" t="s">
        <v>187</v>
      </c>
    </row>
    <row r="8" spans="1:80" ht="135" x14ac:dyDescent="0.25">
      <c r="A8" s="6" t="s">
        <v>481</v>
      </c>
      <c r="B8" s="7" t="s">
        <v>482</v>
      </c>
      <c r="C8" s="8">
        <v>0.3</v>
      </c>
      <c r="D8" s="7" t="s">
        <v>483</v>
      </c>
      <c r="E8" s="8">
        <v>1</v>
      </c>
      <c r="F8" s="8">
        <v>1</v>
      </c>
      <c r="G8" s="8" t="s">
        <v>180</v>
      </c>
      <c r="H8" s="9" t="s">
        <v>181</v>
      </c>
      <c r="I8" s="9" t="s">
        <v>484</v>
      </c>
      <c r="J8" s="9" t="s">
        <v>485</v>
      </c>
      <c r="K8" s="9" t="s">
        <v>486</v>
      </c>
      <c r="L8" s="10" t="s">
        <v>182</v>
      </c>
      <c r="M8" s="10" t="s">
        <v>183</v>
      </c>
      <c r="N8" s="9" t="s">
        <v>184</v>
      </c>
      <c r="O8" s="11" t="s">
        <v>487</v>
      </c>
      <c r="P8" s="19" t="s">
        <v>486</v>
      </c>
      <c r="Q8" s="19" t="s">
        <v>488</v>
      </c>
      <c r="R8" s="10" t="s">
        <v>489</v>
      </c>
      <c r="S8" s="19" t="s">
        <v>185</v>
      </c>
      <c r="T8" s="11" t="s">
        <v>186</v>
      </c>
      <c r="U8" s="19" t="s">
        <v>27</v>
      </c>
      <c r="V8" s="19">
        <v>0</v>
      </c>
      <c r="W8" s="20">
        <v>0.25</v>
      </c>
      <c r="X8" s="20">
        <v>0.5</v>
      </c>
      <c r="Y8" s="20">
        <v>0.75</v>
      </c>
      <c r="Z8" s="20">
        <v>1</v>
      </c>
      <c r="AA8" s="20">
        <v>1</v>
      </c>
      <c r="AB8" s="21">
        <v>183800000</v>
      </c>
      <c r="AC8" s="19" t="s">
        <v>490</v>
      </c>
      <c r="AD8" s="14" t="s">
        <v>188</v>
      </c>
      <c r="AE8" s="15">
        <v>28000000</v>
      </c>
      <c r="AF8" s="16">
        <v>0.2</v>
      </c>
      <c r="AG8" s="14" t="s">
        <v>189</v>
      </c>
      <c r="AH8" s="17">
        <v>45323</v>
      </c>
      <c r="AI8" s="17">
        <v>45657</v>
      </c>
      <c r="AJ8" s="14" t="s">
        <v>190</v>
      </c>
      <c r="AK8" s="14" t="s">
        <v>491</v>
      </c>
      <c r="AL8" s="14"/>
      <c r="AM8" s="14" t="s">
        <v>492</v>
      </c>
      <c r="AN8" s="14" t="s">
        <v>492</v>
      </c>
      <c r="AO8" s="14"/>
      <c r="AP8" s="14"/>
      <c r="AQ8" s="14" t="s">
        <v>492</v>
      </c>
      <c r="AR8" s="14"/>
      <c r="AS8" s="14"/>
      <c r="AT8" s="14"/>
      <c r="AU8" s="14"/>
      <c r="AV8" s="14"/>
      <c r="AW8" s="14" t="s">
        <v>492</v>
      </c>
      <c r="AX8" s="14" t="s">
        <v>492</v>
      </c>
      <c r="AY8" s="14"/>
      <c r="AZ8" s="14"/>
      <c r="BA8" s="14"/>
      <c r="BB8" s="14"/>
      <c r="BC8" s="14" t="s">
        <v>492</v>
      </c>
      <c r="BD8" s="14"/>
      <c r="BE8" s="14" t="s">
        <v>492</v>
      </c>
      <c r="BF8" s="14"/>
      <c r="BG8" s="14" t="s">
        <v>492</v>
      </c>
      <c r="BH8" s="14"/>
      <c r="BI8" s="14" t="s">
        <v>492</v>
      </c>
      <c r="BJ8" s="14"/>
      <c r="BK8" s="14"/>
      <c r="BL8" s="14"/>
      <c r="BM8" s="14"/>
      <c r="BN8" s="14"/>
      <c r="BO8" s="14"/>
      <c r="BP8" s="14"/>
      <c r="BQ8" s="14"/>
      <c r="BR8" s="14" t="s">
        <v>492</v>
      </c>
      <c r="BS8" s="14"/>
      <c r="BT8" s="14"/>
      <c r="BU8" s="14"/>
      <c r="BV8" s="14"/>
      <c r="BW8" s="14"/>
      <c r="BX8" s="14"/>
      <c r="BY8" s="14"/>
      <c r="BZ8" s="14"/>
      <c r="CA8" s="14"/>
      <c r="CB8" s="18" t="s">
        <v>187</v>
      </c>
    </row>
    <row r="9" spans="1:80" ht="108" x14ac:dyDescent="0.25">
      <c r="A9" s="6" t="s">
        <v>481</v>
      </c>
      <c r="B9" s="7" t="s">
        <v>482</v>
      </c>
      <c r="C9" s="8">
        <v>0.3</v>
      </c>
      <c r="D9" s="7" t="s">
        <v>483</v>
      </c>
      <c r="E9" s="8">
        <v>1</v>
      </c>
      <c r="F9" s="8">
        <v>1</v>
      </c>
      <c r="G9" s="8" t="s">
        <v>180</v>
      </c>
      <c r="H9" s="9" t="s">
        <v>181</v>
      </c>
      <c r="I9" s="9" t="s">
        <v>484</v>
      </c>
      <c r="J9" s="9" t="s">
        <v>485</v>
      </c>
      <c r="K9" s="9" t="s">
        <v>486</v>
      </c>
      <c r="L9" s="10" t="s">
        <v>182</v>
      </c>
      <c r="M9" s="10" t="s">
        <v>183</v>
      </c>
      <c r="N9" s="9" t="s">
        <v>184</v>
      </c>
      <c r="O9" s="11" t="s">
        <v>487</v>
      </c>
      <c r="P9" s="19" t="s">
        <v>486</v>
      </c>
      <c r="Q9" s="19" t="s">
        <v>488</v>
      </c>
      <c r="R9" s="10" t="s">
        <v>489</v>
      </c>
      <c r="S9" s="19" t="s">
        <v>185</v>
      </c>
      <c r="T9" s="11" t="s">
        <v>186</v>
      </c>
      <c r="U9" s="19" t="s">
        <v>27</v>
      </c>
      <c r="V9" s="19">
        <v>0</v>
      </c>
      <c r="W9" s="20">
        <v>0.25</v>
      </c>
      <c r="X9" s="20">
        <v>0.5</v>
      </c>
      <c r="Y9" s="20">
        <v>0.75</v>
      </c>
      <c r="Z9" s="20">
        <v>1</v>
      </c>
      <c r="AA9" s="20">
        <v>1</v>
      </c>
      <c r="AB9" s="21">
        <v>183800000</v>
      </c>
      <c r="AC9" s="19" t="s">
        <v>490</v>
      </c>
      <c r="AD9" s="14" t="s">
        <v>195</v>
      </c>
      <c r="AE9" s="15">
        <v>0</v>
      </c>
      <c r="AF9" s="16">
        <v>0.2</v>
      </c>
      <c r="AG9" s="14" t="s">
        <v>196</v>
      </c>
      <c r="AH9" s="17">
        <v>45323</v>
      </c>
      <c r="AI9" s="17">
        <v>45657</v>
      </c>
      <c r="AJ9" s="14" t="s">
        <v>193</v>
      </c>
      <c r="AK9" s="14" t="s">
        <v>491</v>
      </c>
      <c r="AL9" s="14" t="s">
        <v>492</v>
      </c>
      <c r="AM9" s="14" t="s">
        <v>492</v>
      </c>
      <c r="AN9" s="14" t="s">
        <v>492</v>
      </c>
      <c r="AO9" s="14"/>
      <c r="AP9" s="14"/>
      <c r="AQ9" s="14" t="s">
        <v>492</v>
      </c>
      <c r="AR9" s="14"/>
      <c r="AS9" s="14"/>
      <c r="AT9" s="14"/>
      <c r="AU9" s="14"/>
      <c r="AV9" s="14"/>
      <c r="AW9" s="14" t="s">
        <v>492</v>
      </c>
      <c r="AX9" s="14" t="s">
        <v>492</v>
      </c>
      <c r="AY9" s="14"/>
      <c r="AZ9" s="14"/>
      <c r="BA9" s="14"/>
      <c r="BB9" s="14"/>
      <c r="BC9" s="14"/>
      <c r="BD9" s="14"/>
      <c r="BE9" s="14"/>
      <c r="BF9" s="14"/>
      <c r="BG9" s="14" t="s">
        <v>492</v>
      </c>
      <c r="BH9" s="14"/>
      <c r="BI9" s="14" t="s">
        <v>492</v>
      </c>
      <c r="BJ9" s="14"/>
      <c r="BK9" s="14"/>
      <c r="BL9" s="14"/>
      <c r="BM9" s="14"/>
      <c r="BN9" s="14"/>
      <c r="BO9" s="14"/>
      <c r="BP9" s="14"/>
      <c r="BQ9" s="14"/>
      <c r="BR9" s="14" t="s">
        <v>492</v>
      </c>
      <c r="BS9" s="14"/>
      <c r="BT9" s="14"/>
      <c r="BU9" s="14"/>
      <c r="BV9" s="14"/>
      <c r="BW9" s="14"/>
      <c r="BX9" s="14"/>
      <c r="BY9" s="14"/>
      <c r="BZ9" s="14"/>
      <c r="CA9" s="14"/>
      <c r="CB9" s="18" t="s">
        <v>187</v>
      </c>
    </row>
    <row r="10" spans="1:80" ht="108" x14ac:dyDescent="0.25">
      <c r="A10" s="6" t="s">
        <v>481</v>
      </c>
      <c r="B10" s="7" t="s">
        <v>482</v>
      </c>
      <c r="C10" s="8">
        <v>0.3</v>
      </c>
      <c r="D10" s="7" t="s">
        <v>483</v>
      </c>
      <c r="E10" s="8">
        <v>1</v>
      </c>
      <c r="F10" s="8">
        <v>1</v>
      </c>
      <c r="G10" s="8" t="s">
        <v>180</v>
      </c>
      <c r="H10" s="9" t="s">
        <v>181</v>
      </c>
      <c r="I10" s="9" t="s">
        <v>484</v>
      </c>
      <c r="J10" s="9" t="s">
        <v>485</v>
      </c>
      <c r="K10" s="9" t="s">
        <v>486</v>
      </c>
      <c r="L10" s="10" t="s">
        <v>182</v>
      </c>
      <c r="M10" s="10" t="s">
        <v>183</v>
      </c>
      <c r="N10" s="9" t="s">
        <v>184</v>
      </c>
      <c r="O10" s="11" t="s">
        <v>487</v>
      </c>
      <c r="P10" s="19" t="s">
        <v>486</v>
      </c>
      <c r="Q10" s="22" t="s">
        <v>488</v>
      </c>
      <c r="R10" s="10" t="s">
        <v>489</v>
      </c>
      <c r="S10" s="22" t="s">
        <v>185</v>
      </c>
      <c r="T10" s="11" t="s">
        <v>186</v>
      </c>
      <c r="U10" s="22" t="s">
        <v>27</v>
      </c>
      <c r="V10" s="22">
        <v>0</v>
      </c>
      <c r="W10" s="23">
        <v>0.25</v>
      </c>
      <c r="X10" s="23">
        <v>0.5</v>
      </c>
      <c r="Y10" s="23">
        <v>0.75</v>
      </c>
      <c r="Z10" s="23">
        <v>1</v>
      </c>
      <c r="AA10" s="23">
        <v>1</v>
      </c>
      <c r="AB10" s="24">
        <v>183800000</v>
      </c>
      <c r="AC10" s="22" t="s">
        <v>490</v>
      </c>
      <c r="AD10" s="14" t="s">
        <v>191</v>
      </c>
      <c r="AE10" s="15">
        <v>0</v>
      </c>
      <c r="AF10" s="16">
        <v>0.2</v>
      </c>
      <c r="AG10" s="14" t="s">
        <v>192</v>
      </c>
      <c r="AH10" s="17">
        <v>45323</v>
      </c>
      <c r="AI10" s="17">
        <v>45657</v>
      </c>
      <c r="AJ10" s="14" t="s">
        <v>193</v>
      </c>
      <c r="AK10" s="14" t="s">
        <v>491</v>
      </c>
      <c r="AL10" s="14" t="s">
        <v>492</v>
      </c>
      <c r="AM10" s="14" t="s">
        <v>492</v>
      </c>
      <c r="AN10" s="14" t="s">
        <v>492</v>
      </c>
      <c r="AO10" s="14"/>
      <c r="AP10" s="14"/>
      <c r="AQ10" s="14" t="s">
        <v>492</v>
      </c>
      <c r="AR10" s="14"/>
      <c r="AS10" s="14"/>
      <c r="AT10" s="14"/>
      <c r="AU10" s="14"/>
      <c r="AV10" s="14"/>
      <c r="AW10" s="14" t="s">
        <v>492</v>
      </c>
      <c r="AX10" s="14" t="s">
        <v>492</v>
      </c>
      <c r="AY10" s="14"/>
      <c r="AZ10" s="14"/>
      <c r="BA10" s="14"/>
      <c r="BB10" s="14"/>
      <c r="BC10" s="14"/>
      <c r="BD10" s="14"/>
      <c r="BE10" s="14"/>
      <c r="BF10" s="14"/>
      <c r="BG10" s="14" t="s">
        <v>492</v>
      </c>
      <c r="BH10" s="14"/>
      <c r="BI10" s="14" t="s">
        <v>492</v>
      </c>
      <c r="BJ10" s="14"/>
      <c r="BK10" s="14"/>
      <c r="BL10" s="14"/>
      <c r="BM10" s="14"/>
      <c r="BN10" s="14"/>
      <c r="BO10" s="14"/>
      <c r="BP10" s="14"/>
      <c r="BQ10" s="14"/>
      <c r="BR10" s="14" t="s">
        <v>492</v>
      </c>
      <c r="BS10" s="14"/>
      <c r="BT10" s="14"/>
      <c r="BU10" s="14"/>
      <c r="BV10" s="14"/>
      <c r="BW10" s="14"/>
      <c r="BX10" s="14"/>
      <c r="BY10" s="14"/>
      <c r="BZ10" s="14"/>
      <c r="CA10" s="14"/>
      <c r="CB10" s="18" t="s">
        <v>187</v>
      </c>
    </row>
    <row r="11" spans="1:80" ht="76.5" x14ac:dyDescent="0.25">
      <c r="A11" s="6" t="s">
        <v>481</v>
      </c>
      <c r="B11" s="7" t="s">
        <v>482</v>
      </c>
      <c r="C11" s="8">
        <v>0.3</v>
      </c>
      <c r="D11" s="7" t="s">
        <v>483</v>
      </c>
      <c r="E11" s="8">
        <v>1</v>
      </c>
      <c r="F11" s="8">
        <v>1</v>
      </c>
      <c r="G11" s="8" t="s">
        <v>180</v>
      </c>
      <c r="H11" s="9" t="s">
        <v>181</v>
      </c>
      <c r="I11" s="9" t="s">
        <v>484</v>
      </c>
      <c r="J11" s="9" t="s">
        <v>485</v>
      </c>
      <c r="K11" s="9" t="s">
        <v>486</v>
      </c>
      <c r="L11" s="9" t="s">
        <v>197</v>
      </c>
      <c r="M11" s="9" t="s">
        <v>198</v>
      </c>
      <c r="N11" s="9" t="s">
        <v>199</v>
      </c>
      <c r="O11" s="14" t="s">
        <v>493</v>
      </c>
      <c r="P11" s="11" t="s">
        <v>494</v>
      </c>
      <c r="Q11" s="14" t="s">
        <v>495</v>
      </c>
      <c r="R11" s="9" t="s">
        <v>496</v>
      </c>
      <c r="S11" s="14" t="s">
        <v>200</v>
      </c>
      <c r="T11" s="14" t="s">
        <v>120</v>
      </c>
      <c r="U11" s="14" t="s">
        <v>27</v>
      </c>
      <c r="V11" s="14" t="s">
        <v>48</v>
      </c>
      <c r="W11" s="16">
        <v>0.8</v>
      </c>
      <c r="X11" s="16">
        <v>0.8</v>
      </c>
      <c r="Y11" s="16">
        <v>0.8</v>
      </c>
      <c r="Z11" s="16">
        <v>0.8</v>
      </c>
      <c r="AA11" s="16">
        <v>0.8</v>
      </c>
      <c r="AB11" s="25">
        <v>0</v>
      </c>
      <c r="AC11" s="11" t="s">
        <v>490</v>
      </c>
      <c r="AD11" s="14" t="s">
        <v>202</v>
      </c>
      <c r="AE11" s="15">
        <v>0</v>
      </c>
      <c r="AF11" s="16">
        <v>0.5</v>
      </c>
      <c r="AG11" s="14" t="s">
        <v>203</v>
      </c>
      <c r="AH11" s="17">
        <v>45306</v>
      </c>
      <c r="AI11" s="17">
        <v>45641</v>
      </c>
      <c r="AJ11" s="14" t="s">
        <v>204</v>
      </c>
      <c r="AK11" s="14" t="s">
        <v>491</v>
      </c>
      <c r="AL11" s="14" t="s">
        <v>492</v>
      </c>
      <c r="AM11" s="14"/>
      <c r="AN11" s="14"/>
      <c r="AO11" s="14"/>
      <c r="AP11" s="14"/>
      <c r="AQ11" s="14"/>
      <c r="AR11" s="14"/>
      <c r="AS11" s="14"/>
      <c r="AT11" s="14"/>
      <c r="AU11" s="14"/>
      <c r="AV11" s="14"/>
      <c r="AW11" s="14" t="s">
        <v>492</v>
      </c>
      <c r="AX11" s="14" t="s">
        <v>492</v>
      </c>
      <c r="AY11" s="14"/>
      <c r="AZ11" s="14" t="s">
        <v>492</v>
      </c>
      <c r="BA11" s="14"/>
      <c r="BB11" s="14"/>
      <c r="BC11" s="14"/>
      <c r="BD11" s="14"/>
      <c r="BE11" s="14"/>
      <c r="BF11" s="14"/>
      <c r="BG11" s="14" t="s">
        <v>492</v>
      </c>
      <c r="BH11" s="14"/>
      <c r="BI11" s="14" t="s">
        <v>492</v>
      </c>
      <c r="BJ11" s="14"/>
      <c r="BK11" s="14"/>
      <c r="BL11" s="14"/>
      <c r="BM11" s="14"/>
      <c r="BN11" s="14"/>
      <c r="BO11" s="14"/>
      <c r="BP11" s="14"/>
      <c r="BQ11" s="14"/>
      <c r="BR11" s="14"/>
      <c r="BS11" s="14"/>
      <c r="BT11" s="14"/>
      <c r="BU11" s="14"/>
      <c r="BV11" s="14"/>
      <c r="BW11" s="14"/>
      <c r="BX11" s="14"/>
      <c r="BY11" s="14"/>
      <c r="BZ11" s="14"/>
      <c r="CA11" s="14"/>
      <c r="CB11" s="18" t="s">
        <v>201</v>
      </c>
    </row>
    <row r="12" spans="1:80" ht="76.5" x14ac:dyDescent="0.25">
      <c r="A12" s="6" t="s">
        <v>481</v>
      </c>
      <c r="B12" s="7" t="s">
        <v>482</v>
      </c>
      <c r="C12" s="8">
        <v>0.3</v>
      </c>
      <c r="D12" s="7" t="s">
        <v>483</v>
      </c>
      <c r="E12" s="8">
        <v>1</v>
      </c>
      <c r="F12" s="8">
        <v>1</v>
      </c>
      <c r="G12" s="8" t="s">
        <v>180</v>
      </c>
      <c r="H12" s="9" t="s">
        <v>181</v>
      </c>
      <c r="I12" s="9" t="s">
        <v>484</v>
      </c>
      <c r="J12" s="9" t="s">
        <v>485</v>
      </c>
      <c r="K12" s="9" t="s">
        <v>486</v>
      </c>
      <c r="L12" s="9" t="s">
        <v>197</v>
      </c>
      <c r="M12" s="9" t="s">
        <v>198</v>
      </c>
      <c r="N12" s="9" t="s">
        <v>199</v>
      </c>
      <c r="O12" s="14" t="s">
        <v>493</v>
      </c>
      <c r="P12" s="11" t="s">
        <v>494</v>
      </c>
      <c r="Q12" s="14" t="s">
        <v>495</v>
      </c>
      <c r="R12" s="9" t="s">
        <v>496</v>
      </c>
      <c r="S12" s="14" t="s">
        <v>200</v>
      </c>
      <c r="T12" s="14" t="s">
        <v>120</v>
      </c>
      <c r="U12" s="14" t="s">
        <v>27</v>
      </c>
      <c r="V12" s="14" t="s">
        <v>48</v>
      </c>
      <c r="W12" s="16">
        <v>0.8</v>
      </c>
      <c r="X12" s="16">
        <v>0.8</v>
      </c>
      <c r="Y12" s="16">
        <v>0.8</v>
      </c>
      <c r="Z12" s="16">
        <v>0.8</v>
      </c>
      <c r="AA12" s="16">
        <v>0.8</v>
      </c>
      <c r="AB12" s="25">
        <v>0</v>
      </c>
      <c r="AC12" s="22" t="s">
        <v>490</v>
      </c>
      <c r="AD12" s="14" t="s">
        <v>205</v>
      </c>
      <c r="AE12" s="15">
        <v>0</v>
      </c>
      <c r="AF12" s="16">
        <v>0.5</v>
      </c>
      <c r="AG12" s="14" t="s">
        <v>206</v>
      </c>
      <c r="AH12" s="17">
        <v>45306</v>
      </c>
      <c r="AI12" s="17">
        <v>45641</v>
      </c>
      <c r="AJ12" s="14" t="s">
        <v>204</v>
      </c>
      <c r="AK12" s="14" t="s">
        <v>491</v>
      </c>
      <c r="AL12" s="14"/>
      <c r="AM12" s="14"/>
      <c r="AN12" s="14"/>
      <c r="AO12" s="14"/>
      <c r="AP12" s="14"/>
      <c r="AQ12" s="14"/>
      <c r="AR12" s="14"/>
      <c r="AS12" s="14"/>
      <c r="AT12" s="14"/>
      <c r="AU12" s="14"/>
      <c r="AV12" s="14"/>
      <c r="AW12" s="14" t="s">
        <v>492</v>
      </c>
      <c r="AX12" s="14" t="s">
        <v>492</v>
      </c>
      <c r="AY12" s="14"/>
      <c r="AZ12" s="14"/>
      <c r="BA12" s="14"/>
      <c r="BB12" s="14"/>
      <c r="BC12" s="14" t="s">
        <v>492</v>
      </c>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8" t="s">
        <v>201</v>
      </c>
    </row>
    <row r="13" spans="1:80" ht="94.5" x14ac:dyDescent="0.25">
      <c r="A13" s="6" t="s">
        <v>481</v>
      </c>
      <c r="B13" s="7" t="s">
        <v>482</v>
      </c>
      <c r="C13" s="8">
        <v>0.3</v>
      </c>
      <c r="D13" s="7" t="s">
        <v>483</v>
      </c>
      <c r="E13" s="8">
        <v>1</v>
      </c>
      <c r="F13" s="8">
        <v>1</v>
      </c>
      <c r="G13" s="8" t="s">
        <v>180</v>
      </c>
      <c r="H13" s="9" t="s">
        <v>181</v>
      </c>
      <c r="I13" s="9" t="s">
        <v>484</v>
      </c>
      <c r="J13" s="9" t="s">
        <v>485</v>
      </c>
      <c r="K13" s="9" t="s">
        <v>486</v>
      </c>
      <c r="L13" s="9" t="s">
        <v>207</v>
      </c>
      <c r="M13" s="14" t="s">
        <v>208</v>
      </c>
      <c r="N13" s="14" t="s">
        <v>209</v>
      </c>
      <c r="O13" s="11" t="s">
        <v>497</v>
      </c>
      <c r="P13" s="11" t="s">
        <v>498</v>
      </c>
      <c r="Q13" s="14" t="s">
        <v>499</v>
      </c>
      <c r="R13" s="14" t="s">
        <v>500</v>
      </c>
      <c r="S13" s="14" t="s">
        <v>210</v>
      </c>
      <c r="T13" s="14" t="s">
        <v>211</v>
      </c>
      <c r="U13" s="14" t="s">
        <v>27</v>
      </c>
      <c r="V13" s="14" t="s">
        <v>48</v>
      </c>
      <c r="W13" s="16">
        <v>0</v>
      </c>
      <c r="X13" s="16">
        <v>0.33333333333333331</v>
      </c>
      <c r="Y13" s="16">
        <v>0.66666666666666663</v>
      </c>
      <c r="Z13" s="16">
        <v>1</v>
      </c>
      <c r="AA13" s="16">
        <v>1</v>
      </c>
      <c r="AB13" s="15">
        <v>3100000000</v>
      </c>
      <c r="AC13" s="14" t="s">
        <v>501</v>
      </c>
      <c r="AD13" s="14" t="s">
        <v>212</v>
      </c>
      <c r="AE13" s="26">
        <v>3100000000</v>
      </c>
      <c r="AF13" s="27">
        <v>1</v>
      </c>
      <c r="AG13" s="14" t="s">
        <v>213</v>
      </c>
      <c r="AH13" s="17">
        <v>45383</v>
      </c>
      <c r="AI13" s="17">
        <v>45657</v>
      </c>
      <c r="AJ13" s="14" t="s">
        <v>214</v>
      </c>
      <c r="AK13" s="14" t="s">
        <v>502</v>
      </c>
      <c r="AL13" s="14"/>
      <c r="AM13" s="14"/>
      <c r="AN13" s="14"/>
      <c r="AO13" s="14"/>
      <c r="AP13" s="14"/>
      <c r="AQ13" s="14"/>
      <c r="AR13" s="14"/>
      <c r="AS13" s="14"/>
      <c r="AT13" s="14"/>
      <c r="AU13" s="14"/>
      <c r="AV13" s="14"/>
      <c r="AW13" s="14" t="s">
        <v>492</v>
      </c>
      <c r="AX13" s="14" t="s">
        <v>492</v>
      </c>
      <c r="AY13" s="14"/>
      <c r="AZ13" s="14"/>
      <c r="BA13" s="14"/>
      <c r="BB13" s="14"/>
      <c r="BC13" s="14"/>
      <c r="BD13" s="14"/>
      <c r="BE13" s="14"/>
      <c r="BF13" s="14"/>
      <c r="BG13" s="14" t="s">
        <v>492</v>
      </c>
      <c r="BH13" s="14"/>
      <c r="BI13" s="14" t="s">
        <v>492</v>
      </c>
      <c r="BJ13" s="14"/>
      <c r="BK13" s="14"/>
      <c r="BL13" s="14"/>
      <c r="BM13" s="14"/>
      <c r="BN13" s="14"/>
      <c r="BO13" s="14"/>
      <c r="BP13" s="14"/>
      <c r="BQ13" s="14"/>
      <c r="BR13" s="14"/>
      <c r="BS13" s="14"/>
      <c r="BT13" s="14"/>
      <c r="BU13" s="14"/>
      <c r="BV13" s="14"/>
      <c r="BW13" s="14"/>
      <c r="BX13" s="14"/>
      <c r="BY13" s="14"/>
      <c r="BZ13" s="14"/>
      <c r="CA13" s="14"/>
      <c r="CB13" s="18" t="s">
        <v>201</v>
      </c>
    </row>
    <row r="14" spans="1:80" ht="121.5" x14ac:dyDescent="0.25">
      <c r="A14" s="6" t="s">
        <v>481</v>
      </c>
      <c r="B14" s="7" t="s">
        <v>482</v>
      </c>
      <c r="C14" s="8">
        <v>0.3</v>
      </c>
      <c r="D14" s="7" t="s">
        <v>483</v>
      </c>
      <c r="E14" s="8">
        <v>1</v>
      </c>
      <c r="F14" s="8">
        <v>1</v>
      </c>
      <c r="G14" s="8" t="s">
        <v>22</v>
      </c>
      <c r="H14" s="9" t="s">
        <v>23</v>
      </c>
      <c r="I14" s="10" t="s">
        <v>48</v>
      </c>
      <c r="J14" s="10" t="s">
        <v>485</v>
      </c>
      <c r="K14" s="10" t="s">
        <v>486</v>
      </c>
      <c r="L14" s="10" t="s">
        <v>24</v>
      </c>
      <c r="M14" s="10" t="s">
        <v>25</v>
      </c>
      <c r="N14" s="9" t="s">
        <v>26</v>
      </c>
      <c r="O14" s="11" t="s">
        <v>487</v>
      </c>
      <c r="P14" s="11" t="s">
        <v>486</v>
      </c>
      <c r="Q14" s="11" t="s">
        <v>487</v>
      </c>
      <c r="R14" s="11" t="s">
        <v>503</v>
      </c>
      <c r="S14" s="11" t="s">
        <v>28</v>
      </c>
      <c r="T14" s="11" t="s">
        <v>29</v>
      </c>
      <c r="U14" s="11" t="s">
        <v>27</v>
      </c>
      <c r="V14" s="11">
        <v>0</v>
      </c>
      <c r="W14" s="12">
        <v>0.25</v>
      </c>
      <c r="X14" s="12">
        <v>0.5</v>
      </c>
      <c r="Y14" s="12">
        <v>0.75</v>
      </c>
      <c r="Z14" s="12">
        <v>1</v>
      </c>
      <c r="AA14" s="12">
        <v>1</v>
      </c>
      <c r="AB14" s="13">
        <f>AE14+AE15+AE16+AE17</f>
        <v>493632914</v>
      </c>
      <c r="AC14" s="11" t="s">
        <v>490</v>
      </c>
      <c r="AD14" s="14" t="s">
        <v>31</v>
      </c>
      <c r="AE14" s="15">
        <f>180000000</f>
        <v>180000000</v>
      </c>
      <c r="AF14" s="27">
        <v>0.3</v>
      </c>
      <c r="AG14" s="14" t="s">
        <v>32</v>
      </c>
      <c r="AH14" s="17">
        <v>45323</v>
      </c>
      <c r="AI14" s="17">
        <v>45657</v>
      </c>
      <c r="AJ14" s="14" t="s">
        <v>33</v>
      </c>
      <c r="AK14" s="14" t="s">
        <v>491</v>
      </c>
      <c r="AL14" s="14" t="s">
        <v>492</v>
      </c>
      <c r="AM14" s="14" t="s">
        <v>492</v>
      </c>
      <c r="AN14" s="14" t="s">
        <v>492</v>
      </c>
      <c r="AO14" s="14"/>
      <c r="AP14" s="14"/>
      <c r="AQ14" s="14" t="s">
        <v>492</v>
      </c>
      <c r="AR14" s="14"/>
      <c r="AS14" s="14"/>
      <c r="AT14" s="14"/>
      <c r="AU14" s="14"/>
      <c r="AV14" s="14"/>
      <c r="AW14" s="14" t="s">
        <v>492</v>
      </c>
      <c r="AX14" s="14" t="s">
        <v>492</v>
      </c>
      <c r="AY14" s="14"/>
      <c r="AZ14" s="14"/>
      <c r="BA14" s="14"/>
      <c r="BB14" s="14"/>
      <c r="BC14" s="14"/>
      <c r="BD14" s="14"/>
      <c r="BE14" s="14"/>
      <c r="BF14" s="14"/>
      <c r="BG14" s="14" t="s">
        <v>492</v>
      </c>
      <c r="BH14" s="14"/>
      <c r="BI14" s="14" t="s">
        <v>492</v>
      </c>
      <c r="BJ14" s="14"/>
      <c r="BK14" s="14"/>
      <c r="BL14" s="14"/>
      <c r="BM14" s="14"/>
      <c r="BN14" s="14"/>
      <c r="BO14" s="14"/>
      <c r="BP14" s="14"/>
      <c r="BQ14" s="14"/>
      <c r="BR14" s="14" t="s">
        <v>492</v>
      </c>
      <c r="BS14" s="14"/>
      <c r="BT14" s="14"/>
      <c r="BU14" s="14"/>
      <c r="BV14" s="14"/>
      <c r="BW14" s="14"/>
      <c r="BX14" s="14"/>
      <c r="BY14" s="14"/>
      <c r="BZ14" s="14"/>
      <c r="CA14" s="14"/>
      <c r="CB14" s="18" t="s">
        <v>30</v>
      </c>
    </row>
    <row r="15" spans="1:80" ht="121.5" x14ac:dyDescent="0.25">
      <c r="A15" s="6" t="s">
        <v>481</v>
      </c>
      <c r="B15" s="7" t="s">
        <v>482</v>
      </c>
      <c r="C15" s="8">
        <v>0.3</v>
      </c>
      <c r="D15" s="7" t="s">
        <v>483</v>
      </c>
      <c r="E15" s="8">
        <v>1</v>
      </c>
      <c r="F15" s="8">
        <v>1</v>
      </c>
      <c r="G15" s="8" t="s">
        <v>22</v>
      </c>
      <c r="H15" s="9" t="s">
        <v>23</v>
      </c>
      <c r="I15" s="10" t="s">
        <v>48</v>
      </c>
      <c r="J15" s="10" t="s">
        <v>485</v>
      </c>
      <c r="K15" s="10" t="s">
        <v>486</v>
      </c>
      <c r="L15" s="10" t="s">
        <v>24</v>
      </c>
      <c r="M15" s="10" t="s">
        <v>25</v>
      </c>
      <c r="N15" s="9" t="s">
        <v>26</v>
      </c>
      <c r="O15" s="11" t="s">
        <v>487</v>
      </c>
      <c r="P15" s="19" t="s">
        <v>486</v>
      </c>
      <c r="Q15" s="19" t="s">
        <v>487</v>
      </c>
      <c r="R15" s="19" t="s">
        <v>503</v>
      </c>
      <c r="S15" s="19" t="s">
        <v>28</v>
      </c>
      <c r="T15" s="11" t="s">
        <v>29</v>
      </c>
      <c r="U15" s="19" t="s">
        <v>27</v>
      </c>
      <c r="V15" s="19">
        <v>0</v>
      </c>
      <c r="W15" s="20">
        <v>0.25</v>
      </c>
      <c r="X15" s="20">
        <v>0.5</v>
      </c>
      <c r="Y15" s="20">
        <v>0.75</v>
      </c>
      <c r="Z15" s="20">
        <v>1</v>
      </c>
      <c r="AA15" s="20">
        <v>1</v>
      </c>
      <c r="AB15" s="21">
        <v>493632914</v>
      </c>
      <c r="AC15" s="19" t="s">
        <v>490</v>
      </c>
      <c r="AD15" s="14" t="s">
        <v>37</v>
      </c>
      <c r="AE15" s="15">
        <f>42000000+99000000</f>
        <v>141000000</v>
      </c>
      <c r="AF15" s="27">
        <v>0.3</v>
      </c>
      <c r="AG15" s="14" t="s">
        <v>38</v>
      </c>
      <c r="AH15" s="17">
        <v>45323</v>
      </c>
      <c r="AI15" s="17">
        <v>45657</v>
      </c>
      <c r="AJ15" s="14"/>
      <c r="AK15" s="14" t="s">
        <v>491</v>
      </c>
      <c r="AL15" s="14" t="s">
        <v>492</v>
      </c>
      <c r="AM15" s="14" t="s">
        <v>492</v>
      </c>
      <c r="AN15" s="14" t="s">
        <v>492</v>
      </c>
      <c r="AO15" s="14"/>
      <c r="AP15" s="14"/>
      <c r="AQ15" s="14" t="s">
        <v>492</v>
      </c>
      <c r="AR15" s="14"/>
      <c r="AS15" s="14"/>
      <c r="AT15" s="14"/>
      <c r="AU15" s="14"/>
      <c r="AV15" s="14"/>
      <c r="AW15" s="14" t="s">
        <v>492</v>
      </c>
      <c r="AX15" s="14" t="s">
        <v>492</v>
      </c>
      <c r="AY15" s="14"/>
      <c r="AZ15" s="14"/>
      <c r="BA15" s="14"/>
      <c r="BB15" s="14"/>
      <c r="BC15" s="14"/>
      <c r="BD15" s="14"/>
      <c r="BE15" s="14"/>
      <c r="BF15" s="14"/>
      <c r="BG15" s="14" t="s">
        <v>492</v>
      </c>
      <c r="BH15" s="14"/>
      <c r="BI15" s="14" t="s">
        <v>492</v>
      </c>
      <c r="BJ15" s="14"/>
      <c r="BK15" s="14"/>
      <c r="BL15" s="14"/>
      <c r="BM15" s="14"/>
      <c r="BN15" s="14"/>
      <c r="BO15" s="14"/>
      <c r="BP15" s="14"/>
      <c r="BQ15" s="14"/>
      <c r="BR15" s="14" t="s">
        <v>492</v>
      </c>
      <c r="BS15" s="14"/>
      <c r="BT15" s="14"/>
      <c r="BU15" s="14"/>
      <c r="BV15" s="14"/>
      <c r="BW15" s="14"/>
      <c r="BX15" s="14"/>
      <c r="BY15" s="14"/>
      <c r="BZ15" s="14"/>
      <c r="CA15" s="14"/>
      <c r="CB15" s="18" t="s">
        <v>30</v>
      </c>
    </row>
    <row r="16" spans="1:80" ht="121.5" x14ac:dyDescent="0.25">
      <c r="A16" s="6" t="s">
        <v>481</v>
      </c>
      <c r="B16" s="7" t="s">
        <v>482</v>
      </c>
      <c r="C16" s="8">
        <v>0.3</v>
      </c>
      <c r="D16" s="7" t="s">
        <v>483</v>
      </c>
      <c r="E16" s="8">
        <v>1</v>
      </c>
      <c r="F16" s="8">
        <v>1</v>
      </c>
      <c r="G16" s="8" t="s">
        <v>22</v>
      </c>
      <c r="H16" s="9" t="s">
        <v>23</v>
      </c>
      <c r="I16" s="10" t="s">
        <v>48</v>
      </c>
      <c r="J16" s="10" t="s">
        <v>485</v>
      </c>
      <c r="K16" s="10" t="s">
        <v>486</v>
      </c>
      <c r="L16" s="10" t="s">
        <v>24</v>
      </c>
      <c r="M16" s="10" t="s">
        <v>25</v>
      </c>
      <c r="N16" s="9" t="s">
        <v>26</v>
      </c>
      <c r="O16" s="11" t="s">
        <v>487</v>
      </c>
      <c r="P16" s="19" t="s">
        <v>486</v>
      </c>
      <c r="Q16" s="19" t="s">
        <v>487</v>
      </c>
      <c r="R16" s="19" t="s">
        <v>503</v>
      </c>
      <c r="S16" s="19" t="s">
        <v>28</v>
      </c>
      <c r="T16" s="11" t="s">
        <v>29</v>
      </c>
      <c r="U16" s="19" t="s">
        <v>27</v>
      </c>
      <c r="V16" s="19">
        <v>0</v>
      </c>
      <c r="W16" s="20">
        <v>0.25</v>
      </c>
      <c r="X16" s="20">
        <v>0.5</v>
      </c>
      <c r="Y16" s="20">
        <v>0.75</v>
      </c>
      <c r="Z16" s="20">
        <v>1</v>
      </c>
      <c r="AA16" s="20">
        <v>1</v>
      </c>
      <c r="AB16" s="21">
        <v>493632914</v>
      </c>
      <c r="AC16" s="19" t="s">
        <v>490</v>
      </c>
      <c r="AD16" s="14" t="s">
        <v>34</v>
      </c>
      <c r="AE16" s="15">
        <f>120432914+22200000</f>
        <v>142632914</v>
      </c>
      <c r="AF16" s="16">
        <v>0.3</v>
      </c>
      <c r="AG16" s="14" t="s">
        <v>35</v>
      </c>
      <c r="AH16" s="17">
        <v>45323</v>
      </c>
      <c r="AI16" s="17">
        <v>45657</v>
      </c>
      <c r="AJ16" s="14"/>
      <c r="AK16" s="14" t="s">
        <v>491</v>
      </c>
      <c r="AL16" s="14"/>
      <c r="AM16" s="14" t="s">
        <v>492</v>
      </c>
      <c r="AN16" s="14" t="s">
        <v>492</v>
      </c>
      <c r="AO16" s="14"/>
      <c r="AP16" s="14"/>
      <c r="AQ16" s="14" t="s">
        <v>492</v>
      </c>
      <c r="AR16" s="14"/>
      <c r="AS16" s="14"/>
      <c r="AT16" s="14"/>
      <c r="AU16" s="14"/>
      <c r="AV16" s="14"/>
      <c r="AW16" s="14" t="s">
        <v>492</v>
      </c>
      <c r="AX16" s="14" t="s">
        <v>492</v>
      </c>
      <c r="AY16" s="14"/>
      <c r="AZ16" s="14"/>
      <c r="BA16" s="14"/>
      <c r="BB16" s="14"/>
      <c r="BC16" s="14"/>
      <c r="BD16" s="14"/>
      <c r="BE16" s="14"/>
      <c r="BF16" s="14"/>
      <c r="BG16" s="14" t="s">
        <v>492</v>
      </c>
      <c r="BH16" s="14"/>
      <c r="BI16" s="14" t="s">
        <v>492</v>
      </c>
      <c r="BJ16" s="14"/>
      <c r="BK16" s="14"/>
      <c r="BL16" s="14"/>
      <c r="BM16" s="14"/>
      <c r="BN16" s="14"/>
      <c r="BO16" s="14"/>
      <c r="BP16" s="14"/>
      <c r="BQ16" s="14"/>
      <c r="BR16" s="14" t="s">
        <v>492</v>
      </c>
      <c r="BS16" s="14"/>
      <c r="BT16" s="14"/>
      <c r="BU16" s="14"/>
      <c r="BV16" s="14"/>
      <c r="BW16" s="14"/>
      <c r="BX16" s="14"/>
      <c r="BY16" s="14"/>
      <c r="BZ16" s="14"/>
      <c r="CA16" s="14"/>
      <c r="CB16" s="18" t="s">
        <v>30</v>
      </c>
    </row>
    <row r="17" spans="1:80" ht="121.5" x14ac:dyDescent="0.25">
      <c r="A17" s="6" t="s">
        <v>481</v>
      </c>
      <c r="B17" s="7" t="s">
        <v>482</v>
      </c>
      <c r="C17" s="8">
        <v>0.3</v>
      </c>
      <c r="D17" s="7" t="s">
        <v>483</v>
      </c>
      <c r="E17" s="8">
        <v>1</v>
      </c>
      <c r="F17" s="8">
        <v>1</v>
      </c>
      <c r="G17" s="8" t="s">
        <v>22</v>
      </c>
      <c r="H17" s="9" t="s">
        <v>23</v>
      </c>
      <c r="I17" s="10" t="s">
        <v>48</v>
      </c>
      <c r="J17" s="10" t="s">
        <v>485</v>
      </c>
      <c r="K17" s="10" t="s">
        <v>486</v>
      </c>
      <c r="L17" s="10" t="s">
        <v>24</v>
      </c>
      <c r="M17" s="10" t="s">
        <v>25</v>
      </c>
      <c r="N17" s="9" t="s">
        <v>26</v>
      </c>
      <c r="O17" s="11" t="s">
        <v>487</v>
      </c>
      <c r="P17" s="19" t="s">
        <v>486</v>
      </c>
      <c r="Q17" s="19" t="s">
        <v>487</v>
      </c>
      <c r="R17" s="19" t="s">
        <v>503</v>
      </c>
      <c r="S17" s="19" t="s">
        <v>28</v>
      </c>
      <c r="T17" s="11" t="s">
        <v>29</v>
      </c>
      <c r="U17" s="19" t="s">
        <v>27</v>
      </c>
      <c r="V17" s="19">
        <v>0</v>
      </c>
      <c r="W17" s="20">
        <v>0.25</v>
      </c>
      <c r="X17" s="20">
        <v>0.5</v>
      </c>
      <c r="Y17" s="20">
        <v>0.75</v>
      </c>
      <c r="Z17" s="20">
        <v>1</v>
      </c>
      <c r="AA17" s="20">
        <v>1</v>
      </c>
      <c r="AB17" s="21">
        <v>493632914</v>
      </c>
      <c r="AC17" s="19" t="s">
        <v>490</v>
      </c>
      <c r="AD17" s="14" t="s">
        <v>39</v>
      </c>
      <c r="AE17" s="15">
        <v>30000000</v>
      </c>
      <c r="AF17" s="16">
        <v>0.1</v>
      </c>
      <c r="AG17" s="14" t="s">
        <v>40</v>
      </c>
      <c r="AH17" s="17">
        <v>45323</v>
      </c>
      <c r="AI17" s="17">
        <v>45657</v>
      </c>
      <c r="AJ17" s="14"/>
      <c r="AK17" s="14" t="s">
        <v>491</v>
      </c>
      <c r="AL17" s="14"/>
      <c r="AM17" s="14"/>
      <c r="AN17" s="14"/>
      <c r="AO17" s="14"/>
      <c r="AP17" s="14"/>
      <c r="AQ17" s="14"/>
      <c r="AR17" s="14"/>
      <c r="AS17" s="14"/>
      <c r="AT17" s="14"/>
      <c r="AU17" s="14"/>
      <c r="AV17" s="14"/>
      <c r="AW17" s="14" t="s">
        <v>492</v>
      </c>
      <c r="AX17" s="14" t="s">
        <v>492</v>
      </c>
      <c r="AY17" s="14"/>
      <c r="AZ17" s="14" t="s">
        <v>492</v>
      </c>
      <c r="BA17" s="14" t="s">
        <v>492</v>
      </c>
      <c r="BB17" s="14" t="s">
        <v>492</v>
      </c>
      <c r="BC17" s="14" t="s">
        <v>492</v>
      </c>
      <c r="BD17" s="14" t="s">
        <v>492</v>
      </c>
      <c r="BE17" s="14" t="s">
        <v>492</v>
      </c>
      <c r="BF17" s="14" t="s">
        <v>492</v>
      </c>
      <c r="BG17" s="14" t="s">
        <v>492</v>
      </c>
      <c r="BH17" s="14" t="s">
        <v>492</v>
      </c>
      <c r="BI17" s="14" t="s">
        <v>492</v>
      </c>
      <c r="BJ17" s="14" t="s">
        <v>492</v>
      </c>
      <c r="BK17" s="14"/>
      <c r="BL17" s="14"/>
      <c r="BM17" s="14"/>
      <c r="BN17" s="14"/>
      <c r="BO17" s="14"/>
      <c r="BP17" s="14"/>
      <c r="BQ17" s="14"/>
      <c r="BR17" s="14"/>
      <c r="BS17" s="14"/>
      <c r="BT17" s="14"/>
      <c r="BU17" s="14"/>
      <c r="BV17" s="14"/>
      <c r="BW17" s="14"/>
      <c r="BX17" s="14"/>
      <c r="BY17" s="14"/>
      <c r="BZ17" s="14"/>
      <c r="CA17" s="14"/>
      <c r="CB17" s="18" t="s">
        <v>30</v>
      </c>
    </row>
    <row r="18" spans="1:80" ht="81" x14ac:dyDescent="0.25">
      <c r="A18" s="6" t="s">
        <v>481</v>
      </c>
      <c r="B18" s="7" t="s">
        <v>482</v>
      </c>
      <c r="C18" s="8">
        <v>0.3</v>
      </c>
      <c r="D18" s="7" t="s">
        <v>483</v>
      </c>
      <c r="E18" s="8">
        <v>1</v>
      </c>
      <c r="F18" s="8">
        <v>1</v>
      </c>
      <c r="G18" s="8" t="s">
        <v>215</v>
      </c>
      <c r="H18" s="9" t="s">
        <v>216</v>
      </c>
      <c r="I18" s="10" t="s">
        <v>504</v>
      </c>
      <c r="J18" s="10" t="s">
        <v>485</v>
      </c>
      <c r="K18" s="10" t="s">
        <v>486</v>
      </c>
      <c r="L18" s="10" t="s">
        <v>287</v>
      </c>
      <c r="M18" s="10" t="s">
        <v>288</v>
      </c>
      <c r="N18" s="28" t="s">
        <v>289</v>
      </c>
      <c r="O18" s="11" t="s">
        <v>487</v>
      </c>
      <c r="P18" s="11" t="s">
        <v>486</v>
      </c>
      <c r="Q18" s="11" t="s">
        <v>487</v>
      </c>
      <c r="R18" s="11" t="s">
        <v>505</v>
      </c>
      <c r="S18" s="11" t="s">
        <v>290</v>
      </c>
      <c r="T18" s="22" t="s">
        <v>291</v>
      </c>
      <c r="U18" s="11" t="s">
        <v>27</v>
      </c>
      <c r="V18" s="11">
        <v>3</v>
      </c>
      <c r="W18" s="12">
        <v>0.1</v>
      </c>
      <c r="X18" s="12">
        <v>0.3</v>
      </c>
      <c r="Y18" s="12">
        <v>0.8</v>
      </c>
      <c r="Z18" s="12">
        <v>1</v>
      </c>
      <c r="AA18" s="12">
        <v>1</v>
      </c>
      <c r="AB18" s="13">
        <v>1189686714</v>
      </c>
      <c r="AC18" s="11" t="s">
        <v>506</v>
      </c>
      <c r="AD18" s="14" t="s">
        <v>293</v>
      </c>
      <c r="AE18" s="15">
        <v>0</v>
      </c>
      <c r="AF18" s="16">
        <v>0.2</v>
      </c>
      <c r="AG18" s="14" t="s">
        <v>294</v>
      </c>
      <c r="AH18" s="17">
        <v>45323</v>
      </c>
      <c r="AI18" s="17">
        <v>45657</v>
      </c>
      <c r="AJ18" s="14" t="s">
        <v>295</v>
      </c>
      <c r="AK18" s="14" t="s">
        <v>491</v>
      </c>
      <c r="AL18" s="14" t="s">
        <v>492</v>
      </c>
      <c r="AM18" s="14" t="s">
        <v>492</v>
      </c>
      <c r="AN18" s="14" t="s">
        <v>492</v>
      </c>
      <c r="AO18" s="14"/>
      <c r="AP18" s="14"/>
      <c r="AQ18" s="14" t="s">
        <v>492</v>
      </c>
      <c r="AR18" s="14"/>
      <c r="AS18" s="14"/>
      <c r="AT18" s="14"/>
      <c r="AU18" s="14"/>
      <c r="AV18" s="14"/>
      <c r="AW18" s="14" t="s">
        <v>492</v>
      </c>
      <c r="AX18" s="14"/>
      <c r="AY18" s="14"/>
      <c r="AZ18" s="14" t="s">
        <v>492</v>
      </c>
      <c r="BA18" s="14"/>
      <c r="BB18" s="14"/>
      <c r="BC18" s="14" t="s">
        <v>492</v>
      </c>
      <c r="BD18" s="14"/>
      <c r="BE18" s="14"/>
      <c r="BF18" s="14"/>
      <c r="BG18" s="14" t="s">
        <v>492</v>
      </c>
      <c r="BH18" s="14"/>
      <c r="BI18" s="14" t="s">
        <v>492</v>
      </c>
      <c r="BJ18" s="14"/>
      <c r="BK18" s="14"/>
      <c r="BL18" s="14"/>
      <c r="BM18" s="14"/>
      <c r="BN18" s="14"/>
      <c r="BO18" s="14"/>
      <c r="BP18" s="14"/>
      <c r="BQ18" s="14"/>
      <c r="BR18" s="14" t="s">
        <v>492</v>
      </c>
      <c r="BS18" s="14"/>
      <c r="BT18" s="14"/>
      <c r="BU18" s="14"/>
      <c r="BV18" s="14"/>
      <c r="BW18" s="14"/>
      <c r="BX18" s="14"/>
      <c r="BY18" s="14"/>
      <c r="BZ18" s="14"/>
      <c r="CA18" s="14"/>
      <c r="CB18" s="18" t="s">
        <v>292</v>
      </c>
    </row>
    <row r="19" spans="1:80" ht="81" x14ac:dyDescent="0.25">
      <c r="A19" s="6" t="s">
        <v>481</v>
      </c>
      <c r="B19" s="7" t="s">
        <v>482</v>
      </c>
      <c r="C19" s="8">
        <v>0.3</v>
      </c>
      <c r="D19" s="7" t="s">
        <v>483</v>
      </c>
      <c r="E19" s="8">
        <v>1</v>
      </c>
      <c r="F19" s="8">
        <v>1</v>
      </c>
      <c r="G19" s="8" t="s">
        <v>215</v>
      </c>
      <c r="H19" s="9" t="s">
        <v>216</v>
      </c>
      <c r="I19" s="10" t="s">
        <v>504</v>
      </c>
      <c r="J19" s="10" t="s">
        <v>485</v>
      </c>
      <c r="K19" s="10" t="s">
        <v>486</v>
      </c>
      <c r="L19" s="10" t="s">
        <v>287</v>
      </c>
      <c r="M19" s="10" t="s">
        <v>288</v>
      </c>
      <c r="N19" s="28" t="s">
        <v>289</v>
      </c>
      <c r="O19" s="11" t="s">
        <v>487</v>
      </c>
      <c r="P19" s="19" t="s">
        <v>486</v>
      </c>
      <c r="Q19" s="19" t="s">
        <v>487</v>
      </c>
      <c r="R19" s="22" t="s">
        <v>505</v>
      </c>
      <c r="S19" s="22" t="s">
        <v>290</v>
      </c>
      <c r="T19" s="22" t="s">
        <v>291</v>
      </c>
      <c r="U19" s="22" t="s">
        <v>27</v>
      </c>
      <c r="V19" s="22">
        <v>3</v>
      </c>
      <c r="W19" s="23">
        <v>0.1</v>
      </c>
      <c r="X19" s="23">
        <v>0.3</v>
      </c>
      <c r="Y19" s="23">
        <v>0.8</v>
      </c>
      <c r="Z19" s="23">
        <v>1</v>
      </c>
      <c r="AA19" s="23">
        <v>1</v>
      </c>
      <c r="AB19" s="24">
        <v>1189686714</v>
      </c>
      <c r="AC19" s="22" t="s">
        <v>506</v>
      </c>
      <c r="AD19" s="14" t="s">
        <v>296</v>
      </c>
      <c r="AE19" s="15">
        <v>1189686714</v>
      </c>
      <c r="AF19" s="16">
        <v>0.8</v>
      </c>
      <c r="AG19" s="14" t="s">
        <v>297</v>
      </c>
      <c r="AH19" s="17">
        <v>45381</v>
      </c>
      <c r="AI19" s="17">
        <v>45443</v>
      </c>
      <c r="AJ19" s="14" t="s">
        <v>295</v>
      </c>
      <c r="AK19" s="14" t="s">
        <v>491</v>
      </c>
      <c r="AL19" s="14"/>
      <c r="AM19" s="14" t="s">
        <v>492</v>
      </c>
      <c r="AN19" s="14" t="s">
        <v>492</v>
      </c>
      <c r="AO19" s="14"/>
      <c r="AP19" s="14"/>
      <c r="AQ19" s="14" t="s">
        <v>492</v>
      </c>
      <c r="AR19" s="14"/>
      <c r="AS19" s="14"/>
      <c r="AT19" s="14"/>
      <c r="AU19" s="14"/>
      <c r="AV19" s="14"/>
      <c r="AW19" s="14" t="s">
        <v>492</v>
      </c>
      <c r="AX19" s="14"/>
      <c r="AY19" s="14"/>
      <c r="AZ19" s="14" t="s">
        <v>492</v>
      </c>
      <c r="BA19" s="14" t="s">
        <v>492</v>
      </c>
      <c r="BB19" s="14" t="s">
        <v>492</v>
      </c>
      <c r="BC19" s="14" t="s">
        <v>492</v>
      </c>
      <c r="BD19" s="14"/>
      <c r="BE19" s="14"/>
      <c r="BF19" s="14"/>
      <c r="BG19" s="14" t="s">
        <v>492</v>
      </c>
      <c r="BH19" s="14"/>
      <c r="BI19" s="14" t="s">
        <v>492</v>
      </c>
      <c r="BJ19" s="14"/>
      <c r="BK19" s="14"/>
      <c r="BL19" s="14"/>
      <c r="BM19" s="14"/>
      <c r="BN19" s="14"/>
      <c r="BO19" s="14"/>
      <c r="BP19" s="14"/>
      <c r="BQ19" s="14"/>
      <c r="BR19" s="14" t="s">
        <v>492</v>
      </c>
      <c r="BS19" s="14"/>
      <c r="BT19" s="14"/>
      <c r="BU19" s="14"/>
      <c r="BV19" s="14"/>
      <c r="BW19" s="14"/>
      <c r="BX19" s="14"/>
      <c r="BY19" s="14"/>
      <c r="BZ19" s="14"/>
      <c r="CA19" s="14"/>
      <c r="CB19" s="18" t="s">
        <v>292</v>
      </c>
    </row>
    <row r="20" spans="1:80" ht="89.25" customHeight="1" x14ac:dyDescent="0.25">
      <c r="A20" s="6" t="s">
        <v>481</v>
      </c>
      <c r="B20" s="7" t="s">
        <v>482</v>
      </c>
      <c r="C20" s="8">
        <v>0.3</v>
      </c>
      <c r="D20" s="7" t="s">
        <v>483</v>
      </c>
      <c r="E20" s="8">
        <v>1</v>
      </c>
      <c r="F20" s="8">
        <v>1</v>
      </c>
      <c r="G20" s="8" t="s">
        <v>215</v>
      </c>
      <c r="H20" s="9" t="s">
        <v>216</v>
      </c>
      <c r="I20" s="10" t="s">
        <v>504</v>
      </c>
      <c r="J20" s="10" t="s">
        <v>507</v>
      </c>
      <c r="K20" s="10" t="s">
        <v>494</v>
      </c>
      <c r="L20" s="10" t="s">
        <v>241</v>
      </c>
      <c r="M20" s="10" t="s">
        <v>242</v>
      </c>
      <c r="N20" s="10" t="s">
        <v>243</v>
      </c>
      <c r="O20" s="14" t="s">
        <v>493</v>
      </c>
      <c r="P20" s="11" t="s">
        <v>494</v>
      </c>
      <c r="Q20" s="11" t="s">
        <v>508</v>
      </c>
      <c r="R20" s="11" t="s">
        <v>500</v>
      </c>
      <c r="S20" s="11" t="s">
        <v>244</v>
      </c>
      <c r="T20" s="11" t="s">
        <v>245</v>
      </c>
      <c r="U20" s="11" t="s">
        <v>27</v>
      </c>
      <c r="V20" s="11">
        <v>0</v>
      </c>
      <c r="W20" s="12">
        <v>0.25</v>
      </c>
      <c r="X20" s="12">
        <v>0.5</v>
      </c>
      <c r="Y20" s="12">
        <v>0.75</v>
      </c>
      <c r="Z20" s="12">
        <v>1</v>
      </c>
      <c r="AA20" s="12">
        <v>1</v>
      </c>
      <c r="AB20" s="13">
        <v>198000000</v>
      </c>
      <c r="AC20" s="11" t="s">
        <v>509</v>
      </c>
      <c r="AD20" s="14" t="s">
        <v>253</v>
      </c>
      <c r="AE20" s="15">
        <v>0</v>
      </c>
      <c r="AF20" s="27">
        <v>0.3</v>
      </c>
      <c r="AG20" s="14" t="s">
        <v>254</v>
      </c>
      <c r="AH20" s="17">
        <v>45306</v>
      </c>
      <c r="AI20" s="17">
        <v>45641</v>
      </c>
      <c r="AJ20" s="14" t="s">
        <v>255</v>
      </c>
      <c r="AK20" s="14" t="s">
        <v>491</v>
      </c>
      <c r="AL20" s="14"/>
      <c r="AM20" s="14"/>
      <c r="AN20" s="14"/>
      <c r="AO20" s="14"/>
      <c r="AP20" s="14"/>
      <c r="AQ20" s="14"/>
      <c r="AR20" s="14"/>
      <c r="AS20" s="14"/>
      <c r="AT20" s="14"/>
      <c r="AU20" s="14"/>
      <c r="AV20" s="14"/>
      <c r="AW20" s="14" t="s">
        <v>492</v>
      </c>
      <c r="AX20" s="14" t="s">
        <v>492</v>
      </c>
      <c r="AY20" s="14"/>
      <c r="AZ20" s="14" t="s">
        <v>492</v>
      </c>
      <c r="BA20" s="14"/>
      <c r="BB20" s="14"/>
      <c r="BC20" s="14" t="s">
        <v>492</v>
      </c>
      <c r="BD20" s="14"/>
      <c r="BE20" s="14"/>
      <c r="BF20" s="14"/>
      <c r="BG20" s="14" t="s">
        <v>492</v>
      </c>
      <c r="BH20" s="14"/>
      <c r="BI20" s="14" t="s">
        <v>492</v>
      </c>
      <c r="BJ20" s="14"/>
      <c r="BK20" s="14"/>
      <c r="BL20" s="14"/>
      <c r="BM20" s="14"/>
      <c r="BN20" s="14"/>
      <c r="BO20" s="14"/>
      <c r="BP20" s="14"/>
      <c r="BQ20" s="14"/>
      <c r="BR20" s="14"/>
      <c r="BS20" s="14"/>
      <c r="BT20" s="14"/>
      <c r="BU20" s="14"/>
      <c r="BV20" s="14"/>
      <c r="BW20" s="14"/>
      <c r="BX20" s="14"/>
      <c r="BY20" s="14"/>
      <c r="BZ20" s="14"/>
      <c r="CA20" s="14"/>
      <c r="CB20" s="18" t="s">
        <v>246</v>
      </c>
    </row>
    <row r="21" spans="1:80" ht="94.5" x14ac:dyDescent="0.25">
      <c r="A21" s="6" t="s">
        <v>481</v>
      </c>
      <c r="B21" s="7" t="s">
        <v>482</v>
      </c>
      <c r="C21" s="8">
        <v>0.3</v>
      </c>
      <c r="D21" s="7" t="s">
        <v>483</v>
      </c>
      <c r="E21" s="8">
        <v>1</v>
      </c>
      <c r="F21" s="8">
        <v>1</v>
      </c>
      <c r="G21" s="8" t="s">
        <v>215</v>
      </c>
      <c r="H21" s="9" t="s">
        <v>216</v>
      </c>
      <c r="I21" s="10" t="s">
        <v>504</v>
      </c>
      <c r="J21" s="10" t="s">
        <v>507</v>
      </c>
      <c r="K21" s="10" t="s">
        <v>494</v>
      </c>
      <c r="L21" s="10" t="s">
        <v>241</v>
      </c>
      <c r="M21" s="10" t="s">
        <v>242</v>
      </c>
      <c r="N21" s="10" t="s">
        <v>243</v>
      </c>
      <c r="O21" s="14" t="s">
        <v>493</v>
      </c>
      <c r="P21" s="19" t="s">
        <v>494</v>
      </c>
      <c r="Q21" s="19" t="s">
        <v>508</v>
      </c>
      <c r="R21" s="19" t="s">
        <v>500</v>
      </c>
      <c r="S21" s="19" t="s">
        <v>244</v>
      </c>
      <c r="T21" s="11" t="s">
        <v>245</v>
      </c>
      <c r="U21" s="19" t="s">
        <v>27</v>
      </c>
      <c r="V21" s="19">
        <v>0</v>
      </c>
      <c r="W21" s="20">
        <v>0.1</v>
      </c>
      <c r="X21" s="20">
        <v>0.4</v>
      </c>
      <c r="Y21" s="20">
        <v>0.7</v>
      </c>
      <c r="Z21" s="20">
        <v>1</v>
      </c>
      <c r="AA21" s="20">
        <v>1</v>
      </c>
      <c r="AB21" s="21">
        <v>198000000</v>
      </c>
      <c r="AC21" s="19" t="s">
        <v>509</v>
      </c>
      <c r="AD21" s="14" t="s">
        <v>247</v>
      </c>
      <c r="AE21" s="15">
        <v>0</v>
      </c>
      <c r="AF21" s="27">
        <v>0.4</v>
      </c>
      <c r="AG21" s="14" t="s">
        <v>248</v>
      </c>
      <c r="AH21" s="17">
        <v>45306</v>
      </c>
      <c r="AI21" s="17">
        <v>45641</v>
      </c>
      <c r="AJ21" s="14" t="s">
        <v>249</v>
      </c>
      <c r="AK21" s="14" t="s">
        <v>491</v>
      </c>
      <c r="AL21" s="14"/>
      <c r="AM21" s="14"/>
      <c r="AN21" s="14"/>
      <c r="AO21" s="14"/>
      <c r="AP21" s="14"/>
      <c r="AQ21" s="14"/>
      <c r="AR21" s="14"/>
      <c r="AS21" s="14"/>
      <c r="AT21" s="14"/>
      <c r="AU21" s="14"/>
      <c r="AV21" s="14"/>
      <c r="AW21" s="14" t="s">
        <v>492</v>
      </c>
      <c r="AX21" s="14" t="s">
        <v>492</v>
      </c>
      <c r="AY21" s="14"/>
      <c r="AZ21" s="14"/>
      <c r="BA21" s="14" t="s">
        <v>492</v>
      </c>
      <c r="BB21" s="14"/>
      <c r="BC21" s="14"/>
      <c r="BD21" s="14"/>
      <c r="BE21" s="14"/>
      <c r="BF21" s="14"/>
      <c r="BG21" s="14" t="s">
        <v>492</v>
      </c>
      <c r="BH21" s="14"/>
      <c r="BI21" s="14" t="s">
        <v>492</v>
      </c>
      <c r="BJ21" s="14"/>
      <c r="BK21" s="14"/>
      <c r="BL21" s="14"/>
      <c r="BM21" s="14"/>
      <c r="BN21" s="14"/>
      <c r="BO21" s="14"/>
      <c r="BP21" s="14"/>
      <c r="BQ21" s="14"/>
      <c r="BR21" s="14"/>
      <c r="BS21" s="14"/>
      <c r="BT21" s="14"/>
      <c r="BU21" s="14"/>
      <c r="BV21" s="14"/>
      <c r="BW21" s="14"/>
      <c r="BX21" s="14"/>
      <c r="BY21" s="14"/>
      <c r="BZ21" s="14"/>
      <c r="CA21" s="14"/>
      <c r="CB21" s="18" t="s">
        <v>246</v>
      </c>
    </row>
    <row r="22" spans="1:80" ht="94.5" x14ac:dyDescent="0.25">
      <c r="A22" s="6" t="s">
        <v>481</v>
      </c>
      <c r="B22" s="7" t="s">
        <v>482</v>
      </c>
      <c r="C22" s="8">
        <v>0.3</v>
      </c>
      <c r="D22" s="7" t="s">
        <v>483</v>
      </c>
      <c r="E22" s="8">
        <v>1</v>
      </c>
      <c r="F22" s="8">
        <v>1</v>
      </c>
      <c r="G22" s="8" t="s">
        <v>215</v>
      </c>
      <c r="H22" s="9" t="s">
        <v>216</v>
      </c>
      <c r="I22" s="10" t="s">
        <v>504</v>
      </c>
      <c r="J22" s="10" t="s">
        <v>507</v>
      </c>
      <c r="K22" s="10" t="s">
        <v>494</v>
      </c>
      <c r="L22" s="10" t="s">
        <v>241</v>
      </c>
      <c r="M22" s="10" t="s">
        <v>242</v>
      </c>
      <c r="N22" s="10" t="s">
        <v>243</v>
      </c>
      <c r="O22" s="14" t="s">
        <v>493</v>
      </c>
      <c r="P22" s="22" t="s">
        <v>494</v>
      </c>
      <c r="Q22" s="22" t="s">
        <v>508</v>
      </c>
      <c r="R22" s="22" t="s">
        <v>500</v>
      </c>
      <c r="S22" s="22" t="s">
        <v>244</v>
      </c>
      <c r="T22" s="11" t="s">
        <v>245</v>
      </c>
      <c r="U22" s="22" t="s">
        <v>27</v>
      </c>
      <c r="V22" s="22">
        <v>0</v>
      </c>
      <c r="W22" s="23">
        <v>0.1</v>
      </c>
      <c r="X22" s="23">
        <v>0.4</v>
      </c>
      <c r="Y22" s="23">
        <v>0.7</v>
      </c>
      <c r="Z22" s="23">
        <v>1</v>
      </c>
      <c r="AA22" s="23">
        <v>1</v>
      </c>
      <c r="AB22" s="24">
        <v>198000000</v>
      </c>
      <c r="AC22" s="22" t="s">
        <v>509</v>
      </c>
      <c r="AD22" s="14" t="s">
        <v>250</v>
      </c>
      <c r="AE22" s="15">
        <v>198000000</v>
      </c>
      <c r="AF22" s="27">
        <v>0.3</v>
      </c>
      <c r="AG22" s="14" t="s">
        <v>251</v>
      </c>
      <c r="AH22" s="17">
        <v>45306</v>
      </c>
      <c r="AI22" s="17">
        <v>45641</v>
      </c>
      <c r="AJ22" s="14" t="s">
        <v>252</v>
      </c>
      <c r="AK22" s="14" t="s">
        <v>491</v>
      </c>
      <c r="AL22" s="14"/>
      <c r="AM22" s="14" t="s">
        <v>492</v>
      </c>
      <c r="AN22" s="14" t="s">
        <v>492</v>
      </c>
      <c r="AO22" s="14"/>
      <c r="AP22" s="14"/>
      <c r="AQ22" s="14" t="s">
        <v>492</v>
      </c>
      <c r="AR22" s="14"/>
      <c r="AS22" s="14"/>
      <c r="AT22" s="14"/>
      <c r="AU22" s="14"/>
      <c r="AV22" s="14"/>
      <c r="AW22" s="14" t="s">
        <v>492</v>
      </c>
      <c r="AX22" s="14" t="s">
        <v>492</v>
      </c>
      <c r="AY22" s="14" t="s">
        <v>492</v>
      </c>
      <c r="AZ22" s="14" t="s">
        <v>492</v>
      </c>
      <c r="BA22" s="14" t="s">
        <v>492</v>
      </c>
      <c r="BB22" s="14" t="s">
        <v>492</v>
      </c>
      <c r="BC22" s="14" t="s">
        <v>492</v>
      </c>
      <c r="BD22" s="14" t="s">
        <v>492</v>
      </c>
      <c r="BE22" s="14" t="s">
        <v>492</v>
      </c>
      <c r="BF22" s="14"/>
      <c r="BG22" s="14" t="s">
        <v>492</v>
      </c>
      <c r="BH22" s="14"/>
      <c r="BI22" s="14" t="s">
        <v>492</v>
      </c>
      <c r="BJ22" s="14"/>
      <c r="BK22" s="14" t="s">
        <v>492</v>
      </c>
      <c r="BL22" s="14"/>
      <c r="BM22" s="14"/>
      <c r="BN22" s="14"/>
      <c r="BO22" s="14"/>
      <c r="BP22" s="14"/>
      <c r="BQ22" s="14"/>
      <c r="BR22" s="14" t="s">
        <v>492</v>
      </c>
      <c r="BS22" s="14"/>
      <c r="BT22" s="14"/>
      <c r="BU22" s="14"/>
      <c r="BV22" s="14"/>
      <c r="BW22" s="14"/>
      <c r="BX22" s="14"/>
      <c r="BY22" s="14"/>
      <c r="BZ22" s="14"/>
      <c r="CA22" s="14"/>
      <c r="CB22" s="18" t="s">
        <v>246</v>
      </c>
    </row>
    <row r="23" spans="1:80" ht="94.5" x14ac:dyDescent="0.25">
      <c r="A23" s="6" t="s">
        <v>481</v>
      </c>
      <c r="B23" s="7" t="s">
        <v>482</v>
      </c>
      <c r="C23" s="8">
        <v>0.3</v>
      </c>
      <c r="D23" s="7" t="s">
        <v>483</v>
      </c>
      <c r="E23" s="8">
        <v>1</v>
      </c>
      <c r="F23" s="8">
        <v>1</v>
      </c>
      <c r="G23" s="8" t="s">
        <v>215</v>
      </c>
      <c r="H23" s="9" t="s">
        <v>216</v>
      </c>
      <c r="I23" s="10" t="s">
        <v>504</v>
      </c>
      <c r="J23" s="10" t="s">
        <v>510</v>
      </c>
      <c r="K23" s="10" t="s">
        <v>498</v>
      </c>
      <c r="L23" s="10" t="s">
        <v>263</v>
      </c>
      <c r="M23" s="14" t="s">
        <v>264</v>
      </c>
      <c r="N23" s="29" t="s">
        <v>265</v>
      </c>
      <c r="O23" s="11" t="s">
        <v>497</v>
      </c>
      <c r="P23" s="11" t="s">
        <v>498</v>
      </c>
      <c r="Q23" s="11" t="s">
        <v>283</v>
      </c>
      <c r="R23" s="11" t="s">
        <v>511</v>
      </c>
      <c r="S23" s="14" t="s">
        <v>266</v>
      </c>
      <c r="T23" s="30" t="s">
        <v>267</v>
      </c>
      <c r="U23" s="14" t="s">
        <v>27</v>
      </c>
      <c r="V23" s="14" t="s">
        <v>48</v>
      </c>
      <c r="W23" s="16">
        <v>0.375</v>
      </c>
      <c r="X23" s="16">
        <v>0.5</v>
      </c>
      <c r="Y23" s="16">
        <v>1</v>
      </c>
      <c r="Z23" s="16">
        <v>0</v>
      </c>
      <c r="AA23" s="16">
        <v>1</v>
      </c>
      <c r="AB23" s="15">
        <v>9945000000</v>
      </c>
      <c r="AC23" s="14" t="s">
        <v>501</v>
      </c>
      <c r="AD23" s="14" t="s">
        <v>269</v>
      </c>
      <c r="AE23" s="26">
        <v>9945000000</v>
      </c>
      <c r="AF23" s="16">
        <v>0.25</v>
      </c>
      <c r="AG23" s="14" t="s">
        <v>270</v>
      </c>
      <c r="AH23" s="17">
        <v>45337</v>
      </c>
      <c r="AI23" s="17">
        <v>45657</v>
      </c>
      <c r="AJ23" s="14" t="s">
        <v>271</v>
      </c>
      <c r="AK23" s="14" t="s">
        <v>502</v>
      </c>
      <c r="AL23" s="14"/>
      <c r="AM23" s="14"/>
      <c r="AN23" s="14"/>
      <c r="AO23" s="14"/>
      <c r="AP23" s="14"/>
      <c r="AQ23" s="14"/>
      <c r="AR23" s="14"/>
      <c r="AS23" s="14"/>
      <c r="AT23" s="14"/>
      <c r="AU23" s="14"/>
      <c r="AV23" s="14"/>
      <c r="AW23" s="14" t="s">
        <v>492</v>
      </c>
      <c r="AX23" s="14"/>
      <c r="AY23" s="14"/>
      <c r="AZ23" s="14" t="s">
        <v>492</v>
      </c>
      <c r="BA23" s="14"/>
      <c r="BB23" s="14"/>
      <c r="BC23" s="14"/>
      <c r="BD23" s="14"/>
      <c r="BE23" s="14"/>
      <c r="BF23" s="14"/>
      <c r="BG23" s="14" t="s">
        <v>492</v>
      </c>
      <c r="BH23" s="14"/>
      <c r="BI23" s="14" t="s">
        <v>492</v>
      </c>
      <c r="BJ23" s="14"/>
      <c r="BK23" s="14"/>
      <c r="BL23" s="14"/>
      <c r="BM23" s="14"/>
      <c r="BN23" s="14"/>
      <c r="BO23" s="14"/>
      <c r="BP23" s="14"/>
      <c r="BQ23" s="14"/>
      <c r="BR23" s="14"/>
      <c r="BS23" s="14"/>
      <c r="BT23" s="14"/>
      <c r="BU23" s="14"/>
      <c r="BV23" s="14"/>
      <c r="BW23" s="14"/>
      <c r="BX23" s="14"/>
      <c r="BY23" s="14"/>
      <c r="BZ23" s="14"/>
      <c r="CA23" s="14"/>
      <c r="CB23" s="18" t="s">
        <v>268</v>
      </c>
    </row>
    <row r="24" spans="1:80" ht="94.5" x14ac:dyDescent="0.25">
      <c r="A24" s="6" t="s">
        <v>481</v>
      </c>
      <c r="B24" s="7" t="s">
        <v>482</v>
      </c>
      <c r="C24" s="8">
        <v>0.3</v>
      </c>
      <c r="D24" s="7" t="s">
        <v>483</v>
      </c>
      <c r="E24" s="8">
        <v>1</v>
      </c>
      <c r="F24" s="8">
        <v>1</v>
      </c>
      <c r="G24" s="8" t="s">
        <v>215</v>
      </c>
      <c r="H24" s="9" t="s">
        <v>216</v>
      </c>
      <c r="I24" s="10" t="s">
        <v>504</v>
      </c>
      <c r="J24" s="10" t="s">
        <v>510</v>
      </c>
      <c r="K24" s="10" t="s">
        <v>498</v>
      </c>
      <c r="L24" s="10" t="s">
        <v>282</v>
      </c>
      <c r="M24" s="14" t="s">
        <v>283</v>
      </c>
      <c r="N24" s="29" t="s">
        <v>265</v>
      </c>
      <c r="O24" s="11" t="s">
        <v>497</v>
      </c>
      <c r="P24" s="19" t="s">
        <v>498</v>
      </c>
      <c r="Q24" s="19" t="s">
        <v>283</v>
      </c>
      <c r="R24" s="19" t="s">
        <v>511</v>
      </c>
      <c r="S24" s="14" t="s">
        <v>284</v>
      </c>
      <c r="T24" s="30" t="s">
        <v>267</v>
      </c>
      <c r="U24" s="14" t="s">
        <v>27</v>
      </c>
      <c r="V24" s="14" t="s">
        <v>48</v>
      </c>
      <c r="W24" s="16">
        <v>0</v>
      </c>
      <c r="X24" s="16">
        <v>0.375</v>
      </c>
      <c r="Y24" s="16">
        <v>0.5</v>
      </c>
      <c r="Z24" s="16">
        <v>1</v>
      </c>
      <c r="AA24" s="16">
        <v>1</v>
      </c>
      <c r="AB24" s="15">
        <v>86850000</v>
      </c>
      <c r="AC24" s="14" t="s">
        <v>501</v>
      </c>
      <c r="AD24" s="14" t="s">
        <v>285</v>
      </c>
      <c r="AE24" s="26">
        <v>86850000</v>
      </c>
      <c r="AF24" s="16">
        <v>0.15</v>
      </c>
      <c r="AG24" s="14" t="s">
        <v>286</v>
      </c>
      <c r="AH24" s="17">
        <v>45352</v>
      </c>
      <c r="AI24" s="17">
        <v>45657</v>
      </c>
      <c r="AJ24" s="14" t="s">
        <v>271</v>
      </c>
      <c r="AK24" s="14" t="s">
        <v>502</v>
      </c>
      <c r="AL24" s="14"/>
      <c r="AM24" s="14"/>
      <c r="AN24" s="14"/>
      <c r="AO24" s="14"/>
      <c r="AP24" s="14"/>
      <c r="AQ24" s="14"/>
      <c r="AR24" s="14"/>
      <c r="AS24" s="14"/>
      <c r="AT24" s="14"/>
      <c r="AU24" s="14"/>
      <c r="AV24" s="14"/>
      <c r="AW24" s="14" t="s">
        <v>492</v>
      </c>
      <c r="AX24" s="14"/>
      <c r="AY24" s="14"/>
      <c r="AZ24" s="14" t="s">
        <v>492</v>
      </c>
      <c r="BA24" s="14" t="s">
        <v>492</v>
      </c>
      <c r="BB24" s="14"/>
      <c r="BC24" s="14"/>
      <c r="BD24" s="14"/>
      <c r="BE24" s="14"/>
      <c r="BF24" s="14"/>
      <c r="BG24" s="14" t="s">
        <v>492</v>
      </c>
      <c r="BH24" s="14"/>
      <c r="BI24" s="14" t="s">
        <v>492</v>
      </c>
      <c r="BJ24" s="14" t="s">
        <v>492</v>
      </c>
      <c r="BK24" s="14"/>
      <c r="BL24" s="14"/>
      <c r="BM24" s="14"/>
      <c r="BN24" s="14"/>
      <c r="BO24" s="14"/>
      <c r="BP24" s="14"/>
      <c r="BQ24" s="14"/>
      <c r="BR24" s="14"/>
      <c r="BS24" s="14"/>
      <c r="BT24" s="14"/>
      <c r="BU24" s="14"/>
      <c r="BV24" s="14"/>
      <c r="BW24" s="14"/>
      <c r="BX24" s="14"/>
      <c r="BY24" s="14"/>
      <c r="BZ24" s="14"/>
      <c r="CA24" s="14"/>
      <c r="CB24" s="18" t="s">
        <v>268</v>
      </c>
    </row>
    <row r="25" spans="1:80" ht="89.25" customHeight="1" x14ac:dyDescent="0.25">
      <c r="A25" s="6" t="s">
        <v>481</v>
      </c>
      <c r="B25" s="7" t="s">
        <v>482</v>
      </c>
      <c r="C25" s="8">
        <v>0.3</v>
      </c>
      <c r="D25" s="7" t="s">
        <v>483</v>
      </c>
      <c r="E25" s="8">
        <v>1</v>
      </c>
      <c r="F25" s="8">
        <v>1</v>
      </c>
      <c r="G25" s="8" t="s">
        <v>215</v>
      </c>
      <c r="H25" s="9" t="s">
        <v>216</v>
      </c>
      <c r="I25" s="10" t="s">
        <v>504</v>
      </c>
      <c r="J25" s="10" t="s">
        <v>510</v>
      </c>
      <c r="K25" s="10" t="s">
        <v>498</v>
      </c>
      <c r="L25" s="10" t="s">
        <v>256</v>
      </c>
      <c r="M25" s="14" t="s">
        <v>257</v>
      </c>
      <c r="N25" s="31" t="s">
        <v>258</v>
      </c>
      <c r="O25" s="11" t="s">
        <v>497</v>
      </c>
      <c r="P25" s="22" t="s">
        <v>498</v>
      </c>
      <c r="Q25" s="22" t="s">
        <v>499</v>
      </c>
      <c r="R25" s="22" t="s">
        <v>500</v>
      </c>
      <c r="S25" s="14" t="s">
        <v>259</v>
      </c>
      <c r="T25" s="14" t="s">
        <v>260</v>
      </c>
      <c r="U25" s="14" t="s">
        <v>27</v>
      </c>
      <c r="V25" s="14" t="s">
        <v>48</v>
      </c>
      <c r="W25" s="16">
        <v>0</v>
      </c>
      <c r="X25" s="16">
        <v>0.33</v>
      </c>
      <c r="Y25" s="16">
        <v>0.66</v>
      </c>
      <c r="Z25" s="16">
        <v>1</v>
      </c>
      <c r="AA25" s="16">
        <v>1</v>
      </c>
      <c r="AB25" s="15">
        <v>4400000000</v>
      </c>
      <c r="AC25" s="14" t="s">
        <v>501</v>
      </c>
      <c r="AD25" s="14" t="s">
        <v>262</v>
      </c>
      <c r="AE25" s="26">
        <v>4400000000</v>
      </c>
      <c r="AF25" s="16">
        <v>0.25</v>
      </c>
      <c r="AG25" s="14" t="s">
        <v>213</v>
      </c>
      <c r="AH25" s="17">
        <v>45352</v>
      </c>
      <c r="AI25" s="17">
        <v>45657</v>
      </c>
      <c r="AJ25" s="14" t="s">
        <v>214</v>
      </c>
      <c r="AK25" s="14" t="s">
        <v>502</v>
      </c>
      <c r="AL25" s="14" t="s">
        <v>492</v>
      </c>
      <c r="AM25" s="14"/>
      <c r="AN25" s="14"/>
      <c r="AO25" s="14"/>
      <c r="AP25" s="14"/>
      <c r="AQ25" s="14"/>
      <c r="AR25" s="14"/>
      <c r="AS25" s="14"/>
      <c r="AT25" s="14"/>
      <c r="AU25" s="14"/>
      <c r="AV25" s="14"/>
      <c r="AW25" s="14" t="s">
        <v>492</v>
      </c>
      <c r="AX25" s="14"/>
      <c r="AY25" s="14"/>
      <c r="AZ25" s="14" t="s">
        <v>492</v>
      </c>
      <c r="BA25" s="14" t="s">
        <v>492</v>
      </c>
      <c r="BB25" s="14"/>
      <c r="BC25" s="14"/>
      <c r="BD25" s="14"/>
      <c r="BE25" s="14"/>
      <c r="BF25" s="14"/>
      <c r="BG25" s="14" t="s">
        <v>492</v>
      </c>
      <c r="BH25" s="14"/>
      <c r="BI25" s="14" t="s">
        <v>492</v>
      </c>
      <c r="BJ25" s="14" t="s">
        <v>492</v>
      </c>
      <c r="BK25" s="14"/>
      <c r="BL25" s="14"/>
      <c r="BM25" s="14"/>
      <c r="BN25" s="14"/>
      <c r="BO25" s="14"/>
      <c r="BP25" s="14"/>
      <c r="BQ25" s="14"/>
      <c r="BR25" s="14"/>
      <c r="BS25" s="14"/>
      <c r="BT25" s="14"/>
      <c r="BU25" s="14"/>
      <c r="BV25" s="14"/>
      <c r="BW25" s="14"/>
      <c r="BX25" s="14"/>
      <c r="BY25" s="14"/>
      <c r="BZ25" s="14"/>
      <c r="CA25" s="14"/>
      <c r="CB25" s="18" t="s">
        <v>261</v>
      </c>
    </row>
    <row r="26" spans="1:80" ht="81" x14ac:dyDescent="0.25">
      <c r="A26" s="6" t="s">
        <v>481</v>
      </c>
      <c r="B26" s="7" t="s">
        <v>482</v>
      </c>
      <c r="C26" s="8">
        <v>0.3</v>
      </c>
      <c r="D26" s="7" t="s">
        <v>483</v>
      </c>
      <c r="E26" s="8">
        <v>1</v>
      </c>
      <c r="F26" s="8">
        <v>1</v>
      </c>
      <c r="G26" s="8" t="s">
        <v>215</v>
      </c>
      <c r="H26" s="9" t="s">
        <v>216</v>
      </c>
      <c r="I26" s="10" t="s">
        <v>504</v>
      </c>
      <c r="J26" s="10" t="s">
        <v>225</v>
      </c>
      <c r="K26" s="10" t="s">
        <v>486</v>
      </c>
      <c r="L26" s="10" t="s">
        <v>217</v>
      </c>
      <c r="M26" s="10" t="s">
        <v>218</v>
      </c>
      <c r="N26" s="10" t="s">
        <v>219</v>
      </c>
      <c r="O26" s="11" t="s">
        <v>487</v>
      </c>
      <c r="P26" s="11" t="s">
        <v>486</v>
      </c>
      <c r="Q26" s="11" t="s">
        <v>512</v>
      </c>
      <c r="R26" s="11" t="s">
        <v>513</v>
      </c>
      <c r="S26" s="11" t="s">
        <v>220</v>
      </c>
      <c r="T26" s="11" t="s">
        <v>221</v>
      </c>
      <c r="U26" s="11" t="s">
        <v>27</v>
      </c>
      <c r="V26" s="14" t="s">
        <v>48</v>
      </c>
      <c r="W26" s="12">
        <v>0.25</v>
      </c>
      <c r="X26" s="12">
        <v>0.5</v>
      </c>
      <c r="Y26" s="12">
        <v>0.75</v>
      </c>
      <c r="Z26" s="12">
        <v>1</v>
      </c>
      <c r="AA26" s="12">
        <v>1</v>
      </c>
      <c r="AB26" s="13">
        <v>4400000000</v>
      </c>
      <c r="AC26" s="11" t="s">
        <v>501</v>
      </c>
      <c r="AD26" s="14" t="s">
        <v>226</v>
      </c>
      <c r="AE26" s="15">
        <v>0</v>
      </c>
      <c r="AF26" s="16">
        <v>0.3</v>
      </c>
      <c r="AG26" s="14" t="s">
        <v>227</v>
      </c>
      <c r="AH26" s="17">
        <v>45292</v>
      </c>
      <c r="AI26" s="17">
        <v>45443</v>
      </c>
      <c r="AJ26" s="14" t="s">
        <v>225</v>
      </c>
      <c r="AK26" s="14" t="s">
        <v>491</v>
      </c>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8" t="s">
        <v>222</v>
      </c>
    </row>
    <row r="27" spans="1:80" ht="81" x14ac:dyDescent="0.25">
      <c r="A27" s="6" t="s">
        <v>481</v>
      </c>
      <c r="B27" s="7" t="s">
        <v>482</v>
      </c>
      <c r="C27" s="8">
        <v>0.3</v>
      </c>
      <c r="D27" s="7" t="s">
        <v>483</v>
      </c>
      <c r="E27" s="8">
        <v>1</v>
      </c>
      <c r="F27" s="8">
        <v>1</v>
      </c>
      <c r="G27" s="8" t="s">
        <v>215</v>
      </c>
      <c r="H27" s="9" t="s">
        <v>216</v>
      </c>
      <c r="I27" s="10" t="s">
        <v>504</v>
      </c>
      <c r="J27" s="10" t="s">
        <v>225</v>
      </c>
      <c r="K27" s="10" t="s">
        <v>486</v>
      </c>
      <c r="L27" s="10" t="s">
        <v>217</v>
      </c>
      <c r="M27" s="10" t="s">
        <v>218</v>
      </c>
      <c r="N27" s="10" t="s">
        <v>219</v>
      </c>
      <c r="O27" s="11" t="s">
        <v>487</v>
      </c>
      <c r="P27" s="19" t="s">
        <v>486</v>
      </c>
      <c r="Q27" s="22" t="s">
        <v>512</v>
      </c>
      <c r="R27" s="22" t="s">
        <v>513</v>
      </c>
      <c r="S27" s="22" t="s">
        <v>220</v>
      </c>
      <c r="T27" s="11" t="s">
        <v>221</v>
      </c>
      <c r="U27" s="22" t="s">
        <v>27</v>
      </c>
      <c r="V27" s="14" t="s">
        <v>48</v>
      </c>
      <c r="W27" s="23">
        <v>0.25</v>
      </c>
      <c r="X27" s="23">
        <v>0.5</v>
      </c>
      <c r="Y27" s="23">
        <v>0.75</v>
      </c>
      <c r="Z27" s="23">
        <v>1</v>
      </c>
      <c r="AA27" s="23">
        <v>1</v>
      </c>
      <c r="AB27" s="13">
        <v>4400000000</v>
      </c>
      <c r="AC27" s="22" t="s">
        <v>501</v>
      </c>
      <c r="AD27" s="14" t="s">
        <v>223</v>
      </c>
      <c r="AE27" s="15">
        <v>0</v>
      </c>
      <c r="AF27" s="16">
        <v>0.7</v>
      </c>
      <c r="AG27" s="14" t="s">
        <v>224</v>
      </c>
      <c r="AH27" s="17">
        <v>45292</v>
      </c>
      <c r="AI27" s="17">
        <v>45657</v>
      </c>
      <c r="AJ27" s="14" t="s">
        <v>225</v>
      </c>
      <c r="AK27" s="14" t="s">
        <v>491</v>
      </c>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8" t="s">
        <v>222</v>
      </c>
    </row>
    <row r="28" spans="1:80" ht="94.5" x14ac:dyDescent="0.25">
      <c r="A28" s="6" t="s">
        <v>481</v>
      </c>
      <c r="B28" s="7" t="s">
        <v>482</v>
      </c>
      <c r="C28" s="8">
        <v>0.3</v>
      </c>
      <c r="D28" s="7" t="s">
        <v>483</v>
      </c>
      <c r="E28" s="8">
        <v>1</v>
      </c>
      <c r="F28" s="8">
        <v>1</v>
      </c>
      <c r="G28" s="8" t="s">
        <v>215</v>
      </c>
      <c r="H28" s="9" t="s">
        <v>216</v>
      </c>
      <c r="I28" s="10" t="s">
        <v>504</v>
      </c>
      <c r="J28" s="10" t="s">
        <v>514</v>
      </c>
      <c r="K28" s="10" t="s">
        <v>515</v>
      </c>
      <c r="L28" s="10" t="s">
        <v>228</v>
      </c>
      <c r="M28" s="9" t="s">
        <v>229</v>
      </c>
      <c r="N28" s="9" t="s">
        <v>120</v>
      </c>
      <c r="O28" s="14" t="s">
        <v>516</v>
      </c>
      <c r="P28" s="14" t="s">
        <v>515</v>
      </c>
      <c r="Q28" s="14" t="s">
        <v>517</v>
      </c>
      <c r="R28" s="14" t="s">
        <v>518</v>
      </c>
      <c r="S28" s="11" t="s">
        <v>230</v>
      </c>
      <c r="T28" s="11" t="s">
        <v>120</v>
      </c>
      <c r="U28" s="11" t="s">
        <v>27</v>
      </c>
      <c r="V28" s="12">
        <v>0.499</v>
      </c>
      <c r="W28" s="12">
        <v>0</v>
      </c>
      <c r="X28" s="12">
        <v>0.14000000000000001</v>
      </c>
      <c r="Y28" s="12">
        <v>0.4</v>
      </c>
      <c r="Z28" s="12">
        <v>1</v>
      </c>
      <c r="AA28" s="12">
        <v>1</v>
      </c>
      <c r="AB28" s="13">
        <v>15322000000</v>
      </c>
      <c r="AC28" s="11" t="s">
        <v>519</v>
      </c>
      <c r="AD28" s="14" t="s">
        <v>232</v>
      </c>
      <c r="AE28" s="15">
        <v>0</v>
      </c>
      <c r="AF28" s="16">
        <v>0.2</v>
      </c>
      <c r="AG28" s="14" t="s">
        <v>233</v>
      </c>
      <c r="AH28" s="17">
        <v>45306</v>
      </c>
      <c r="AI28" s="17">
        <v>45412</v>
      </c>
      <c r="AJ28" s="14" t="s">
        <v>234</v>
      </c>
      <c r="AK28" s="14" t="s">
        <v>491</v>
      </c>
      <c r="AL28" s="14" t="s">
        <v>492</v>
      </c>
      <c r="AM28" s="14"/>
      <c r="AN28" s="14"/>
      <c r="AO28" s="14"/>
      <c r="AP28" s="14"/>
      <c r="AQ28" s="14"/>
      <c r="AR28" s="14"/>
      <c r="AS28" s="14"/>
      <c r="AT28" s="14"/>
      <c r="AU28" s="14"/>
      <c r="AV28" s="14"/>
      <c r="AW28" s="14" t="s">
        <v>492</v>
      </c>
      <c r="AX28" s="14" t="s">
        <v>492</v>
      </c>
      <c r="AY28" s="14"/>
      <c r="AZ28" s="14"/>
      <c r="BA28" s="14"/>
      <c r="BB28" s="14"/>
      <c r="BC28" s="14"/>
      <c r="BD28" s="14"/>
      <c r="BE28" s="14"/>
      <c r="BF28" s="14"/>
      <c r="BG28" s="14" t="s">
        <v>492</v>
      </c>
      <c r="BH28" s="14"/>
      <c r="BI28" s="14" t="s">
        <v>492</v>
      </c>
      <c r="BJ28" s="14"/>
      <c r="BK28" s="14"/>
      <c r="BL28" s="14"/>
      <c r="BM28" s="14"/>
      <c r="BN28" s="14"/>
      <c r="BO28" s="14"/>
      <c r="BP28" s="14"/>
      <c r="BQ28" s="14"/>
      <c r="BR28" s="14"/>
      <c r="BS28" s="14"/>
      <c r="BT28" s="14"/>
      <c r="BU28" s="14"/>
      <c r="BV28" s="14"/>
      <c r="BW28" s="14"/>
      <c r="BX28" s="14"/>
      <c r="BY28" s="14"/>
      <c r="BZ28" s="14"/>
      <c r="CA28" s="14"/>
      <c r="CB28" s="18" t="s">
        <v>231</v>
      </c>
    </row>
    <row r="29" spans="1:80" ht="94.5" x14ac:dyDescent="0.25">
      <c r="A29" s="6" t="s">
        <v>481</v>
      </c>
      <c r="B29" s="7" t="s">
        <v>482</v>
      </c>
      <c r="C29" s="8">
        <v>0.3</v>
      </c>
      <c r="D29" s="7" t="s">
        <v>483</v>
      </c>
      <c r="E29" s="8">
        <v>1</v>
      </c>
      <c r="F29" s="8">
        <v>1</v>
      </c>
      <c r="G29" s="8" t="s">
        <v>215</v>
      </c>
      <c r="H29" s="9" t="s">
        <v>216</v>
      </c>
      <c r="I29" s="10" t="s">
        <v>504</v>
      </c>
      <c r="J29" s="10" t="s">
        <v>514</v>
      </c>
      <c r="K29" s="10" t="s">
        <v>515</v>
      </c>
      <c r="L29" s="10" t="s">
        <v>228</v>
      </c>
      <c r="M29" s="9" t="s">
        <v>229</v>
      </c>
      <c r="N29" s="9" t="s">
        <v>120</v>
      </c>
      <c r="O29" s="14" t="s">
        <v>516</v>
      </c>
      <c r="P29" s="14" t="s">
        <v>515</v>
      </c>
      <c r="Q29" s="14" t="s">
        <v>517</v>
      </c>
      <c r="R29" s="14" t="s">
        <v>518</v>
      </c>
      <c r="S29" s="19" t="s">
        <v>230</v>
      </c>
      <c r="T29" s="11" t="s">
        <v>120</v>
      </c>
      <c r="U29" s="19" t="s">
        <v>27</v>
      </c>
      <c r="V29" s="20">
        <v>0.499</v>
      </c>
      <c r="W29" s="20">
        <v>0</v>
      </c>
      <c r="X29" s="20">
        <v>0.14000000000000001</v>
      </c>
      <c r="Y29" s="20">
        <v>0.4</v>
      </c>
      <c r="Z29" s="20">
        <v>1</v>
      </c>
      <c r="AA29" s="20">
        <v>1</v>
      </c>
      <c r="AB29" s="21">
        <v>15322000000</v>
      </c>
      <c r="AC29" s="19" t="s">
        <v>519</v>
      </c>
      <c r="AD29" s="14" t="s">
        <v>235</v>
      </c>
      <c r="AE29" s="15">
        <v>15322000000</v>
      </c>
      <c r="AF29" s="16">
        <v>0.5</v>
      </c>
      <c r="AG29" s="14" t="s">
        <v>236</v>
      </c>
      <c r="AH29" s="17">
        <v>45292</v>
      </c>
      <c r="AI29" s="17">
        <v>45657</v>
      </c>
      <c r="AJ29" s="14" t="s">
        <v>234</v>
      </c>
      <c r="AK29" s="14" t="s">
        <v>491</v>
      </c>
      <c r="AL29" s="14"/>
      <c r="AM29" s="14" t="s">
        <v>492</v>
      </c>
      <c r="AN29" s="14" t="s">
        <v>492</v>
      </c>
      <c r="AO29" s="14"/>
      <c r="AP29" s="14"/>
      <c r="AQ29" s="14" t="s">
        <v>492</v>
      </c>
      <c r="AR29" s="14"/>
      <c r="AS29" s="14"/>
      <c r="AT29" s="14"/>
      <c r="AU29" s="14"/>
      <c r="AV29" s="14"/>
      <c r="AW29" s="14" t="s">
        <v>492</v>
      </c>
      <c r="AX29" s="14" t="s">
        <v>492</v>
      </c>
      <c r="AY29" s="14"/>
      <c r="AZ29" s="14" t="s">
        <v>492</v>
      </c>
      <c r="BA29" s="14" t="s">
        <v>492</v>
      </c>
      <c r="BB29" s="14"/>
      <c r="BC29" s="14" t="s">
        <v>492</v>
      </c>
      <c r="BD29" s="14"/>
      <c r="BE29" s="14"/>
      <c r="BF29" s="14"/>
      <c r="BG29" s="14" t="s">
        <v>492</v>
      </c>
      <c r="BH29" s="14"/>
      <c r="BI29" s="14" t="s">
        <v>492</v>
      </c>
      <c r="BJ29" s="14" t="s">
        <v>492</v>
      </c>
      <c r="BK29" s="14"/>
      <c r="BL29" s="14"/>
      <c r="BM29" s="14"/>
      <c r="BN29" s="14"/>
      <c r="BO29" s="14"/>
      <c r="BP29" s="14"/>
      <c r="BQ29" s="14"/>
      <c r="BR29" s="14" t="s">
        <v>492</v>
      </c>
      <c r="BS29" s="14"/>
      <c r="BT29" s="14"/>
      <c r="BU29" s="14"/>
      <c r="BV29" s="14"/>
      <c r="BW29" s="14"/>
      <c r="BX29" s="14"/>
      <c r="BY29" s="14"/>
      <c r="BZ29" s="14"/>
      <c r="CA29" s="14"/>
      <c r="CB29" s="18" t="s">
        <v>231</v>
      </c>
    </row>
    <row r="30" spans="1:80" ht="94.5" x14ac:dyDescent="0.25">
      <c r="A30" s="6" t="s">
        <v>481</v>
      </c>
      <c r="B30" s="7" t="s">
        <v>482</v>
      </c>
      <c r="C30" s="8">
        <v>0.3</v>
      </c>
      <c r="D30" s="7" t="s">
        <v>483</v>
      </c>
      <c r="E30" s="8">
        <v>1</v>
      </c>
      <c r="F30" s="8">
        <v>1</v>
      </c>
      <c r="G30" s="8" t="s">
        <v>215</v>
      </c>
      <c r="H30" s="9" t="s">
        <v>216</v>
      </c>
      <c r="I30" s="10" t="s">
        <v>504</v>
      </c>
      <c r="J30" s="10" t="s">
        <v>514</v>
      </c>
      <c r="K30" s="10" t="s">
        <v>515</v>
      </c>
      <c r="L30" s="10" t="s">
        <v>228</v>
      </c>
      <c r="M30" s="9" t="s">
        <v>229</v>
      </c>
      <c r="N30" s="9" t="s">
        <v>120</v>
      </c>
      <c r="O30" s="14" t="s">
        <v>516</v>
      </c>
      <c r="P30" s="14" t="s">
        <v>515</v>
      </c>
      <c r="Q30" s="14" t="s">
        <v>517</v>
      </c>
      <c r="R30" s="14" t="s">
        <v>518</v>
      </c>
      <c r="S30" s="19" t="s">
        <v>230</v>
      </c>
      <c r="T30" s="11" t="s">
        <v>120</v>
      </c>
      <c r="U30" s="19" t="s">
        <v>27</v>
      </c>
      <c r="V30" s="20">
        <v>0.499</v>
      </c>
      <c r="W30" s="20">
        <v>0</v>
      </c>
      <c r="X30" s="20">
        <v>0.14000000000000001</v>
      </c>
      <c r="Y30" s="20">
        <v>0.4</v>
      </c>
      <c r="Z30" s="20">
        <v>1</v>
      </c>
      <c r="AA30" s="20">
        <v>1</v>
      </c>
      <c r="AB30" s="21">
        <v>15322000000</v>
      </c>
      <c r="AC30" s="19" t="s">
        <v>519</v>
      </c>
      <c r="AD30" s="14" t="s">
        <v>239</v>
      </c>
      <c r="AE30" s="15">
        <v>0</v>
      </c>
      <c r="AF30" s="16">
        <v>0.1</v>
      </c>
      <c r="AG30" s="14" t="s">
        <v>240</v>
      </c>
      <c r="AH30" s="17">
        <v>45323</v>
      </c>
      <c r="AI30" s="17">
        <v>45657</v>
      </c>
      <c r="AJ30" s="14" t="s">
        <v>234</v>
      </c>
      <c r="AK30" s="14" t="s">
        <v>491</v>
      </c>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8" t="s">
        <v>231</v>
      </c>
    </row>
    <row r="31" spans="1:80" ht="94.5" x14ac:dyDescent="0.25">
      <c r="A31" s="6" t="s">
        <v>481</v>
      </c>
      <c r="B31" s="7" t="s">
        <v>482</v>
      </c>
      <c r="C31" s="8">
        <v>0.3</v>
      </c>
      <c r="D31" s="7" t="s">
        <v>483</v>
      </c>
      <c r="E31" s="8">
        <v>1</v>
      </c>
      <c r="F31" s="8">
        <v>1</v>
      </c>
      <c r="G31" s="8" t="s">
        <v>215</v>
      </c>
      <c r="H31" s="9" t="s">
        <v>216</v>
      </c>
      <c r="I31" s="10" t="s">
        <v>504</v>
      </c>
      <c r="J31" s="10" t="s">
        <v>514</v>
      </c>
      <c r="K31" s="10" t="s">
        <v>515</v>
      </c>
      <c r="L31" s="10" t="s">
        <v>228</v>
      </c>
      <c r="M31" s="9" t="s">
        <v>229</v>
      </c>
      <c r="N31" s="9" t="s">
        <v>120</v>
      </c>
      <c r="O31" s="14" t="s">
        <v>516</v>
      </c>
      <c r="P31" s="14" t="s">
        <v>515</v>
      </c>
      <c r="Q31" s="14" t="s">
        <v>517</v>
      </c>
      <c r="R31" s="14" t="s">
        <v>518</v>
      </c>
      <c r="S31" s="22" t="s">
        <v>230</v>
      </c>
      <c r="T31" s="11" t="s">
        <v>120</v>
      </c>
      <c r="U31" s="22" t="s">
        <v>27</v>
      </c>
      <c r="V31" s="23">
        <v>0.499</v>
      </c>
      <c r="W31" s="23">
        <v>0</v>
      </c>
      <c r="X31" s="23">
        <v>0.14000000000000001</v>
      </c>
      <c r="Y31" s="23">
        <v>0.4</v>
      </c>
      <c r="Z31" s="23">
        <v>1</v>
      </c>
      <c r="AA31" s="23">
        <v>1</v>
      </c>
      <c r="AB31" s="24">
        <v>15322000000</v>
      </c>
      <c r="AC31" s="22" t="s">
        <v>519</v>
      </c>
      <c r="AD31" s="14" t="s">
        <v>237</v>
      </c>
      <c r="AE31" s="15">
        <v>0</v>
      </c>
      <c r="AF31" s="16">
        <v>0.2</v>
      </c>
      <c r="AG31" s="14" t="s">
        <v>238</v>
      </c>
      <c r="AH31" s="17">
        <v>45292</v>
      </c>
      <c r="AI31" s="17">
        <v>45657</v>
      </c>
      <c r="AJ31" s="14" t="s">
        <v>234</v>
      </c>
      <c r="AK31" s="14" t="s">
        <v>491</v>
      </c>
      <c r="AL31" s="14"/>
      <c r="AM31" s="14"/>
      <c r="AN31" s="14"/>
      <c r="AO31" s="14"/>
      <c r="AP31" s="14"/>
      <c r="AQ31" s="14"/>
      <c r="AR31" s="14"/>
      <c r="AS31" s="14"/>
      <c r="AT31" s="14"/>
      <c r="AU31" s="14"/>
      <c r="AV31" s="14"/>
      <c r="AW31" s="14"/>
      <c r="AX31" s="14"/>
      <c r="AY31" s="14"/>
      <c r="AZ31" s="14" t="s">
        <v>492</v>
      </c>
      <c r="BA31" s="14" t="s">
        <v>492</v>
      </c>
      <c r="BB31" s="14" t="s">
        <v>492</v>
      </c>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8" t="s">
        <v>231</v>
      </c>
    </row>
    <row r="32" spans="1:80" ht="81" x14ac:dyDescent="0.25">
      <c r="A32" s="6" t="s">
        <v>481</v>
      </c>
      <c r="B32" s="7" t="s">
        <v>482</v>
      </c>
      <c r="C32" s="8">
        <v>0.3</v>
      </c>
      <c r="D32" s="7" t="s">
        <v>483</v>
      </c>
      <c r="E32" s="8">
        <v>1</v>
      </c>
      <c r="F32" s="8">
        <v>1</v>
      </c>
      <c r="G32" s="8" t="s">
        <v>215</v>
      </c>
      <c r="H32" s="9" t="s">
        <v>216</v>
      </c>
      <c r="I32" s="10" t="s">
        <v>504</v>
      </c>
      <c r="J32" s="10" t="s">
        <v>514</v>
      </c>
      <c r="K32" s="10" t="s">
        <v>515</v>
      </c>
      <c r="L32" s="10" t="s">
        <v>272</v>
      </c>
      <c r="M32" s="9" t="s">
        <v>273</v>
      </c>
      <c r="N32" s="9" t="s">
        <v>274</v>
      </c>
      <c r="O32" s="14" t="s">
        <v>516</v>
      </c>
      <c r="P32" s="14" t="s">
        <v>515</v>
      </c>
      <c r="Q32" s="14" t="s">
        <v>520</v>
      </c>
      <c r="R32" s="14" t="s">
        <v>521</v>
      </c>
      <c r="S32" s="11" t="s">
        <v>275</v>
      </c>
      <c r="T32" s="11" t="s">
        <v>276</v>
      </c>
      <c r="U32" s="11" t="s">
        <v>27</v>
      </c>
      <c r="V32" s="12">
        <v>1</v>
      </c>
      <c r="W32" s="12">
        <v>0.25</v>
      </c>
      <c r="X32" s="12">
        <v>0.5</v>
      </c>
      <c r="Y32" s="12">
        <v>0.85</v>
      </c>
      <c r="Z32" s="12">
        <v>1</v>
      </c>
      <c r="AA32" s="12">
        <v>1</v>
      </c>
      <c r="AB32" s="13">
        <v>0</v>
      </c>
      <c r="AC32" s="11" t="s">
        <v>519</v>
      </c>
      <c r="AD32" s="14" t="s">
        <v>280</v>
      </c>
      <c r="AE32" s="15">
        <v>0</v>
      </c>
      <c r="AF32" s="16">
        <v>0.5</v>
      </c>
      <c r="AG32" s="14" t="s">
        <v>281</v>
      </c>
      <c r="AH32" s="17">
        <v>45292</v>
      </c>
      <c r="AI32" s="17">
        <v>45657</v>
      </c>
      <c r="AJ32" s="14" t="s">
        <v>234</v>
      </c>
      <c r="AK32" s="14" t="s">
        <v>491</v>
      </c>
      <c r="AL32" s="14"/>
      <c r="AM32" s="14"/>
      <c r="AN32" s="14"/>
      <c r="AO32" s="14"/>
      <c r="AP32" s="14"/>
      <c r="AQ32" s="14"/>
      <c r="AR32" s="14"/>
      <c r="AS32" s="14"/>
      <c r="AT32" s="14"/>
      <c r="AU32" s="14"/>
      <c r="AV32" s="14"/>
      <c r="AW32" s="14" t="s">
        <v>492</v>
      </c>
      <c r="AX32" s="14" t="s">
        <v>492</v>
      </c>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8" t="s">
        <v>277</v>
      </c>
    </row>
    <row r="33" spans="1:80" ht="81" x14ac:dyDescent="0.25">
      <c r="A33" s="6" t="s">
        <v>481</v>
      </c>
      <c r="B33" s="7" t="s">
        <v>482</v>
      </c>
      <c r="C33" s="8">
        <v>0.3</v>
      </c>
      <c r="D33" s="7" t="s">
        <v>483</v>
      </c>
      <c r="E33" s="8">
        <v>1</v>
      </c>
      <c r="F33" s="8">
        <v>1</v>
      </c>
      <c r="G33" s="8" t="s">
        <v>215</v>
      </c>
      <c r="H33" s="9" t="s">
        <v>216</v>
      </c>
      <c r="I33" s="10" t="s">
        <v>504</v>
      </c>
      <c r="J33" s="10" t="s">
        <v>514</v>
      </c>
      <c r="K33" s="10" t="s">
        <v>515</v>
      </c>
      <c r="L33" s="10" t="s">
        <v>272</v>
      </c>
      <c r="M33" s="9" t="s">
        <v>273</v>
      </c>
      <c r="N33" s="9" t="s">
        <v>274</v>
      </c>
      <c r="O33" s="14" t="s">
        <v>516</v>
      </c>
      <c r="P33" s="14" t="s">
        <v>515</v>
      </c>
      <c r="Q33" s="14" t="s">
        <v>520</v>
      </c>
      <c r="R33" s="14" t="s">
        <v>521</v>
      </c>
      <c r="S33" s="22" t="s">
        <v>275</v>
      </c>
      <c r="T33" s="11" t="s">
        <v>276</v>
      </c>
      <c r="U33" s="22" t="s">
        <v>27</v>
      </c>
      <c r="V33" s="23">
        <v>1</v>
      </c>
      <c r="W33" s="23">
        <v>0.25</v>
      </c>
      <c r="X33" s="23">
        <v>0.5</v>
      </c>
      <c r="Y33" s="23">
        <v>0.85</v>
      </c>
      <c r="Z33" s="23">
        <v>1</v>
      </c>
      <c r="AA33" s="23">
        <v>1</v>
      </c>
      <c r="AB33" s="24">
        <v>0</v>
      </c>
      <c r="AC33" s="22" t="s">
        <v>519</v>
      </c>
      <c r="AD33" s="14" t="s">
        <v>278</v>
      </c>
      <c r="AE33" s="15">
        <v>0</v>
      </c>
      <c r="AF33" s="16">
        <v>0.5</v>
      </c>
      <c r="AG33" s="14" t="s">
        <v>279</v>
      </c>
      <c r="AH33" s="17">
        <v>45292</v>
      </c>
      <c r="AI33" s="17">
        <v>45657</v>
      </c>
      <c r="AJ33" s="14" t="s">
        <v>234</v>
      </c>
      <c r="AK33" s="14" t="s">
        <v>491</v>
      </c>
      <c r="AL33" s="14"/>
      <c r="AM33" s="14"/>
      <c r="AN33" s="14"/>
      <c r="AO33" s="14"/>
      <c r="AP33" s="14"/>
      <c r="AQ33" s="14"/>
      <c r="AR33" s="14"/>
      <c r="AS33" s="14"/>
      <c r="AT33" s="14"/>
      <c r="AU33" s="14"/>
      <c r="AV33" s="14"/>
      <c r="AW33" s="14"/>
      <c r="AX33" s="14"/>
      <c r="AY33" s="14"/>
      <c r="AZ33" s="14" t="s">
        <v>492</v>
      </c>
      <c r="BA33" s="14" t="s">
        <v>492</v>
      </c>
      <c r="BB33" s="14" t="s">
        <v>492</v>
      </c>
      <c r="BC33" s="14"/>
      <c r="BD33" s="14"/>
      <c r="BE33" s="14"/>
      <c r="BF33" s="14"/>
      <c r="BG33" s="14" t="s">
        <v>492</v>
      </c>
      <c r="BH33" s="14"/>
      <c r="BI33" s="14" t="s">
        <v>492</v>
      </c>
      <c r="BJ33" s="14"/>
      <c r="BK33" s="14"/>
      <c r="BL33" s="14"/>
      <c r="BM33" s="14"/>
      <c r="BN33" s="14"/>
      <c r="BO33" s="14"/>
      <c r="BP33" s="14"/>
      <c r="BQ33" s="14"/>
      <c r="BR33" s="14"/>
      <c r="BS33" s="14"/>
      <c r="BT33" s="14"/>
      <c r="BU33" s="14"/>
      <c r="BV33" s="14"/>
      <c r="BW33" s="14"/>
      <c r="BX33" s="14"/>
      <c r="BY33" s="14"/>
      <c r="BZ33" s="14"/>
      <c r="CA33" s="14"/>
      <c r="CB33" s="18" t="s">
        <v>277</v>
      </c>
    </row>
    <row r="34" spans="1:80" ht="76.5" x14ac:dyDescent="0.25">
      <c r="A34" s="6" t="s">
        <v>481</v>
      </c>
      <c r="B34" s="7" t="s">
        <v>482</v>
      </c>
      <c r="C34" s="8">
        <v>0.3</v>
      </c>
      <c r="D34" s="7" t="s">
        <v>483</v>
      </c>
      <c r="E34" s="8">
        <v>1</v>
      </c>
      <c r="F34" s="8">
        <v>1</v>
      </c>
      <c r="G34" s="8" t="s">
        <v>298</v>
      </c>
      <c r="H34" s="9" t="s">
        <v>299</v>
      </c>
      <c r="I34" s="9" t="s">
        <v>522</v>
      </c>
      <c r="J34" s="9" t="s">
        <v>507</v>
      </c>
      <c r="K34" s="9" t="s">
        <v>494</v>
      </c>
      <c r="L34" s="9" t="s">
        <v>300</v>
      </c>
      <c r="M34" s="9" t="s">
        <v>301</v>
      </c>
      <c r="N34" s="9" t="s">
        <v>302</v>
      </c>
      <c r="O34" s="14" t="s">
        <v>493</v>
      </c>
      <c r="P34" s="14" t="s">
        <v>494</v>
      </c>
      <c r="Q34" s="14" t="s">
        <v>523</v>
      </c>
      <c r="R34" s="14" t="s">
        <v>524</v>
      </c>
      <c r="S34" s="14" t="s">
        <v>303</v>
      </c>
      <c r="T34" s="14" t="s">
        <v>120</v>
      </c>
      <c r="U34" s="14" t="s">
        <v>27</v>
      </c>
      <c r="V34" s="16">
        <v>0</v>
      </c>
      <c r="W34" s="16">
        <v>0.05</v>
      </c>
      <c r="X34" s="16">
        <v>0.3</v>
      </c>
      <c r="Y34" s="16">
        <v>0.75</v>
      </c>
      <c r="Z34" s="16">
        <v>1</v>
      </c>
      <c r="AA34" s="16">
        <v>1</v>
      </c>
      <c r="AB34" s="32">
        <v>70000000</v>
      </c>
      <c r="AC34" s="16" t="s">
        <v>525</v>
      </c>
      <c r="AD34" s="14" t="s">
        <v>305</v>
      </c>
      <c r="AE34" s="15">
        <v>35000000</v>
      </c>
      <c r="AF34" s="16">
        <v>0.5</v>
      </c>
      <c r="AG34" s="14" t="s">
        <v>306</v>
      </c>
      <c r="AH34" s="17">
        <v>45306</v>
      </c>
      <c r="AI34" s="17">
        <v>45641</v>
      </c>
      <c r="AJ34" s="14" t="s">
        <v>307</v>
      </c>
      <c r="AK34" s="14" t="s">
        <v>491</v>
      </c>
      <c r="AL34" s="14" t="s">
        <v>492</v>
      </c>
      <c r="AM34" s="14" t="s">
        <v>492</v>
      </c>
      <c r="AN34" s="14" t="s">
        <v>492</v>
      </c>
      <c r="AO34" s="14"/>
      <c r="AP34" s="14"/>
      <c r="AQ34" s="14" t="s">
        <v>492</v>
      </c>
      <c r="AR34" s="14"/>
      <c r="AS34" s="14"/>
      <c r="AT34" s="14"/>
      <c r="AU34" s="14"/>
      <c r="AV34" s="14"/>
      <c r="AW34" s="14" t="s">
        <v>492</v>
      </c>
      <c r="AX34" s="14" t="s">
        <v>492</v>
      </c>
      <c r="AY34" s="14"/>
      <c r="AZ34" s="14"/>
      <c r="BA34" s="14"/>
      <c r="BB34" s="14"/>
      <c r="BC34" s="14"/>
      <c r="BD34" s="14"/>
      <c r="BE34" s="14" t="s">
        <v>492</v>
      </c>
      <c r="BF34" s="14"/>
      <c r="BG34" s="14" t="s">
        <v>492</v>
      </c>
      <c r="BH34" s="14"/>
      <c r="BI34" s="14" t="s">
        <v>492</v>
      </c>
      <c r="BJ34" s="14"/>
      <c r="BK34" s="14"/>
      <c r="BL34" s="14"/>
      <c r="BM34" s="14"/>
      <c r="BN34" s="14"/>
      <c r="BO34" s="14"/>
      <c r="BP34" s="14"/>
      <c r="BQ34" s="14"/>
      <c r="BR34" s="14" t="s">
        <v>492</v>
      </c>
      <c r="BS34" s="14"/>
      <c r="BT34" s="14"/>
      <c r="BU34" s="14"/>
      <c r="BV34" s="14"/>
      <c r="BW34" s="14"/>
      <c r="BX34" s="14"/>
      <c r="BY34" s="14"/>
      <c r="BZ34" s="14"/>
      <c r="CA34" s="14"/>
      <c r="CB34" s="18" t="s">
        <v>304</v>
      </c>
    </row>
    <row r="35" spans="1:80" ht="76.5" x14ac:dyDescent="0.25">
      <c r="A35" s="6" t="s">
        <v>481</v>
      </c>
      <c r="B35" s="7" t="s">
        <v>482</v>
      </c>
      <c r="C35" s="8">
        <v>0.3</v>
      </c>
      <c r="D35" s="7" t="s">
        <v>483</v>
      </c>
      <c r="E35" s="8">
        <v>1</v>
      </c>
      <c r="F35" s="8">
        <v>1</v>
      </c>
      <c r="G35" s="8" t="s">
        <v>298</v>
      </c>
      <c r="H35" s="9" t="s">
        <v>299</v>
      </c>
      <c r="I35" s="9" t="s">
        <v>522</v>
      </c>
      <c r="J35" s="9" t="s">
        <v>507</v>
      </c>
      <c r="K35" s="9" t="s">
        <v>494</v>
      </c>
      <c r="L35" s="9" t="s">
        <v>300</v>
      </c>
      <c r="M35" s="9" t="s">
        <v>301</v>
      </c>
      <c r="N35" s="9" t="s">
        <v>302</v>
      </c>
      <c r="O35" s="14" t="s">
        <v>493</v>
      </c>
      <c r="P35" s="14" t="s">
        <v>494</v>
      </c>
      <c r="Q35" s="14" t="s">
        <v>523</v>
      </c>
      <c r="R35" s="14" t="s">
        <v>524</v>
      </c>
      <c r="S35" s="14" t="s">
        <v>303</v>
      </c>
      <c r="T35" s="14" t="s">
        <v>120</v>
      </c>
      <c r="U35" s="14" t="s">
        <v>27</v>
      </c>
      <c r="V35" s="16">
        <v>0</v>
      </c>
      <c r="W35" s="16">
        <v>0.05</v>
      </c>
      <c r="X35" s="16">
        <v>0.3</v>
      </c>
      <c r="Y35" s="16">
        <v>0.75</v>
      </c>
      <c r="Z35" s="16">
        <v>1</v>
      </c>
      <c r="AA35" s="16">
        <v>1</v>
      </c>
      <c r="AB35" s="32">
        <v>70000000</v>
      </c>
      <c r="AC35" s="16" t="s">
        <v>525</v>
      </c>
      <c r="AD35" s="14" t="s">
        <v>308</v>
      </c>
      <c r="AE35" s="15">
        <v>35000000</v>
      </c>
      <c r="AF35" s="16">
        <v>0.5</v>
      </c>
      <c r="AG35" s="14" t="s">
        <v>309</v>
      </c>
      <c r="AH35" s="17">
        <v>45306</v>
      </c>
      <c r="AI35" s="17">
        <v>45641</v>
      </c>
      <c r="AJ35" s="14" t="s">
        <v>307</v>
      </c>
      <c r="AK35" s="14" t="s">
        <v>491</v>
      </c>
      <c r="AL35" s="14"/>
      <c r="AM35" s="14" t="s">
        <v>492</v>
      </c>
      <c r="AN35" s="14" t="s">
        <v>492</v>
      </c>
      <c r="AO35" s="14"/>
      <c r="AP35" s="14"/>
      <c r="AQ35" s="14" t="s">
        <v>492</v>
      </c>
      <c r="AR35" s="14"/>
      <c r="AS35" s="14"/>
      <c r="AT35" s="14"/>
      <c r="AU35" s="14"/>
      <c r="AV35" s="14"/>
      <c r="AW35" s="14" t="s">
        <v>492</v>
      </c>
      <c r="AX35" s="14" t="s">
        <v>492</v>
      </c>
      <c r="AY35" s="14"/>
      <c r="AZ35" s="14"/>
      <c r="BA35" s="14"/>
      <c r="BB35" s="14"/>
      <c r="BC35" s="14"/>
      <c r="BD35" s="14"/>
      <c r="BE35" s="14" t="s">
        <v>492</v>
      </c>
      <c r="BF35" s="14"/>
      <c r="BG35" s="14" t="s">
        <v>492</v>
      </c>
      <c r="BH35" s="14"/>
      <c r="BI35" s="14" t="s">
        <v>492</v>
      </c>
      <c r="BJ35" s="14"/>
      <c r="BK35" s="14"/>
      <c r="BL35" s="14"/>
      <c r="BM35" s="14"/>
      <c r="BN35" s="14"/>
      <c r="BO35" s="14"/>
      <c r="BP35" s="14"/>
      <c r="BQ35" s="14"/>
      <c r="BR35" s="14" t="s">
        <v>492</v>
      </c>
      <c r="BS35" s="14"/>
      <c r="BT35" s="14"/>
      <c r="BU35" s="14"/>
      <c r="BV35" s="14"/>
      <c r="BW35" s="14"/>
      <c r="BX35" s="14"/>
      <c r="BY35" s="14"/>
      <c r="BZ35" s="14"/>
      <c r="CA35" s="14"/>
      <c r="CB35" s="18" t="s">
        <v>304</v>
      </c>
    </row>
    <row r="36" spans="1:80" ht="76.5" customHeight="1" x14ac:dyDescent="0.25">
      <c r="A36" s="33" t="s">
        <v>526</v>
      </c>
      <c r="B36" s="33" t="s">
        <v>527</v>
      </c>
      <c r="C36" s="34">
        <v>0.25</v>
      </c>
      <c r="D36" s="33" t="s">
        <v>528</v>
      </c>
      <c r="E36" s="35">
        <v>1</v>
      </c>
      <c r="F36" s="35">
        <v>1</v>
      </c>
      <c r="G36" s="35" t="s">
        <v>328</v>
      </c>
      <c r="H36" s="36" t="s">
        <v>329</v>
      </c>
      <c r="I36" s="37" t="s">
        <v>529</v>
      </c>
      <c r="J36" s="36" t="s">
        <v>530</v>
      </c>
      <c r="K36" s="36" t="s">
        <v>531</v>
      </c>
      <c r="L36" s="36" t="s">
        <v>330</v>
      </c>
      <c r="M36" s="38" t="s">
        <v>331</v>
      </c>
      <c r="N36" s="38" t="s">
        <v>332</v>
      </c>
      <c r="O36" s="38" t="s">
        <v>532</v>
      </c>
      <c r="P36" s="38" t="s">
        <v>531</v>
      </c>
      <c r="Q36" s="38" t="s">
        <v>533</v>
      </c>
      <c r="R36" s="38" t="s">
        <v>534</v>
      </c>
      <c r="S36" s="38" t="s">
        <v>333</v>
      </c>
      <c r="T36" s="38" t="s">
        <v>334</v>
      </c>
      <c r="U36" s="38" t="s">
        <v>535</v>
      </c>
      <c r="V36" s="38" t="s">
        <v>317</v>
      </c>
      <c r="W36" s="39">
        <v>0.25</v>
      </c>
      <c r="X36" s="39">
        <v>0.5</v>
      </c>
      <c r="Y36" s="39">
        <v>0.75</v>
      </c>
      <c r="Z36" s="39">
        <v>1</v>
      </c>
      <c r="AA36" s="39">
        <v>1</v>
      </c>
      <c r="AB36" s="40">
        <v>45100000</v>
      </c>
      <c r="AC36" s="38" t="s">
        <v>501</v>
      </c>
      <c r="AD36" s="38" t="s">
        <v>336</v>
      </c>
      <c r="AE36" s="40">
        <v>45100000</v>
      </c>
      <c r="AF36" s="39">
        <v>0.5</v>
      </c>
      <c r="AG36" s="38" t="s">
        <v>337</v>
      </c>
      <c r="AH36" s="41">
        <v>45323</v>
      </c>
      <c r="AI36" s="41">
        <v>45627</v>
      </c>
      <c r="AJ36" s="38" t="s">
        <v>338</v>
      </c>
      <c r="AK36" s="38" t="s">
        <v>491</v>
      </c>
      <c r="AL36" s="38"/>
      <c r="AM36" s="38" t="s">
        <v>492</v>
      </c>
      <c r="AN36" s="38" t="s">
        <v>492</v>
      </c>
      <c r="AO36" s="38"/>
      <c r="AP36" s="38"/>
      <c r="AQ36" s="38" t="s">
        <v>492</v>
      </c>
      <c r="AR36" s="38"/>
      <c r="AS36" s="38"/>
      <c r="AT36" s="38"/>
      <c r="AU36" s="38"/>
      <c r="AV36" s="38"/>
      <c r="AW36" s="38"/>
      <c r="AX36" s="38"/>
      <c r="AY36" s="38"/>
      <c r="AZ36" s="38"/>
      <c r="BA36" s="38"/>
      <c r="BB36" s="38" t="s">
        <v>492</v>
      </c>
      <c r="BC36" s="38"/>
      <c r="BD36" s="38" t="s">
        <v>492</v>
      </c>
      <c r="BE36" s="38" t="s">
        <v>492</v>
      </c>
      <c r="BF36" s="38"/>
      <c r="BG36" s="38" t="s">
        <v>492</v>
      </c>
      <c r="BH36" s="38"/>
      <c r="BI36" s="38" t="s">
        <v>492</v>
      </c>
      <c r="BJ36" s="38"/>
      <c r="BK36" s="38"/>
      <c r="BL36" s="38"/>
      <c r="BM36" s="38"/>
      <c r="BN36" s="38"/>
      <c r="BO36" s="38"/>
      <c r="BP36" s="38"/>
      <c r="BQ36" s="38"/>
      <c r="BR36" s="38" t="s">
        <v>492</v>
      </c>
      <c r="BS36" s="38"/>
      <c r="BT36" s="38"/>
      <c r="BU36" s="38"/>
      <c r="BV36" s="38"/>
      <c r="BW36" s="38"/>
      <c r="BX36" s="38"/>
      <c r="BY36" s="38"/>
      <c r="BZ36" s="38"/>
      <c r="CA36" s="38"/>
      <c r="CB36" s="18" t="s">
        <v>335</v>
      </c>
    </row>
    <row r="37" spans="1:80" ht="121.5" x14ac:dyDescent="0.25">
      <c r="A37" s="33" t="s">
        <v>526</v>
      </c>
      <c r="B37" s="33" t="s">
        <v>527</v>
      </c>
      <c r="C37" s="34">
        <v>0.25</v>
      </c>
      <c r="D37" s="33" t="s">
        <v>528</v>
      </c>
      <c r="E37" s="35">
        <v>1</v>
      </c>
      <c r="F37" s="35">
        <v>1</v>
      </c>
      <c r="G37" s="35" t="s">
        <v>328</v>
      </c>
      <c r="H37" s="36" t="s">
        <v>329</v>
      </c>
      <c r="I37" s="37" t="s">
        <v>529</v>
      </c>
      <c r="J37" s="36" t="s">
        <v>530</v>
      </c>
      <c r="K37" s="36" t="s">
        <v>531</v>
      </c>
      <c r="L37" s="36" t="s">
        <v>339</v>
      </c>
      <c r="M37" s="38" t="s">
        <v>340</v>
      </c>
      <c r="N37" s="38" t="s">
        <v>341</v>
      </c>
      <c r="O37" s="38" t="s">
        <v>532</v>
      </c>
      <c r="P37" s="38" t="s">
        <v>531</v>
      </c>
      <c r="Q37" s="38" t="s">
        <v>533</v>
      </c>
      <c r="R37" s="38" t="s">
        <v>534</v>
      </c>
      <c r="S37" s="38" t="s">
        <v>342</v>
      </c>
      <c r="T37" s="38" t="s">
        <v>343</v>
      </c>
      <c r="U37" s="38" t="s">
        <v>535</v>
      </c>
      <c r="V37" s="38" t="s">
        <v>317</v>
      </c>
      <c r="W37" s="39">
        <v>0.25</v>
      </c>
      <c r="X37" s="39">
        <v>0.5</v>
      </c>
      <c r="Y37" s="39">
        <v>0.75</v>
      </c>
      <c r="Z37" s="39">
        <v>1</v>
      </c>
      <c r="AA37" s="39">
        <v>1</v>
      </c>
      <c r="AB37" s="40">
        <v>13600000</v>
      </c>
      <c r="AC37" s="38" t="s">
        <v>501</v>
      </c>
      <c r="AD37" s="38" t="s">
        <v>344</v>
      </c>
      <c r="AE37" s="40">
        <v>13600000</v>
      </c>
      <c r="AF37" s="39">
        <v>0.5</v>
      </c>
      <c r="AG37" s="38" t="s">
        <v>345</v>
      </c>
      <c r="AH37" s="41">
        <v>45310</v>
      </c>
      <c r="AI37" s="41">
        <v>45627</v>
      </c>
      <c r="AJ37" s="38" t="s">
        <v>338</v>
      </c>
      <c r="AK37" s="38" t="s">
        <v>491</v>
      </c>
      <c r="AL37" s="38"/>
      <c r="AM37" s="38" t="s">
        <v>492</v>
      </c>
      <c r="AN37" s="38" t="s">
        <v>492</v>
      </c>
      <c r="AO37" s="38"/>
      <c r="AP37" s="38"/>
      <c r="AQ37" s="38" t="s">
        <v>492</v>
      </c>
      <c r="AR37" s="38"/>
      <c r="AS37" s="38"/>
      <c r="AT37" s="38"/>
      <c r="AU37" s="38"/>
      <c r="AV37" s="38"/>
      <c r="AW37" s="38" t="s">
        <v>492</v>
      </c>
      <c r="AX37" s="38" t="s">
        <v>492</v>
      </c>
      <c r="AY37" s="38"/>
      <c r="AZ37" s="38" t="s">
        <v>492</v>
      </c>
      <c r="BA37" s="38" t="s">
        <v>492</v>
      </c>
      <c r="BB37" s="38" t="s">
        <v>492</v>
      </c>
      <c r="BC37" s="38" t="s">
        <v>492</v>
      </c>
      <c r="BD37" s="38" t="s">
        <v>492</v>
      </c>
      <c r="BE37" s="38" t="s">
        <v>492</v>
      </c>
      <c r="BF37" s="38"/>
      <c r="BG37" s="38" t="s">
        <v>492</v>
      </c>
      <c r="BH37" s="38"/>
      <c r="BI37" s="38" t="s">
        <v>492</v>
      </c>
      <c r="BJ37" s="38"/>
      <c r="BK37" s="38"/>
      <c r="BL37" s="38"/>
      <c r="BM37" s="38"/>
      <c r="BN37" s="38"/>
      <c r="BO37" s="38"/>
      <c r="BP37" s="38"/>
      <c r="BQ37" s="38"/>
      <c r="BR37" s="38" t="s">
        <v>492</v>
      </c>
      <c r="BS37" s="38"/>
      <c r="BT37" s="38"/>
      <c r="BU37" s="38"/>
      <c r="BV37" s="38"/>
      <c r="BW37" s="38"/>
      <c r="BX37" s="38"/>
      <c r="BY37" s="38"/>
      <c r="BZ37" s="38"/>
      <c r="CA37" s="38"/>
      <c r="CB37" s="18" t="s">
        <v>335</v>
      </c>
    </row>
    <row r="38" spans="1:80" ht="51" customHeight="1" x14ac:dyDescent="0.25">
      <c r="A38" s="33" t="s">
        <v>526</v>
      </c>
      <c r="B38" s="33" t="s">
        <v>527</v>
      </c>
      <c r="C38" s="34">
        <v>0.25</v>
      </c>
      <c r="D38" s="33" t="s">
        <v>528</v>
      </c>
      <c r="E38" s="35">
        <v>1</v>
      </c>
      <c r="F38" s="35">
        <v>1</v>
      </c>
      <c r="G38" s="35" t="s">
        <v>310</v>
      </c>
      <c r="H38" s="36" t="s">
        <v>311</v>
      </c>
      <c r="I38" s="36" t="s">
        <v>536</v>
      </c>
      <c r="J38" s="36" t="s">
        <v>537</v>
      </c>
      <c r="K38" s="36" t="s">
        <v>531</v>
      </c>
      <c r="L38" s="36" t="s">
        <v>312</v>
      </c>
      <c r="M38" s="36" t="s">
        <v>313</v>
      </c>
      <c r="N38" s="36" t="s">
        <v>314</v>
      </c>
      <c r="O38" s="38" t="s">
        <v>48</v>
      </c>
      <c r="P38" s="38" t="s">
        <v>531</v>
      </c>
      <c r="Q38" s="38" t="s">
        <v>533</v>
      </c>
      <c r="R38" s="38" t="s">
        <v>538</v>
      </c>
      <c r="S38" s="38" t="s">
        <v>315</v>
      </c>
      <c r="T38" s="38" t="s">
        <v>316</v>
      </c>
      <c r="U38" s="38" t="s">
        <v>27</v>
      </c>
      <c r="V38" s="38" t="s">
        <v>317</v>
      </c>
      <c r="W38" s="39">
        <v>0.15</v>
      </c>
      <c r="X38" s="39">
        <v>0.5</v>
      </c>
      <c r="Y38" s="39">
        <v>0.8</v>
      </c>
      <c r="Z38" s="39">
        <v>1</v>
      </c>
      <c r="AA38" s="39">
        <v>1</v>
      </c>
      <c r="AB38" s="38">
        <v>0</v>
      </c>
      <c r="AC38" s="38" t="s">
        <v>317</v>
      </c>
      <c r="AD38" s="38" t="s">
        <v>319</v>
      </c>
      <c r="AE38" s="40">
        <v>0</v>
      </c>
      <c r="AF38" s="39">
        <v>0.15</v>
      </c>
      <c r="AG38" s="38" t="s">
        <v>320</v>
      </c>
      <c r="AH38" s="41">
        <v>45292</v>
      </c>
      <c r="AI38" s="41">
        <v>45351</v>
      </c>
      <c r="AJ38" s="38" t="s">
        <v>321</v>
      </c>
      <c r="AK38" s="38" t="s">
        <v>491</v>
      </c>
      <c r="AL38" s="38" t="s">
        <v>492</v>
      </c>
      <c r="AM38" s="38"/>
      <c r="AN38" s="38"/>
      <c r="AO38" s="38"/>
      <c r="AP38" s="38"/>
      <c r="AQ38" s="38"/>
      <c r="AR38" s="38"/>
      <c r="AS38" s="38"/>
      <c r="AT38" s="38"/>
      <c r="AU38" s="38"/>
      <c r="AV38" s="38"/>
      <c r="AW38" s="38" t="s">
        <v>492</v>
      </c>
      <c r="AX38" s="38" t="s">
        <v>492</v>
      </c>
      <c r="AY38" s="38"/>
      <c r="AZ38" s="38"/>
      <c r="BA38" s="38"/>
      <c r="BB38" s="38"/>
      <c r="BC38" s="38"/>
      <c r="BD38" s="38"/>
      <c r="BE38" s="38" t="s">
        <v>492</v>
      </c>
      <c r="BF38" s="38"/>
      <c r="BG38" s="38"/>
      <c r="BH38" s="38"/>
      <c r="BI38" s="38" t="s">
        <v>492</v>
      </c>
      <c r="BJ38" s="38"/>
      <c r="BK38" s="38"/>
      <c r="BL38" s="38"/>
      <c r="BM38" s="38"/>
      <c r="BN38" s="38"/>
      <c r="BO38" s="38"/>
      <c r="BP38" s="38"/>
      <c r="BQ38" s="38"/>
      <c r="BR38" s="38"/>
      <c r="BS38" s="38"/>
      <c r="BT38" s="38"/>
      <c r="BU38" s="38"/>
      <c r="BV38" s="38"/>
      <c r="BW38" s="38"/>
      <c r="BX38" s="38"/>
      <c r="BY38" s="38"/>
      <c r="BZ38" s="38"/>
      <c r="CA38" s="38"/>
      <c r="CB38" s="18" t="s">
        <v>318</v>
      </c>
    </row>
    <row r="39" spans="1:80" ht="135" x14ac:dyDescent="0.25">
      <c r="A39" s="33" t="s">
        <v>526</v>
      </c>
      <c r="B39" s="33" t="s">
        <v>527</v>
      </c>
      <c r="C39" s="34">
        <v>0.25</v>
      </c>
      <c r="D39" s="33" t="s">
        <v>528</v>
      </c>
      <c r="E39" s="35">
        <v>1</v>
      </c>
      <c r="F39" s="35">
        <v>1</v>
      </c>
      <c r="G39" s="35" t="s">
        <v>310</v>
      </c>
      <c r="H39" s="36" t="s">
        <v>311</v>
      </c>
      <c r="I39" s="36" t="s">
        <v>536</v>
      </c>
      <c r="J39" s="36" t="s">
        <v>537</v>
      </c>
      <c r="K39" s="36" t="s">
        <v>531</v>
      </c>
      <c r="L39" s="36" t="s">
        <v>312</v>
      </c>
      <c r="M39" s="36" t="s">
        <v>313</v>
      </c>
      <c r="N39" s="36" t="s">
        <v>314</v>
      </c>
      <c r="O39" s="38" t="s">
        <v>48</v>
      </c>
      <c r="P39" s="38" t="s">
        <v>531</v>
      </c>
      <c r="Q39" s="38" t="s">
        <v>533</v>
      </c>
      <c r="R39" s="38" t="s">
        <v>538</v>
      </c>
      <c r="S39" s="38" t="s">
        <v>315</v>
      </c>
      <c r="T39" s="38" t="s">
        <v>316</v>
      </c>
      <c r="U39" s="38" t="s">
        <v>27</v>
      </c>
      <c r="V39" s="38" t="s">
        <v>317</v>
      </c>
      <c r="W39" s="39">
        <v>0.25</v>
      </c>
      <c r="X39" s="39">
        <v>0.5</v>
      </c>
      <c r="Y39" s="39">
        <v>0.75</v>
      </c>
      <c r="Z39" s="39">
        <v>1</v>
      </c>
      <c r="AA39" s="39">
        <v>1</v>
      </c>
      <c r="AB39" s="38">
        <v>0</v>
      </c>
      <c r="AC39" s="38" t="s">
        <v>317</v>
      </c>
      <c r="AD39" s="38" t="s">
        <v>324</v>
      </c>
      <c r="AE39" s="40">
        <v>0</v>
      </c>
      <c r="AF39" s="39">
        <v>0.4</v>
      </c>
      <c r="AG39" s="38" t="s">
        <v>325</v>
      </c>
      <c r="AH39" s="41">
        <v>45292</v>
      </c>
      <c r="AI39" s="41">
        <v>45657</v>
      </c>
      <c r="AJ39" s="38" t="s">
        <v>321</v>
      </c>
      <c r="AK39" s="38" t="s">
        <v>491</v>
      </c>
      <c r="AL39" s="38"/>
      <c r="AM39" s="38"/>
      <c r="AN39" s="38"/>
      <c r="AO39" s="38"/>
      <c r="AP39" s="38"/>
      <c r="AQ39" s="38"/>
      <c r="AR39" s="38"/>
      <c r="AS39" s="38"/>
      <c r="AT39" s="38"/>
      <c r="AU39" s="38"/>
      <c r="AV39" s="38"/>
      <c r="AW39" s="38" t="s">
        <v>492</v>
      </c>
      <c r="AX39" s="38"/>
      <c r="AY39" s="38"/>
      <c r="AZ39" s="38"/>
      <c r="BA39" s="38"/>
      <c r="BB39" s="38" t="s">
        <v>492</v>
      </c>
      <c r="BC39" s="38" t="s">
        <v>492</v>
      </c>
      <c r="BD39" s="38"/>
      <c r="BE39" s="38" t="s">
        <v>492</v>
      </c>
      <c r="BF39" s="38"/>
      <c r="BG39" s="38"/>
      <c r="BH39" s="38"/>
      <c r="BI39" s="38" t="s">
        <v>492</v>
      </c>
      <c r="BJ39" s="38"/>
      <c r="BK39" s="38"/>
      <c r="BL39" s="38"/>
      <c r="BM39" s="38"/>
      <c r="BN39" s="38"/>
      <c r="BO39" s="38"/>
      <c r="BP39" s="38"/>
      <c r="BQ39" s="38"/>
      <c r="BR39" s="38"/>
      <c r="BS39" s="38"/>
      <c r="BT39" s="38"/>
      <c r="BU39" s="38"/>
      <c r="BV39" s="38"/>
      <c r="BW39" s="38"/>
      <c r="BX39" s="38"/>
      <c r="BY39" s="38"/>
      <c r="BZ39" s="38"/>
      <c r="CA39" s="38"/>
      <c r="CB39" s="18" t="s">
        <v>318</v>
      </c>
    </row>
    <row r="40" spans="1:80" ht="135" x14ac:dyDescent="0.25">
      <c r="A40" s="33" t="s">
        <v>526</v>
      </c>
      <c r="B40" s="33" t="s">
        <v>527</v>
      </c>
      <c r="C40" s="34">
        <v>0.25</v>
      </c>
      <c r="D40" s="33" t="s">
        <v>528</v>
      </c>
      <c r="E40" s="35">
        <v>1</v>
      </c>
      <c r="F40" s="35">
        <v>1</v>
      </c>
      <c r="G40" s="35" t="s">
        <v>310</v>
      </c>
      <c r="H40" s="36" t="s">
        <v>311</v>
      </c>
      <c r="I40" s="36" t="s">
        <v>536</v>
      </c>
      <c r="J40" s="36" t="s">
        <v>537</v>
      </c>
      <c r="K40" s="36" t="s">
        <v>531</v>
      </c>
      <c r="L40" s="36" t="s">
        <v>312</v>
      </c>
      <c r="M40" s="36" t="s">
        <v>313</v>
      </c>
      <c r="N40" s="36" t="s">
        <v>314</v>
      </c>
      <c r="O40" s="38" t="s">
        <v>48</v>
      </c>
      <c r="P40" s="38" t="s">
        <v>531</v>
      </c>
      <c r="Q40" s="38" t="s">
        <v>533</v>
      </c>
      <c r="R40" s="38" t="s">
        <v>538</v>
      </c>
      <c r="S40" s="38" t="s">
        <v>315</v>
      </c>
      <c r="T40" s="38" t="s">
        <v>316</v>
      </c>
      <c r="U40" s="38" t="s">
        <v>27</v>
      </c>
      <c r="V40" s="38" t="s">
        <v>317</v>
      </c>
      <c r="W40" s="39">
        <v>0.25</v>
      </c>
      <c r="X40" s="39">
        <v>0.5</v>
      </c>
      <c r="Y40" s="39">
        <v>0.75</v>
      </c>
      <c r="Z40" s="39">
        <v>1</v>
      </c>
      <c r="AA40" s="39">
        <v>1</v>
      </c>
      <c r="AB40" s="38">
        <v>0</v>
      </c>
      <c r="AC40" s="38" t="s">
        <v>317</v>
      </c>
      <c r="AD40" s="38" t="s">
        <v>322</v>
      </c>
      <c r="AE40" s="40">
        <v>0</v>
      </c>
      <c r="AF40" s="39">
        <v>0.25</v>
      </c>
      <c r="AG40" s="38" t="s">
        <v>323</v>
      </c>
      <c r="AH40" s="41">
        <v>45352</v>
      </c>
      <c r="AI40" s="41">
        <v>45473</v>
      </c>
      <c r="AJ40" s="38" t="s">
        <v>321</v>
      </c>
      <c r="AK40" s="38" t="s">
        <v>491</v>
      </c>
      <c r="AL40" s="38" t="s">
        <v>492</v>
      </c>
      <c r="AM40" s="38"/>
      <c r="AN40" s="38"/>
      <c r="AO40" s="38"/>
      <c r="AP40" s="38"/>
      <c r="AQ40" s="38"/>
      <c r="AR40" s="38"/>
      <c r="AS40" s="38"/>
      <c r="AT40" s="38"/>
      <c r="AU40" s="38"/>
      <c r="AV40" s="38"/>
      <c r="AW40" s="38" t="s">
        <v>492</v>
      </c>
      <c r="AX40" s="38" t="s">
        <v>492</v>
      </c>
      <c r="AY40" s="38"/>
      <c r="AZ40" s="38"/>
      <c r="BA40" s="38"/>
      <c r="BB40" s="38"/>
      <c r="BC40" s="38"/>
      <c r="BD40" s="38"/>
      <c r="BE40" s="38" t="s">
        <v>492</v>
      </c>
      <c r="BF40" s="38"/>
      <c r="BG40" s="38"/>
      <c r="BH40" s="38"/>
      <c r="BI40" s="38" t="s">
        <v>492</v>
      </c>
      <c r="BJ40" s="38"/>
      <c r="BK40" s="38"/>
      <c r="BL40" s="38"/>
      <c r="BM40" s="38"/>
      <c r="BN40" s="38"/>
      <c r="BO40" s="38"/>
      <c r="BP40" s="38"/>
      <c r="BQ40" s="38"/>
      <c r="BR40" s="38"/>
      <c r="BS40" s="38"/>
      <c r="BT40" s="38"/>
      <c r="BU40" s="38"/>
      <c r="BV40" s="38"/>
      <c r="BW40" s="38"/>
      <c r="BX40" s="38"/>
      <c r="BY40" s="38"/>
      <c r="BZ40" s="38"/>
      <c r="CA40" s="38"/>
      <c r="CB40" s="18" t="s">
        <v>318</v>
      </c>
    </row>
    <row r="41" spans="1:80" ht="135" x14ac:dyDescent="0.25">
      <c r="A41" s="33" t="s">
        <v>526</v>
      </c>
      <c r="B41" s="33" t="s">
        <v>527</v>
      </c>
      <c r="C41" s="34">
        <v>0.25</v>
      </c>
      <c r="D41" s="33" t="s">
        <v>528</v>
      </c>
      <c r="E41" s="35">
        <v>1</v>
      </c>
      <c r="F41" s="35">
        <v>1</v>
      </c>
      <c r="G41" s="35" t="s">
        <v>310</v>
      </c>
      <c r="H41" s="36" t="s">
        <v>311</v>
      </c>
      <c r="I41" s="36" t="s">
        <v>536</v>
      </c>
      <c r="J41" s="36" t="s">
        <v>537</v>
      </c>
      <c r="K41" s="36" t="s">
        <v>531</v>
      </c>
      <c r="L41" s="36" t="s">
        <v>312</v>
      </c>
      <c r="M41" s="36" t="s">
        <v>313</v>
      </c>
      <c r="N41" s="36" t="s">
        <v>314</v>
      </c>
      <c r="O41" s="38" t="s">
        <v>48</v>
      </c>
      <c r="P41" s="38" t="s">
        <v>531</v>
      </c>
      <c r="Q41" s="38" t="s">
        <v>533</v>
      </c>
      <c r="R41" s="38" t="s">
        <v>538</v>
      </c>
      <c r="S41" s="38" t="s">
        <v>315</v>
      </c>
      <c r="T41" s="38" t="s">
        <v>316</v>
      </c>
      <c r="U41" s="38" t="s">
        <v>27</v>
      </c>
      <c r="V41" s="38" t="s">
        <v>317</v>
      </c>
      <c r="W41" s="39">
        <v>0.25</v>
      </c>
      <c r="X41" s="39">
        <v>0.5</v>
      </c>
      <c r="Y41" s="39">
        <v>0.75</v>
      </c>
      <c r="Z41" s="39">
        <v>1</v>
      </c>
      <c r="AA41" s="39">
        <v>1</v>
      </c>
      <c r="AB41" s="38">
        <v>0</v>
      </c>
      <c r="AC41" s="38" t="s">
        <v>317</v>
      </c>
      <c r="AD41" s="38" t="s">
        <v>326</v>
      </c>
      <c r="AE41" s="40">
        <v>0</v>
      </c>
      <c r="AF41" s="39">
        <v>0.2</v>
      </c>
      <c r="AG41" s="38" t="s">
        <v>327</v>
      </c>
      <c r="AH41" s="41">
        <v>45352</v>
      </c>
      <c r="AI41" s="41">
        <v>45657</v>
      </c>
      <c r="AJ41" s="38" t="s">
        <v>321</v>
      </c>
      <c r="AK41" s="38" t="s">
        <v>491</v>
      </c>
      <c r="AL41" s="38"/>
      <c r="AM41" s="38"/>
      <c r="AN41" s="38"/>
      <c r="AO41" s="38" t="s">
        <v>492</v>
      </c>
      <c r="AP41" s="38"/>
      <c r="AQ41" s="38"/>
      <c r="AR41" s="38"/>
      <c r="AS41" s="38"/>
      <c r="AT41" s="38"/>
      <c r="AU41" s="38"/>
      <c r="AV41" s="38"/>
      <c r="AW41" s="38" t="s">
        <v>492</v>
      </c>
      <c r="AX41" s="38"/>
      <c r="AY41" s="38"/>
      <c r="AZ41" s="38"/>
      <c r="BA41" s="38"/>
      <c r="BB41" s="38" t="s">
        <v>492</v>
      </c>
      <c r="BC41" s="38" t="s">
        <v>492</v>
      </c>
      <c r="BD41" s="38"/>
      <c r="BE41" s="38" t="s">
        <v>492</v>
      </c>
      <c r="BF41" s="38"/>
      <c r="BG41" s="38"/>
      <c r="BH41" s="38"/>
      <c r="BI41" s="38"/>
      <c r="BJ41" s="38"/>
      <c r="BK41" s="38"/>
      <c r="BL41" s="38"/>
      <c r="BM41" s="38"/>
      <c r="BN41" s="38"/>
      <c r="BO41" s="38"/>
      <c r="BP41" s="38" t="s">
        <v>492</v>
      </c>
      <c r="BQ41" s="38" t="s">
        <v>492</v>
      </c>
      <c r="BR41" s="38"/>
      <c r="BS41" s="38"/>
      <c r="BT41" s="38"/>
      <c r="BU41" s="38" t="s">
        <v>492</v>
      </c>
      <c r="BV41" s="38"/>
      <c r="BW41" s="38"/>
      <c r="BX41" s="38"/>
      <c r="BY41" s="38" t="s">
        <v>492</v>
      </c>
      <c r="BZ41" s="38"/>
      <c r="CA41" s="38"/>
      <c r="CB41" s="18" t="s">
        <v>318</v>
      </c>
    </row>
    <row r="42" spans="1:80" ht="69" customHeight="1" x14ac:dyDescent="0.25">
      <c r="A42" s="42" t="s">
        <v>539</v>
      </c>
      <c r="B42" s="42" t="s">
        <v>540</v>
      </c>
      <c r="C42" s="43">
        <v>0.25</v>
      </c>
      <c r="D42" s="42" t="s">
        <v>541</v>
      </c>
      <c r="E42" s="43">
        <v>1</v>
      </c>
      <c r="F42" s="43">
        <v>1</v>
      </c>
      <c r="G42" s="43" t="s">
        <v>346</v>
      </c>
      <c r="H42" s="44" t="s">
        <v>347</v>
      </c>
      <c r="I42" s="44" t="s">
        <v>529</v>
      </c>
      <c r="J42" s="44" t="s">
        <v>507</v>
      </c>
      <c r="K42" s="44" t="s">
        <v>494</v>
      </c>
      <c r="L42" s="44" t="s">
        <v>348</v>
      </c>
      <c r="M42" s="44" t="s">
        <v>349</v>
      </c>
      <c r="N42" s="44" t="s">
        <v>350</v>
      </c>
      <c r="O42" s="45" t="s">
        <v>493</v>
      </c>
      <c r="P42" s="45" t="s">
        <v>494</v>
      </c>
      <c r="Q42" s="45" t="s">
        <v>542</v>
      </c>
      <c r="R42" s="45" t="s">
        <v>543</v>
      </c>
      <c r="S42" s="45" t="s">
        <v>48</v>
      </c>
      <c r="T42" s="45" t="s">
        <v>351</v>
      </c>
      <c r="U42" s="45" t="s">
        <v>27</v>
      </c>
      <c r="V42" s="45" t="s">
        <v>48</v>
      </c>
      <c r="W42" s="46">
        <v>0.25</v>
      </c>
      <c r="X42" s="46">
        <v>0.5</v>
      </c>
      <c r="Y42" s="46">
        <v>0.75</v>
      </c>
      <c r="Z42" s="46">
        <v>1</v>
      </c>
      <c r="AA42" s="46">
        <v>1</v>
      </c>
      <c r="AB42" s="45">
        <v>0</v>
      </c>
      <c r="AC42" s="45" t="s">
        <v>317</v>
      </c>
      <c r="AD42" s="45" t="s">
        <v>358</v>
      </c>
      <c r="AE42" s="47">
        <v>0</v>
      </c>
      <c r="AF42" s="46">
        <v>0.15</v>
      </c>
      <c r="AG42" s="45" t="s">
        <v>359</v>
      </c>
      <c r="AH42" s="48">
        <v>45306</v>
      </c>
      <c r="AI42" s="48">
        <v>45641</v>
      </c>
      <c r="AJ42" s="45" t="s">
        <v>355</v>
      </c>
      <c r="AK42" s="45" t="s">
        <v>491</v>
      </c>
      <c r="AL42" s="45"/>
      <c r="AM42" s="45"/>
      <c r="AN42" s="45"/>
      <c r="AO42" s="45"/>
      <c r="AP42" s="45"/>
      <c r="AQ42" s="45"/>
      <c r="AR42" s="45"/>
      <c r="AS42" s="45"/>
      <c r="AT42" s="45"/>
      <c r="AU42" s="45"/>
      <c r="AV42" s="45"/>
      <c r="AW42" s="45"/>
      <c r="AX42" s="45"/>
      <c r="AY42" s="45"/>
      <c r="AZ42" s="45"/>
      <c r="BA42" s="45"/>
      <c r="BB42" s="45"/>
      <c r="BC42" s="45"/>
      <c r="BD42" s="45" t="s">
        <v>492</v>
      </c>
      <c r="BE42" s="45" t="s">
        <v>492</v>
      </c>
      <c r="BF42" s="45"/>
      <c r="BG42" s="45"/>
      <c r="BH42" s="45"/>
      <c r="BI42" s="45" t="s">
        <v>492</v>
      </c>
      <c r="BJ42" s="45"/>
      <c r="BK42" s="45"/>
      <c r="BL42" s="45"/>
      <c r="BM42" s="45"/>
      <c r="BN42" s="45"/>
      <c r="BO42" s="45"/>
      <c r="BP42" s="45"/>
      <c r="BQ42" s="45"/>
      <c r="BR42" s="45"/>
      <c r="BS42" s="45"/>
      <c r="BT42" s="45"/>
      <c r="BU42" s="45"/>
      <c r="BV42" s="45"/>
      <c r="BW42" s="45"/>
      <c r="BX42" s="45"/>
      <c r="BY42" s="45"/>
      <c r="BZ42" s="45"/>
      <c r="CA42" s="45"/>
      <c r="CB42" s="18" t="s">
        <v>352</v>
      </c>
    </row>
    <row r="43" spans="1:80" ht="121.5" x14ac:dyDescent="0.25">
      <c r="A43" s="42" t="s">
        <v>539</v>
      </c>
      <c r="B43" s="42" t="s">
        <v>540</v>
      </c>
      <c r="C43" s="43">
        <v>0.25</v>
      </c>
      <c r="D43" s="42" t="s">
        <v>541</v>
      </c>
      <c r="E43" s="43">
        <v>1</v>
      </c>
      <c r="F43" s="43">
        <v>1</v>
      </c>
      <c r="G43" s="43" t="s">
        <v>346</v>
      </c>
      <c r="H43" s="44" t="s">
        <v>347</v>
      </c>
      <c r="I43" s="44" t="s">
        <v>529</v>
      </c>
      <c r="J43" s="44" t="s">
        <v>507</v>
      </c>
      <c r="K43" s="44" t="s">
        <v>494</v>
      </c>
      <c r="L43" s="44" t="s">
        <v>348</v>
      </c>
      <c r="M43" s="44" t="s">
        <v>349</v>
      </c>
      <c r="N43" s="44" t="s">
        <v>350</v>
      </c>
      <c r="O43" s="45" t="s">
        <v>493</v>
      </c>
      <c r="P43" s="45" t="s">
        <v>494</v>
      </c>
      <c r="Q43" s="45" t="s">
        <v>542</v>
      </c>
      <c r="R43" s="45" t="s">
        <v>543</v>
      </c>
      <c r="S43" s="45" t="s">
        <v>48</v>
      </c>
      <c r="T43" s="45" t="s">
        <v>351</v>
      </c>
      <c r="U43" s="45" t="s">
        <v>27</v>
      </c>
      <c r="V43" s="45" t="s">
        <v>48</v>
      </c>
      <c r="W43" s="46">
        <v>0.25</v>
      </c>
      <c r="X43" s="46">
        <v>0.5</v>
      </c>
      <c r="Y43" s="46">
        <v>0.75</v>
      </c>
      <c r="Z43" s="46">
        <v>1</v>
      </c>
      <c r="AA43" s="46">
        <v>1</v>
      </c>
      <c r="AB43" s="45">
        <v>0</v>
      </c>
      <c r="AC43" s="45" t="s">
        <v>317</v>
      </c>
      <c r="AD43" s="45" t="s">
        <v>353</v>
      </c>
      <c r="AE43" s="47">
        <v>0</v>
      </c>
      <c r="AF43" s="46">
        <v>0.15</v>
      </c>
      <c r="AG43" s="45" t="s">
        <v>354</v>
      </c>
      <c r="AH43" s="48">
        <v>45306</v>
      </c>
      <c r="AI43" s="48">
        <v>45641</v>
      </c>
      <c r="AJ43" s="45" t="s">
        <v>355</v>
      </c>
      <c r="AK43" s="45" t="s">
        <v>491</v>
      </c>
      <c r="AL43" s="45"/>
      <c r="AM43" s="45"/>
      <c r="AN43" s="45"/>
      <c r="AO43" s="45"/>
      <c r="AP43" s="45"/>
      <c r="AQ43" s="45"/>
      <c r="AR43" s="45"/>
      <c r="AS43" s="45"/>
      <c r="AT43" s="45"/>
      <c r="AU43" s="45"/>
      <c r="AV43" s="45"/>
      <c r="AW43" s="45" t="s">
        <v>492</v>
      </c>
      <c r="AX43" s="45"/>
      <c r="AY43" s="45"/>
      <c r="AZ43" s="45"/>
      <c r="BA43" s="45"/>
      <c r="BB43" s="45"/>
      <c r="BC43" s="45" t="s">
        <v>492</v>
      </c>
      <c r="BD43" s="45" t="s">
        <v>492</v>
      </c>
      <c r="BE43" s="45" t="s">
        <v>492</v>
      </c>
      <c r="BF43" s="45"/>
      <c r="BG43" s="45"/>
      <c r="BH43" s="45"/>
      <c r="BI43" s="45" t="s">
        <v>492</v>
      </c>
      <c r="BJ43" s="45"/>
      <c r="BK43" s="45"/>
      <c r="BL43" s="45"/>
      <c r="BM43" s="45"/>
      <c r="BN43" s="45"/>
      <c r="BO43" s="45"/>
      <c r="BP43" s="45"/>
      <c r="BQ43" s="45"/>
      <c r="BR43" s="45"/>
      <c r="BS43" s="45"/>
      <c r="BT43" s="45"/>
      <c r="BU43" s="45"/>
      <c r="BV43" s="45"/>
      <c r="BW43" s="45"/>
      <c r="BX43" s="45"/>
      <c r="BY43" s="45"/>
      <c r="BZ43" s="45"/>
      <c r="CA43" s="45"/>
      <c r="CB43" s="18" t="s">
        <v>352</v>
      </c>
    </row>
    <row r="44" spans="1:80" ht="121.5" x14ac:dyDescent="0.25">
      <c r="A44" s="42" t="s">
        <v>539</v>
      </c>
      <c r="B44" s="42" t="s">
        <v>540</v>
      </c>
      <c r="C44" s="43">
        <v>0.25</v>
      </c>
      <c r="D44" s="42" t="s">
        <v>541</v>
      </c>
      <c r="E44" s="43">
        <v>1</v>
      </c>
      <c r="F44" s="43">
        <v>1</v>
      </c>
      <c r="G44" s="43" t="s">
        <v>346</v>
      </c>
      <c r="H44" s="44" t="s">
        <v>347</v>
      </c>
      <c r="I44" s="44" t="s">
        <v>529</v>
      </c>
      <c r="J44" s="44" t="s">
        <v>507</v>
      </c>
      <c r="K44" s="44" t="s">
        <v>494</v>
      </c>
      <c r="L44" s="44" t="s">
        <v>348</v>
      </c>
      <c r="M44" s="44" t="s">
        <v>349</v>
      </c>
      <c r="N44" s="44" t="s">
        <v>350</v>
      </c>
      <c r="O44" s="45" t="s">
        <v>493</v>
      </c>
      <c r="P44" s="45" t="s">
        <v>494</v>
      </c>
      <c r="Q44" s="45" t="s">
        <v>542</v>
      </c>
      <c r="R44" s="45" t="s">
        <v>543</v>
      </c>
      <c r="S44" s="45" t="s">
        <v>48</v>
      </c>
      <c r="T44" s="45" t="s">
        <v>351</v>
      </c>
      <c r="U44" s="45" t="s">
        <v>27</v>
      </c>
      <c r="V44" s="45" t="s">
        <v>48</v>
      </c>
      <c r="W44" s="46">
        <v>0.25</v>
      </c>
      <c r="X44" s="46">
        <v>0.5</v>
      </c>
      <c r="Y44" s="46">
        <v>0.75</v>
      </c>
      <c r="Z44" s="46">
        <v>1</v>
      </c>
      <c r="AA44" s="46">
        <v>1</v>
      </c>
      <c r="AB44" s="45">
        <v>0</v>
      </c>
      <c r="AC44" s="45" t="s">
        <v>317</v>
      </c>
      <c r="AD44" s="45" t="s">
        <v>356</v>
      </c>
      <c r="AE44" s="47">
        <v>0</v>
      </c>
      <c r="AF44" s="46">
        <v>0.7</v>
      </c>
      <c r="AG44" s="45" t="s">
        <v>357</v>
      </c>
      <c r="AH44" s="48">
        <v>45306</v>
      </c>
      <c r="AI44" s="48">
        <v>45473</v>
      </c>
      <c r="AJ44" s="45" t="s">
        <v>249</v>
      </c>
      <c r="AK44" s="45" t="s">
        <v>491</v>
      </c>
      <c r="AL44" s="45"/>
      <c r="AM44" s="45"/>
      <c r="AN44" s="45"/>
      <c r="AO44" s="45"/>
      <c r="AP44" s="45"/>
      <c r="AQ44" s="45"/>
      <c r="AR44" s="45"/>
      <c r="AS44" s="45"/>
      <c r="AT44" s="45"/>
      <c r="AU44" s="45"/>
      <c r="AV44" s="45"/>
      <c r="AW44" s="45" t="s">
        <v>492</v>
      </c>
      <c r="AX44" s="45"/>
      <c r="AY44" s="45"/>
      <c r="AZ44" s="45" t="s">
        <v>492</v>
      </c>
      <c r="BA44" s="45" t="s">
        <v>492</v>
      </c>
      <c r="BB44" s="45" t="s">
        <v>492</v>
      </c>
      <c r="BC44" s="45" t="s">
        <v>492</v>
      </c>
      <c r="BD44" s="45" t="s">
        <v>492</v>
      </c>
      <c r="BE44" s="45" t="s">
        <v>492</v>
      </c>
      <c r="BF44" s="45"/>
      <c r="BG44" s="45"/>
      <c r="BH44" s="45"/>
      <c r="BI44" s="45" t="s">
        <v>492</v>
      </c>
      <c r="BJ44" s="45"/>
      <c r="BK44" s="45"/>
      <c r="BL44" s="45"/>
      <c r="BM44" s="45"/>
      <c r="BN44" s="45"/>
      <c r="BO44" s="45"/>
      <c r="BP44" s="45"/>
      <c r="BQ44" s="45"/>
      <c r="BR44" s="45"/>
      <c r="BS44" s="45"/>
      <c r="BT44" s="45"/>
      <c r="BU44" s="45"/>
      <c r="BV44" s="45"/>
      <c r="BW44" s="45"/>
      <c r="BX44" s="45"/>
      <c r="BY44" s="45"/>
      <c r="BZ44" s="45"/>
      <c r="CA44" s="45"/>
      <c r="CB44" s="18" t="s">
        <v>352</v>
      </c>
    </row>
    <row r="45" spans="1:80" ht="108" x14ac:dyDescent="0.25">
      <c r="A45" s="42" t="s">
        <v>539</v>
      </c>
      <c r="B45" s="42" t="s">
        <v>540</v>
      </c>
      <c r="C45" s="43">
        <v>0.25</v>
      </c>
      <c r="D45" s="42" t="s">
        <v>541</v>
      </c>
      <c r="E45" s="43">
        <v>1</v>
      </c>
      <c r="F45" s="43">
        <v>1</v>
      </c>
      <c r="G45" s="43" t="s">
        <v>360</v>
      </c>
      <c r="H45" s="44" t="s">
        <v>361</v>
      </c>
      <c r="I45" s="44" t="s">
        <v>544</v>
      </c>
      <c r="J45" s="44" t="s">
        <v>545</v>
      </c>
      <c r="K45" s="44" t="s">
        <v>515</v>
      </c>
      <c r="L45" s="44" t="s">
        <v>362</v>
      </c>
      <c r="M45" s="44" t="s">
        <v>363</v>
      </c>
      <c r="N45" s="44" t="s">
        <v>364</v>
      </c>
      <c r="O45" s="45" t="s">
        <v>546</v>
      </c>
      <c r="P45" s="45" t="s">
        <v>515</v>
      </c>
      <c r="Q45" s="45" t="s">
        <v>533</v>
      </c>
      <c r="R45" s="45" t="s">
        <v>547</v>
      </c>
      <c r="S45" s="45" t="s">
        <v>365</v>
      </c>
      <c r="T45" s="45" t="s">
        <v>366</v>
      </c>
      <c r="U45" s="45" t="s">
        <v>27</v>
      </c>
      <c r="V45" s="46">
        <v>0</v>
      </c>
      <c r="W45" s="46">
        <v>0.1</v>
      </c>
      <c r="X45" s="46">
        <v>0.5</v>
      </c>
      <c r="Y45" s="46">
        <v>0.75</v>
      </c>
      <c r="Z45" s="46">
        <v>1</v>
      </c>
      <c r="AA45" s="46">
        <v>1</v>
      </c>
      <c r="AB45" s="45">
        <v>1212112028.25</v>
      </c>
      <c r="AC45" s="45" t="s">
        <v>509</v>
      </c>
      <c r="AD45" s="45" t="s">
        <v>370</v>
      </c>
      <c r="AE45" s="47">
        <v>762112028.25</v>
      </c>
      <c r="AF45" s="46">
        <v>0.62874718713113309</v>
      </c>
      <c r="AG45" s="45" t="s">
        <v>371</v>
      </c>
      <c r="AH45" s="48">
        <v>45292</v>
      </c>
      <c r="AI45" s="48">
        <v>45657</v>
      </c>
      <c r="AJ45" s="45" t="s">
        <v>372</v>
      </c>
      <c r="AK45" s="45" t="s">
        <v>548</v>
      </c>
      <c r="AL45" s="45"/>
      <c r="AM45" s="45"/>
      <c r="AN45" s="45"/>
      <c r="AO45" s="45"/>
      <c r="AP45" s="45"/>
      <c r="AQ45" s="45"/>
      <c r="AR45" s="45"/>
      <c r="AS45" s="45" t="s">
        <v>492</v>
      </c>
      <c r="AT45" s="45" t="s">
        <v>492</v>
      </c>
      <c r="AU45" s="45"/>
      <c r="AV45" s="45"/>
      <c r="AW45" s="45" t="s">
        <v>492</v>
      </c>
      <c r="AX45" s="45"/>
      <c r="AY45" s="45"/>
      <c r="AZ45" s="45"/>
      <c r="BA45" s="45"/>
      <c r="BB45" s="45"/>
      <c r="BC45" s="45" t="s">
        <v>492</v>
      </c>
      <c r="BD45" s="45" t="s">
        <v>492</v>
      </c>
      <c r="BE45" s="45" t="s">
        <v>492</v>
      </c>
      <c r="BF45" s="45"/>
      <c r="BG45" s="45" t="s">
        <v>492</v>
      </c>
      <c r="BH45" s="45" t="s">
        <v>492</v>
      </c>
      <c r="BI45" s="45" t="s">
        <v>492</v>
      </c>
      <c r="BJ45" s="45"/>
      <c r="BK45" s="45"/>
      <c r="BL45" s="45"/>
      <c r="BM45" s="45"/>
      <c r="BN45" s="45"/>
      <c r="BO45" s="45"/>
      <c r="BP45" s="45"/>
      <c r="BQ45" s="45"/>
      <c r="BR45" s="45" t="s">
        <v>492</v>
      </c>
      <c r="BS45" s="45"/>
      <c r="BT45" s="45"/>
      <c r="BU45" s="45"/>
      <c r="BV45" s="45"/>
      <c r="BW45" s="45"/>
      <c r="BX45" s="45"/>
      <c r="BY45" s="45" t="s">
        <v>492</v>
      </c>
      <c r="BZ45" s="45" t="s">
        <v>492</v>
      </c>
      <c r="CA45" s="45" t="s">
        <v>492</v>
      </c>
      <c r="CB45" s="18" t="s">
        <v>49</v>
      </c>
    </row>
    <row r="46" spans="1:80" ht="108" x14ac:dyDescent="0.25">
      <c r="A46" s="42" t="s">
        <v>539</v>
      </c>
      <c r="B46" s="42" t="s">
        <v>540</v>
      </c>
      <c r="C46" s="43">
        <v>0.25</v>
      </c>
      <c r="D46" s="42" t="s">
        <v>541</v>
      </c>
      <c r="E46" s="43">
        <v>1</v>
      </c>
      <c r="F46" s="43">
        <v>1</v>
      </c>
      <c r="G46" s="43" t="s">
        <v>360</v>
      </c>
      <c r="H46" s="44" t="s">
        <v>361</v>
      </c>
      <c r="I46" s="44" t="s">
        <v>544</v>
      </c>
      <c r="J46" s="44" t="s">
        <v>545</v>
      </c>
      <c r="K46" s="44" t="s">
        <v>515</v>
      </c>
      <c r="L46" s="44" t="s">
        <v>362</v>
      </c>
      <c r="M46" s="44" t="s">
        <v>363</v>
      </c>
      <c r="N46" s="44" t="s">
        <v>364</v>
      </c>
      <c r="O46" s="45" t="s">
        <v>546</v>
      </c>
      <c r="P46" s="45" t="s">
        <v>515</v>
      </c>
      <c r="Q46" s="45" t="s">
        <v>533</v>
      </c>
      <c r="R46" s="45" t="s">
        <v>547</v>
      </c>
      <c r="S46" s="45" t="s">
        <v>365</v>
      </c>
      <c r="T46" s="45" t="s">
        <v>366</v>
      </c>
      <c r="U46" s="45" t="s">
        <v>27</v>
      </c>
      <c r="V46" s="46">
        <v>0</v>
      </c>
      <c r="W46" s="46">
        <v>0.1</v>
      </c>
      <c r="X46" s="46">
        <v>0.5</v>
      </c>
      <c r="Y46" s="46">
        <v>0.75</v>
      </c>
      <c r="Z46" s="46">
        <v>1</v>
      </c>
      <c r="AA46" s="46">
        <v>1</v>
      </c>
      <c r="AB46" s="45">
        <v>1212112028.25</v>
      </c>
      <c r="AC46" s="45" t="s">
        <v>525</v>
      </c>
      <c r="AD46" s="45" t="s">
        <v>367</v>
      </c>
      <c r="AE46" s="47">
        <v>450000000</v>
      </c>
      <c r="AF46" s="46">
        <v>0.37125281286886691</v>
      </c>
      <c r="AG46" s="45" t="s">
        <v>368</v>
      </c>
      <c r="AH46" s="48">
        <v>45323</v>
      </c>
      <c r="AI46" s="48">
        <v>45657</v>
      </c>
      <c r="AJ46" s="45" t="s">
        <v>369</v>
      </c>
      <c r="AK46" s="45" t="s">
        <v>548</v>
      </c>
      <c r="AL46" s="45"/>
      <c r="AM46" s="45"/>
      <c r="AN46" s="45"/>
      <c r="AO46" s="45"/>
      <c r="AP46" s="45"/>
      <c r="AQ46" s="45"/>
      <c r="AR46" s="45"/>
      <c r="AS46" s="45" t="s">
        <v>492</v>
      </c>
      <c r="AT46" s="45" t="s">
        <v>492</v>
      </c>
      <c r="AU46" s="45"/>
      <c r="AV46" s="45"/>
      <c r="AW46" s="45" t="s">
        <v>492</v>
      </c>
      <c r="AX46" s="45"/>
      <c r="AY46" s="45"/>
      <c r="AZ46" s="45"/>
      <c r="BA46" s="45"/>
      <c r="BB46" s="45"/>
      <c r="BC46" s="45" t="s">
        <v>492</v>
      </c>
      <c r="BD46" s="45" t="s">
        <v>492</v>
      </c>
      <c r="BE46" s="45" t="s">
        <v>492</v>
      </c>
      <c r="BF46" s="45"/>
      <c r="BG46" s="45" t="s">
        <v>492</v>
      </c>
      <c r="BH46" s="45" t="s">
        <v>492</v>
      </c>
      <c r="BI46" s="45" t="s">
        <v>492</v>
      </c>
      <c r="BJ46" s="45"/>
      <c r="BK46" s="45"/>
      <c r="BL46" s="45"/>
      <c r="BM46" s="45"/>
      <c r="BN46" s="45"/>
      <c r="BO46" s="45"/>
      <c r="BP46" s="45"/>
      <c r="BQ46" s="45"/>
      <c r="BR46" s="45" t="s">
        <v>492</v>
      </c>
      <c r="BS46" s="45"/>
      <c r="BT46" s="45"/>
      <c r="BU46" s="45"/>
      <c r="BV46" s="45"/>
      <c r="BW46" s="45"/>
      <c r="BX46" s="45"/>
      <c r="BY46" s="45" t="s">
        <v>492</v>
      </c>
      <c r="BZ46" s="45" t="s">
        <v>492</v>
      </c>
      <c r="CA46" s="45" t="s">
        <v>492</v>
      </c>
      <c r="CB46" s="18" t="s">
        <v>49</v>
      </c>
    </row>
    <row r="47" spans="1:80" ht="94.5" x14ac:dyDescent="0.25">
      <c r="A47" s="49" t="s">
        <v>549</v>
      </c>
      <c r="B47" s="49" t="s">
        <v>550</v>
      </c>
      <c r="C47" s="50">
        <v>0.2</v>
      </c>
      <c r="D47" s="49" t="s">
        <v>551</v>
      </c>
      <c r="E47" s="51">
        <v>1</v>
      </c>
      <c r="F47" s="50">
        <v>1</v>
      </c>
      <c r="G47" s="50" t="s">
        <v>41</v>
      </c>
      <c r="H47" s="52" t="s">
        <v>42</v>
      </c>
      <c r="I47" s="52" t="s">
        <v>529</v>
      </c>
      <c r="J47" s="52" t="s">
        <v>552</v>
      </c>
      <c r="K47" s="52" t="s">
        <v>498</v>
      </c>
      <c r="L47" s="52" t="s">
        <v>43</v>
      </c>
      <c r="M47" s="52" t="s">
        <v>44</v>
      </c>
      <c r="N47" s="52" t="s">
        <v>45</v>
      </c>
      <c r="O47" s="11" t="s">
        <v>497</v>
      </c>
      <c r="P47" s="52" t="s">
        <v>498</v>
      </c>
      <c r="Q47" s="52" t="s">
        <v>553</v>
      </c>
      <c r="R47" s="52" t="s">
        <v>500</v>
      </c>
      <c r="S47" s="52" t="s">
        <v>46</v>
      </c>
      <c r="T47" s="52" t="s">
        <v>47</v>
      </c>
      <c r="U47" s="52" t="s">
        <v>27</v>
      </c>
      <c r="V47" s="52" t="s">
        <v>48</v>
      </c>
      <c r="W47" s="53">
        <v>0</v>
      </c>
      <c r="X47" s="53">
        <v>0.5</v>
      </c>
      <c r="Y47" s="53">
        <v>0.75</v>
      </c>
      <c r="Z47" s="53">
        <v>1</v>
      </c>
      <c r="AA47" s="53">
        <v>1</v>
      </c>
      <c r="AB47" s="54">
        <v>189750000</v>
      </c>
      <c r="AC47" s="52" t="s">
        <v>525</v>
      </c>
      <c r="AD47" s="52" t="s">
        <v>50</v>
      </c>
      <c r="AE47" s="54">
        <v>189750000</v>
      </c>
      <c r="AF47" s="53">
        <v>1</v>
      </c>
      <c r="AG47" s="52" t="s">
        <v>51</v>
      </c>
      <c r="AH47" s="55">
        <v>45383</v>
      </c>
      <c r="AI47" s="55">
        <v>45641</v>
      </c>
      <c r="AJ47" s="52" t="s">
        <v>52</v>
      </c>
      <c r="AK47" s="52" t="s">
        <v>502</v>
      </c>
      <c r="AL47" s="52"/>
      <c r="AM47" s="52"/>
      <c r="AN47" s="52"/>
      <c r="AO47" s="52"/>
      <c r="AP47" s="52"/>
      <c r="AQ47" s="52"/>
      <c r="AR47" s="52"/>
      <c r="AS47" s="52"/>
      <c r="AT47" s="52"/>
      <c r="AU47" s="52"/>
      <c r="AV47" s="52"/>
      <c r="AW47" s="52" t="s">
        <v>492</v>
      </c>
      <c r="AX47" s="52"/>
      <c r="AY47" s="52"/>
      <c r="AZ47" s="52" t="s">
        <v>492</v>
      </c>
      <c r="BA47" s="52" t="s">
        <v>492</v>
      </c>
      <c r="BB47" s="52"/>
      <c r="BC47" s="52" t="s">
        <v>492</v>
      </c>
      <c r="BD47" s="52"/>
      <c r="BE47" s="52" t="s">
        <v>492</v>
      </c>
      <c r="BF47" s="52"/>
      <c r="BG47" s="52" t="s">
        <v>492</v>
      </c>
      <c r="BH47" s="52"/>
      <c r="BI47" s="52"/>
      <c r="BJ47" s="52"/>
      <c r="BK47" s="52"/>
      <c r="BL47" s="52"/>
      <c r="BM47" s="52"/>
      <c r="BN47" s="52"/>
      <c r="BO47" s="52"/>
      <c r="BP47" s="52"/>
      <c r="BQ47" s="52"/>
      <c r="BR47" s="52"/>
      <c r="BS47" s="52"/>
      <c r="BT47" s="52"/>
      <c r="BU47" s="52"/>
      <c r="BV47" s="52"/>
      <c r="BW47" s="52"/>
      <c r="BX47" s="52"/>
      <c r="BY47" s="52"/>
      <c r="BZ47" s="52"/>
      <c r="CA47" s="52"/>
      <c r="CB47" s="18" t="s">
        <v>49</v>
      </c>
    </row>
    <row r="48" spans="1:80" ht="75" x14ac:dyDescent="0.25">
      <c r="A48" s="49" t="s">
        <v>549</v>
      </c>
      <c r="B48" s="49" t="s">
        <v>550</v>
      </c>
      <c r="C48" s="50">
        <v>0.2</v>
      </c>
      <c r="D48" s="49" t="s">
        <v>551</v>
      </c>
      <c r="E48" s="51">
        <v>1</v>
      </c>
      <c r="F48" s="50">
        <v>1</v>
      </c>
      <c r="G48" s="50" t="s">
        <v>163</v>
      </c>
      <c r="H48" s="56" t="s">
        <v>164</v>
      </c>
      <c r="I48" s="56" t="s">
        <v>529</v>
      </c>
      <c r="J48" s="56" t="s">
        <v>530</v>
      </c>
      <c r="K48" s="56" t="s">
        <v>531</v>
      </c>
      <c r="L48" s="56" t="s">
        <v>165</v>
      </c>
      <c r="M48" s="56" t="s">
        <v>166</v>
      </c>
      <c r="N48" s="56" t="s">
        <v>167</v>
      </c>
      <c r="O48" s="52" t="s">
        <v>532</v>
      </c>
      <c r="P48" s="52" t="s">
        <v>531</v>
      </c>
      <c r="Q48" s="52" t="s">
        <v>533</v>
      </c>
      <c r="R48" s="52" t="s">
        <v>554</v>
      </c>
      <c r="S48" s="52" t="s">
        <v>168</v>
      </c>
      <c r="T48" s="52" t="s">
        <v>169</v>
      </c>
      <c r="U48" s="52" t="s">
        <v>27</v>
      </c>
      <c r="V48" s="53" t="s">
        <v>48</v>
      </c>
      <c r="W48" s="53">
        <v>0.25</v>
      </c>
      <c r="X48" s="53">
        <v>0.5</v>
      </c>
      <c r="Y48" s="53">
        <v>0.75</v>
      </c>
      <c r="Z48" s="53">
        <v>1</v>
      </c>
      <c r="AA48" s="53">
        <v>1</v>
      </c>
      <c r="AB48" s="54">
        <v>0</v>
      </c>
      <c r="AC48" s="53" t="s">
        <v>317</v>
      </c>
      <c r="AD48" s="52" t="s">
        <v>171</v>
      </c>
      <c r="AE48" s="54">
        <v>0</v>
      </c>
      <c r="AF48" s="53">
        <v>0.2</v>
      </c>
      <c r="AG48" s="52" t="s">
        <v>172</v>
      </c>
      <c r="AH48" s="55">
        <v>45292</v>
      </c>
      <c r="AI48" s="55">
        <v>45412</v>
      </c>
      <c r="AJ48" s="52" t="s">
        <v>173</v>
      </c>
      <c r="AK48" s="52" t="s">
        <v>491</v>
      </c>
      <c r="AL48" s="52" t="s">
        <v>492</v>
      </c>
      <c r="AM48" s="52"/>
      <c r="AN48" s="52"/>
      <c r="AO48" s="52"/>
      <c r="AP48" s="52"/>
      <c r="AQ48" s="52"/>
      <c r="AR48" s="52"/>
      <c r="AS48" s="52"/>
      <c r="AT48" s="52"/>
      <c r="AU48" s="52"/>
      <c r="AV48" s="52"/>
      <c r="AW48" s="52" t="s">
        <v>492</v>
      </c>
      <c r="AX48" s="52" t="s">
        <v>492</v>
      </c>
      <c r="AY48" s="52"/>
      <c r="AZ48" s="52" t="s">
        <v>492</v>
      </c>
      <c r="BA48" s="52" t="s">
        <v>492</v>
      </c>
      <c r="BB48" s="52" t="s">
        <v>492</v>
      </c>
      <c r="BC48" s="52" t="s">
        <v>492</v>
      </c>
      <c r="BD48" s="52" t="s">
        <v>492</v>
      </c>
      <c r="BE48" s="52" t="s">
        <v>492</v>
      </c>
      <c r="BF48" s="52"/>
      <c r="BG48" s="52"/>
      <c r="BH48" s="52"/>
      <c r="BI48" s="52" t="s">
        <v>492</v>
      </c>
      <c r="BJ48" s="52"/>
      <c r="BK48" s="52"/>
      <c r="BL48" s="52"/>
      <c r="BM48" s="52"/>
      <c r="BN48" s="52"/>
      <c r="BO48" s="52"/>
      <c r="BP48" s="52"/>
      <c r="BQ48" s="52"/>
      <c r="BR48" s="52"/>
      <c r="BS48" s="52"/>
      <c r="BT48" s="52"/>
      <c r="BU48" s="52"/>
      <c r="BV48" s="52"/>
      <c r="BW48" s="52"/>
      <c r="BX48" s="52"/>
      <c r="BY48" s="52"/>
      <c r="BZ48" s="52"/>
      <c r="CA48" s="52"/>
      <c r="CB48" s="18" t="s">
        <v>170</v>
      </c>
    </row>
    <row r="49" spans="1:80" ht="75" x14ac:dyDescent="0.25">
      <c r="A49" s="49" t="s">
        <v>549</v>
      </c>
      <c r="B49" s="49" t="s">
        <v>550</v>
      </c>
      <c r="C49" s="50">
        <v>0.2</v>
      </c>
      <c r="D49" s="49" t="s">
        <v>551</v>
      </c>
      <c r="E49" s="51">
        <v>1</v>
      </c>
      <c r="F49" s="50">
        <v>1</v>
      </c>
      <c r="G49" s="50" t="s">
        <v>163</v>
      </c>
      <c r="H49" s="56" t="s">
        <v>164</v>
      </c>
      <c r="I49" s="56" t="s">
        <v>529</v>
      </c>
      <c r="J49" s="56" t="s">
        <v>530</v>
      </c>
      <c r="K49" s="56" t="s">
        <v>531</v>
      </c>
      <c r="L49" s="56" t="s">
        <v>165</v>
      </c>
      <c r="M49" s="56" t="s">
        <v>166</v>
      </c>
      <c r="N49" s="56" t="s">
        <v>167</v>
      </c>
      <c r="O49" s="52" t="s">
        <v>532</v>
      </c>
      <c r="P49" s="52" t="s">
        <v>531</v>
      </c>
      <c r="Q49" s="52" t="s">
        <v>533</v>
      </c>
      <c r="R49" s="52" t="s">
        <v>554</v>
      </c>
      <c r="S49" s="52" t="s">
        <v>168</v>
      </c>
      <c r="T49" s="52" t="s">
        <v>169</v>
      </c>
      <c r="U49" s="52" t="s">
        <v>27</v>
      </c>
      <c r="V49" s="53" t="s">
        <v>48</v>
      </c>
      <c r="W49" s="53">
        <v>0.25</v>
      </c>
      <c r="X49" s="53">
        <v>0.5</v>
      </c>
      <c r="Y49" s="53">
        <v>0.75</v>
      </c>
      <c r="Z49" s="53">
        <v>1</v>
      </c>
      <c r="AA49" s="53">
        <v>1</v>
      </c>
      <c r="AB49" s="54">
        <v>0</v>
      </c>
      <c r="AC49" s="53" t="s">
        <v>317</v>
      </c>
      <c r="AD49" s="52" t="s">
        <v>178</v>
      </c>
      <c r="AE49" s="54">
        <v>0</v>
      </c>
      <c r="AF49" s="53">
        <v>0.4</v>
      </c>
      <c r="AG49" s="52" t="s">
        <v>179</v>
      </c>
      <c r="AH49" s="55">
        <v>45292</v>
      </c>
      <c r="AI49" s="55">
        <v>45657</v>
      </c>
      <c r="AJ49" s="52" t="s">
        <v>173</v>
      </c>
      <c r="AK49" s="52" t="s">
        <v>491</v>
      </c>
      <c r="AL49" s="52"/>
      <c r="AM49" s="52"/>
      <c r="AN49" s="52"/>
      <c r="AO49" s="52"/>
      <c r="AP49" s="52"/>
      <c r="AQ49" s="52"/>
      <c r="AR49" s="52"/>
      <c r="AS49" s="52"/>
      <c r="AT49" s="52"/>
      <c r="AU49" s="52"/>
      <c r="AV49" s="52"/>
      <c r="AW49" s="52" t="s">
        <v>492</v>
      </c>
      <c r="AX49" s="52" t="s">
        <v>492</v>
      </c>
      <c r="AY49" s="52"/>
      <c r="AZ49" s="52" t="s">
        <v>492</v>
      </c>
      <c r="BA49" s="52" t="s">
        <v>492</v>
      </c>
      <c r="BB49" s="52" t="s">
        <v>492</v>
      </c>
      <c r="BC49" s="52" t="s">
        <v>492</v>
      </c>
      <c r="BD49" s="52" t="s">
        <v>492</v>
      </c>
      <c r="BE49" s="52" t="s">
        <v>492</v>
      </c>
      <c r="BF49" s="52"/>
      <c r="BG49" s="52"/>
      <c r="BH49" s="52"/>
      <c r="BI49" s="52" t="s">
        <v>492</v>
      </c>
      <c r="BJ49" s="52"/>
      <c r="BK49" s="52"/>
      <c r="BL49" s="52"/>
      <c r="BM49" s="52"/>
      <c r="BN49" s="52"/>
      <c r="BO49" s="52"/>
      <c r="BP49" s="52"/>
      <c r="BQ49" s="52"/>
      <c r="BR49" s="52"/>
      <c r="BS49" s="52"/>
      <c r="BT49" s="52"/>
      <c r="BU49" s="52"/>
      <c r="BV49" s="52"/>
      <c r="BW49" s="52"/>
      <c r="BX49" s="52"/>
      <c r="BY49" s="52"/>
      <c r="BZ49" s="52"/>
      <c r="CA49" s="52"/>
      <c r="CB49" s="18" t="s">
        <v>170</v>
      </c>
    </row>
    <row r="50" spans="1:80" ht="75" x14ac:dyDescent="0.25">
      <c r="A50" s="49" t="s">
        <v>549</v>
      </c>
      <c r="B50" s="49" t="s">
        <v>550</v>
      </c>
      <c r="C50" s="50">
        <v>0.2</v>
      </c>
      <c r="D50" s="49" t="s">
        <v>551</v>
      </c>
      <c r="E50" s="51">
        <v>1</v>
      </c>
      <c r="F50" s="50">
        <v>1</v>
      </c>
      <c r="G50" s="50" t="s">
        <v>163</v>
      </c>
      <c r="H50" s="56" t="s">
        <v>164</v>
      </c>
      <c r="I50" s="56" t="s">
        <v>529</v>
      </c>
      <c r="J50" s="56" t="s">
        <v>530</v>
      </c>
      <c r="K50" s="56" t="s">
        <v>531</v>
      </c>
      <c r="L50" s="56" t="s">
        <v>165</v>
      </c>
      <c r="M50" s="56" t="s">
        <v>166</v>
      </c>
      <c r="N50" s="56" t="s">
        <v>167</v>
      </c>
      <c r="O50" s="52" t="s">
        <v>532</v>
      </c>
      <c r="P50" s="52" t="s">
        <v>531</v>
      </c>
      <c r="Q50" s="52" t="s">
        <v>533</v>
      </c>
      <c r="R50" s="52" t="s">
        <v>554</v>
      </c>
      <c r="S50" s="52" t="s">
        <v>168</v>
      </c>
      <c r="T50" s="52" t="s">
        <v>169</v>
      </c>
      <c r="U50" s="52" t="s">
        <v>27</v>
      </c>
      <c r="V50" s="53" t="s">
        <v>48</v>
      </c>
      <c r="W50" s="53">
        <v>0.25</v>
      </c>
      <c r="X50" s="53">
        <v>0.5</v>
      </c>
      <c r="Y50" s="53">
        <v>0.75</v>
      </c>
      <c r="Z50" s="53">
        <v>1</v>
      </c>
      <c r="AA50" s="53">
        <v>1</v>
      </c>
      <c r="AB50" s="54">
        <v>0</v>
      </c>
      <c r="AC50" s="53" t="s">
        <v>317</v>
      </c>
      <c r="AD50" s="52" t="s">
        <v>176</v>
      </c>
      <c r="AE50" s="54">
        <v>0</v>
      </c>
      <c r="AF50" s="53">
        <v>0.2</v>
      </c>
      <c r="AG50" s="52" t="s">
        <v>177</v>
      </c>
      <c r="AH50" s="55">
        <v>45292</v>
      </c>
      <c r="AI50" s="55">
        <v>45657</v>
      </c>
      <c r="AJ50" s="52" t="s">
        <v>173</v>
      </c>
      <c r="AK50" s="52" t="s">
        <v>491</v>
      </c>
      <c r="AL50" s="52"/>
      <c r="AM50" s="52"/>
      <c r="AN50" s="52"/>
      <c r="AO50" s="52"/>
      <c r="AP50" s="52"/>
      <c r="AQ50" s="52"/>
      <c r="AR50" s="52"/>
      <c r="AS50" s="52"/>
      <c r="AT50" s="52"/>
      <c r="AU50" s="52"/>
      <c r="AV50" s="52"/>
      <c r="AW50" s="52" t="s">
        <v>492</v>
      </c>
      <c r="AX50" s="52" t="s">
        <v>492</v>
      </c>
      <c r="AY50" s="52"/>
      <c r="AZ50" s="52" t="s">
        <v>492</v>
      </c>
      <c r="BA50" s="52" t="s">
        <v>492</v>
      </c>
      <c r="BB50" s="52" t="s">
        <v>492</v>
      </c>
      <c r="BC50" s="52" t="s">
        <v>492</v>
      </c>
      <c r="BD50" s="52" t="s">
        <v>492</v>
      </c>
      <c r="BE50" s="52" t="s">
        <v>492</v>
      </c>
      <c r="BF50" s="52"/>
      <c r="BG50" s="52"/>
      <c r="BH50" s="52"/>
      <c r="BI50" s="52" t="s">
        <v>492</v>
      </c>
      <c r="BJ50" s="52"/>
      <c r="BK50" s="52"/>
      <c r="BL50" s="52"/>
      <c r="BM50" s="52"/>
      <c r="BN50" s="52"/>
      <c r="BO50" s="52"/>
      <c r="BP50" s="52"/>
      <c r="BQ50" s="52"/>
      <c r="BR50" s="52"/>
      <c r="BS50" s="52"/>
      <c r="BT50" s="52"/>
      <c r="BU50" s="52"/>
      <c r="BV50" s="52"/>
      <c r="BW50" s="52"/>
      <c r="BX50" s="52"/>
      <c r="BY50" s="52"/>
      <c r="BZ50" s="52"/>
      <c r="CA50" s="52"/>
      <c r="CB50" s="18" t="s">
        <v>170</v>
      </c>
    </row>
    <row r="51" spans="1:80" ht="75" x14ac:dyDescent="0.25">
      <c r="A51" s="49" t="s">
        <v>549</v>
      </c>
      <c r="B51" s="49" t="s">
        <v>550</v>
      </c>
      <c r="C51" s="50">
        <v>0.2</v>
      </c>
      <c r="D51" s="49" t="s">
        <v>551</v>
      </c>
      <c r="E51" s="51">
        <v>1</v>
      </c>
      <c r="F51" s="50">
        <v>1</v>
      </c>
      <c r="G51" s="50" t="s">
        <v>163</v>
      </c>
      <c r="H51" s="56" t="s">
        <v>164</v>
      </c>
      <c r="I51" s="56" t="s">
        <v>529</v>
      </c>
      <c r="J51" s="56" t="s">
        <v>530</v>
      </c>
      <c r="K51" s="56" t="s">
        <v>531</v>
      </c>
      <c r="L51" s="56" t="s">
        <v>165</v>
      </c>
      <c r="M51" s="56" t="s">
        <v>166</v>
      </c>
      <c r="N51" s="56" t="s">
        <v>167</v>
      </c>
      <c r="O51" s="52" t="s">
        <v>532</v>
      </c>
      <c r="P51" s="52" t="s">
        <v>531</v>
      </c>
      <c r="Q51" s="52" t="s">
        <v>533</v>
      </c>
      <c r="R51" s="52" t="s">
        <v>554</v>
      </c>
      <c r="S51" s="52" t="s">
        <v>168</v>
      </c>
      <c r="T51" s="52" t="s">
        <v>169</v>
      </c>
      <c r="U51" s="52" t="s">
        <v>27</v>
      </c>
      <c r="V51" s="53" t="s">
        <v>48</v>
      </c>
      <c r="W51" s="53">
        <v>0.25</v>
      </c>
      <c r="X51" s="53">
        <v>0.5</v>
      </c>
      <c r="Y51" s="53">
        <v>0.75</v>
      </c>
      <c r="Z51" s="53">
        <v>1</v>
      </c>
      <c r="AA51" s="53">
        <v>1</v>
      </c>
      <c r="AB51" s="54">
        <v>0</v>
      </c>
      <c r="AC51" s="53" t="s">
        <v>317</v>
      </c>
      <c r="AD51" s="52" t="s">
        <v>174</v>
      </c>
      <c r="AE51" s="54">
        <v>0</v>
      </c>
      <c r="AF51" s="53">
        <v>0.2</v>
      </c>
      <c r="AG51" s="52" t="s">
        <v>175</v>
      </c>
      <c r="AH51" s="55">
        <v>45292</v>
      </c>
      <c r="AI51" s="55">
        <v>45657</v>
      </c>
      <c r="AJ51" s="52" t="s">
        <v>173</v>
      </c>
      <c r="AK51" s="52" t="s">
        <v>491</v>
      </c>
      <c r="AL51" s="52"/>
      <c r="AM51" s="52"/>
      <c r="AN51" s="52"/>
      <c r="AO51" s="52"/>
      <c r="AP51" s="52"/>
      <c r="AQ51" s="52"/>
      <c r="AR51" s="52"/>
      <c r="AS51" s="52"/>
      <c r="AT51" s="52"/>
      <c r="AU51" s="52"/>
      <c r="AV51" s="52"/>
      <c r="AW51" s="52" t="s">
        <v>492</v>
      </c>
      <c r="AX51" s="52" t="s">
        <v>492</v>
      </c>
      <c r="AY51" s="52"/>
      <c r="AZ51" s="52" t="s">
        <v>492</v>
      </c>
      <c r="BA51" s="52" t="s">
        <v>492</v>
      </c>
      <c r="BB51" s="52" t="s">
        <v>492</v>
      </c>
      <c r="BC51" s="52" t="s">
        <v>492</v>
      </c>
      <c r="BD51" s="52" t="s">
        <v>492</v>
      </c>
      <c r="BE51" s="52" t="s">
        <v>492</v>
      </c>
      <c r="BF51" s="52"/>
      <c r="BG51" s="52"/>
      <c r="BH51" s="52"/>
      <c r="BI51" s="52" t="s">
        <v>492</v>
      </c>
      <c r="BJ51" s="52"/>
      <c r="BK51" s="52"/>
      <c r="BL51" s="52"/>
      <c r="BM51" s="52"/>
      <c r="BN51" s="52"/>
      <c r="BO51" s="52"/>
      <c r="BP51" s="52"/>
      <c r="BQ51" s="52"/>
      <c r="BR51" s="52"/>
      <c r="BS51" s="52"/>
      <c r="BT51" s="52"/>
      <c r="BU51" s="52"/>
      <c r="BV51" s="52"/>
      <c r="BW51" s="52"/>
      <c r="BX51" s="52"/>
      <c r="BY51" s="52"/>
      <c r="BZ51" s="52"/>
      <c r="CA51" s="52"/>
      <c r="CB51" s="18" t="s">
        <v>170</v>
      </c>
    </row>
    <row r="52" spans="1:80" ht="60" x14ac:dyDescent="0.25">
      <c r="A52" s="49" t="s">
        <v>549</v>
      </c>
      <c r="B52" s="49" t="s">
        <v>550</v>
      </c>
      <c r="C52" s="50">
        <v>0.2</v>
      </c>
      <c r="D52" s="49" t="s">
        <v>551</v>
      </c>
      <c r="E52" s="51">
        <v>1</v>
      </c>
      <c r="F52" s="50">
        <v>1</v>
      </c>
      <c r="G52" s="50" t="s">
        <v>79</v>
      </c>
      <c r="H52" s="56" t="s">
        <v>80</v>
      </c>
      <c r="I52" s="56" t="s">
        <v>529</v>
      </c>
      <c r="J52" s="56" t="s">
        <v>97</v>
      </c>
      <c r="K52" s="56" t="s">
        <v>515</v>
      </c>
      <c r="L52" s="56" t="s">
        <v>81</v>
      </c>
      <c r="M52" s="52" t="s">
        <v>82</v>
      </c>
      <c r="N52" s="52" t="s">
        <v>83</v>
      </c>
      <c r="O52" s="52" t="s">
        <v>555</v>
      </c>
      <c r="P52" s="52" t="s">
        <v>515</v>
      </c>
      <c r="Q52" s="52" t="s">
        <v>533</v>
      </c>
      <c r="R52" s="52" t="s">
        <v>556</v>
      </c>
      <c r="S52" s="52" t="s">
        <v>84</v>
      </c>
      <c r="T52" s="52" t="s">
        <v>85</v>
      </c>
      <c r="U52" s="52" t="s">
        <v>27</v>
      </c>
      <c r="V52" s="53">
        <v>0.94</v>
      </c>
      <c r="W52" s="53">
        <v>0.15</v>
      </c>
      <c r="X52" s="53">
        <v>0.4</v>
      </c>
      <c r="Y52" s="53">
        <v>0.75</v>
      </c>
      <c r="Z52" s="53">
        <v>1</v>
      </c>
      <c r="AA52" s="53">
        <v>1</v>
      </c>
      <c r="AB52" s="54">
        <v>44000000</v>
      </c>
      <c r="AC52" s="52" t="s">
        <v>525</v>
      </c>
      <c r="AD52" s="52" t="s">
        <v>90</v>
      </c>
      <c r="AE52" s="54">
        <v>0</v>
      </c>
      <c r="AF52" s="53">
        <v>0.25</v>
      </c>
      <c r="AG52" s="52" t="s">
        <v>91</v>
      </c>
      <c r="AH52" s="55">
        <v>45321</v>
      </c>
      <c r="AI52" s="55">
        <v>45382</v>
      </c>
      <c r="AJ52" s="52" t="s">
        <v>92</v>
      </c>
      <c r="AK52" s="52" t="s">
        <v>491</v>
      </c>
      <c r="AL52" s="52" t="s">
        <v>492</v>
      </c>
      <c r="AM52" s="52"/>
      <c r="AN52" s="52"/>
      <c r="AO52" s="52"/>
      <c r="AP52" s="52"/>
      <c r="AQ52" s="52"/>
      <c r="AR52" s="52"/>
      <c r="AS52" s="52"/>
      <c r="AT52" s="52"/>
      <c r="AU52" s="52"/>
      <c r="AV52" s="52"/>
      <c r="AW52" s="52" t="s">
        <v>492</v>
      </c>
      <c r="AX52" s="52" t="s">
        <v>492</v>
      </c>
      <c r="AY52" s="52"/>
      <c r="AZ52" s="52" t="s">
        <v>492</v>
      </c>
      <c r="BA52" s="52" t="s">
        <v>492</v>
      </c>
      <c r="BB52" s="52" t="s">
        <v>492</v>
      </c>
      <c r="BC52" s="52" t="s">
        <v>492</v>
      </c>
      <c r="BD52" s="52" t="s">
        <v>492</v>
      </c>
      <c r="BE52" s="52" t="s">
        <v>492</v>
      </c>
      <c r="BF52" s="52" t="s">
        <v>492</v>
      </c>
      <c r="BG52" s="52"/>
      <c r="BH52" s="52" t="s">
        <v>492</v>
      </c>
      <c r="BI52" s="52" t="s">
        <v>492</v>
      </c>
      <c r="BJ52" s="52" t="s">
        <v>492</v>
      </c>
      <c r="BK52" s="52"/>
      <c r="BL52" s="52"/>
      <c r="BM52" s="52"/>
      <c r="BN52" s="52"/>
      <c r="BO52" s="52"/>
      <c r="BP52" s="52"/>
      <c r="BQ52" s="52"/>
      <c r="BR52" s="52"/>
      <c r="BS52" s="52"/>
      <c r="BT52" s="52"/>
      <c r="BU52" s="52"/>
      <c r="BV52" s="52"/>
      <c r="BW52" s="52"/>
      <c r="BX52" s="52"/>
      <c r="BY52" s="52"/>
      <c r="BZ52" s="52"/>
      <c r="CA52" s="52"/>
      <c r="CB52" s="18" t="s">
        <v>86</v>
      </c>
    </row>
    <row r="53" spans="1:80" ht="67.5" x14ac:dyDescent="0.25">
      <c r="A53" s="49" t="s">
        <v>549</v>
      </c>
      <c r="B53" s="49" t="s">
        <v>550</v>
      </c>
      <c r="C53" s="50">
        <v>0.2</v>
      </c>
      <c r="D53" s="49" t="s">
        <v>551</v>
      </c>
      <c r="E53" s="51">
        <v>1</v>
      </c>
      <c r="F53" s="50">
        <v>1</v>
      </c>
      <c r="G53" s="50" t="s">
        <v>79</v>
      </c>
      <c r="H53" s="56" t="s">
        <v>80</v>
      </c>
      <c r="I53" s="56" t="s">
        <v>529</v>
      </c>
      <c r="J53" s="56" t="s">
        <v>97</v>
      </c>
      <c r="K53" s="56" t="s">
        <v>515</v>
      </c>
      <c r="L53" s="56" t="s">
        <v>81</v>
      </c>
      <c r="M53" s="52" t="s">
        <v>82</v>
      </c>
      <c r="N53" s="52" t="s">
        <v>83</v>
      </c>
      <c r="O53" s="52" t="s">
        <v>555</v>
      </c>
      <c r="P53" s="52" t="s">
        <v>515</v>
      </c>
      <c r="Q53" s="52" t="s">
        <v>533</v>
      </c>
      <c r="R53" s="52" t="s">
        <v>556</v>
      </c>
      <c r="S53" s="52" t="s">
        <v>84</v>
      </c>
      <c r="T53" s="52" t="s">
        <v>85</v>
      </c>
      <c r="U53" s="52" t="s">
        <v>27</v>
      </c>
      <c r="V53" s="53">
        <v>0.94</v>
      </c>
      <c r="W53" s="53">
        <v>0.15</v>
      </c>
      <c r="X53" s="53">
        <v>0.4</v>
      </c>
      <c r="Y53" s="53">
        <v>0.75</v>
      </c>
      <c r="Z53" s="53">
        <v>1</v>
      </c>
      <c r="AA53" s="53">
        <v>1</v>
      </c>
      <c r="AB53" s="54">
        <v>44000000</v>
      </c>
      <c r="AC53" s="52" t="s">
        <v>525</v>
      </c>
      <c r="AD53" s="52" t="s">
        <v>93</v>
      </c>
      <c r="AE53" s="54">
        <v>44000000</v>
      </c>
      <c r="AF53" s="53">
        <v>0.25</v>
      </c>
      <c r="AG53" s="52" t="s">
        <v>94</v>
      </c>
      <c r="AH53" s="55">
        <v>45323</v>
      </c>
      <c r="AI53" s="55">
        <v>45641</v>
      </c>
      <c r="AJ53" s="52" t="s">
        <v>89</v>
      </c>
      <c r="AK53" s="52" t="s">
        <v>491</v>
      </c>
      <c r="AL53" s="52"/>
      <c r="AM53" s="52" t="s">
        <v>492</v>
      </c>
      <c r="AN53" s="52" t="s">
        <v>492</v>
      </c>
      <c r="AO53" s="52"/>
      <c r="AP53" s="52"/>
      <c r="AQ53" s="52" t="s">
        <v>492</v>
      </c>
      <c r="AR53" s="52"/>
      <c r="AS53" s="52"/>
      <c r="AT53" s="52"/>
      <c r="AU53" s="52"/>
      <c r="AV53" s="52"/>
      <c r="AW53" s="52" t="s">
        <v>492</v>
      </c>
      <c r="AX53" s="52" t="s">
        <v>492</v>
      </c>
      <c r="AY53" s="52"/>
      <c r="AZ53" s="52" t="s">
        <v>492</v>
      </c>
      <c r="BA53" s="52" t="s">
        <v>492</v>
      </c>
      <c r="BB53" s="52" t="s">
        <v>492</v>
      </c>
      <c r="BC53" s="52" t="s">
        <v>492</v>
      </c>
      <c r="BD53" s="52" t="s">
        <v>492</v>
      </c>
      <c r="BE53" s="52" t="s">
        <v>492</v>
      </c>
      <c r="BF53" s="52" t="s">
        <v>492</v>
      </c>
      <c r="BG53" s="52"/>
      <c r="BH53" s="52" t="s">
        <v>492</v>
      </c>
      <c r="BI53" s="52" t="s">
        <v>492</v>
      </c>
      <c r="BJ53" s="52" t="s">
        <v>492</v>
      </c>
      <c r="BK53" s="52"/>
      <c r="BL53" s="52"/>
      <c r="BM53" s="52"/>
      <c r="BN53" s="52"/>
      <c r="BO53" s="52"/>
      <c r="BP53" s="52"/>
      <c r="BQ53" s="52"/>
      <c r="BR53" s="52" t="s">
        <v>492</v>
      </c>
      <c r="BS53" s="52"/>
      <c r="BT53" s="52"/>
      <c r="BU53" s="52"/>
      <c r="BV53" s="52"/>
      <c r="BW53" s="52"/>
      <c r="BX53" s="52"/>
      <c r="BY53" s="52"/>
      <c r="BZ53" s="52"/>
      <c r="CA53" s="52"/>
      <c r="CB53" s="18" t="s">
        <v>86</v>
      </c>
    </row>
    <row r="54" spans="1:80" ht="67.5" x14ac:dyDescent="0.25">
      <c r="A54" s="49" t="s">
        <v>549</v>
      </c>
      <c r="B54" s="49" t="s">
        <v>550</v>
      </c>
      <c r="C54" s="50">
        <v>0.2</v>
      </c>
      <c r="D54" s="49" t="s">
        <v>551</v>
      </c>
      <c r="E54" s="51">
        <v>1</v>
      </c>
      <c r="F54" s="50">
        <v>1</v>
      </c>
      <c r="G54" s="50" t="s">
        <v>79</v>
      </c>
      <c r="H54" s="56" t="s">
        <v>80</v>
      </c>
      <c r="I54" s="56" t="s">
        <v>529</v>
      </c>
      <c r="J54" s="56" t="s">
        <v>97</v>
      </c>
      <c r="K54" s="56" t="s">
        <v>515</v>
      </c>
      <c r="L54" s="56" t="s">
        <v>81</v>
      </c>
      <c r="M54" s="52" t="s">
        <v>82</v>
      </c>
      <c r="N54" s="52" t="s">
        <v>83</v>
      </c>
      <c r="O54" s="52" t="s">
        <v>555</v>
      </c>
      <c r="P54" s="52" t="s">
        <v>515</v>
      </c>
      <c r="Q54" s="52" t="s">
        <v>533</v>
      </c>
      <c r="R54" s="52" t="s">
        <v>556</v>
      </c>
      <c r="S54" s="52" t="s">
        <v>84</v>
      </c>
      <c r="T54" s="52" t="s">
        <v>85</v>
      </c>
      <c r="U54" s="52" t="s">
        <v>27</v>
      </c>
      <c r="V54" s="53">
        <v>0.94</v>
      </c>
      <c r="W54" s="53">
        <v>0.15</v>
      </c>
      <c r="X54" s="53">
        <v>0.4</v>
      </c>
      <c r="Y54" s="53">
        <v>0.75</v>
      </c>
      <c r="Z54" s="53">
        <v>1</v>
      </c>
      <c r="AA54" s="53">
        <v>1</v>
      </c>
      <c r="AB54" s="54">
        <v>44000000</v>
      </c>
      <c r="AC54" s="52" t="s">
        <v>525</v>
      </c>
      <c r="AD54" s="52" t="s">
        <v>87</v>
      </c>
      <c r="AE54" s="54">
        <v>0</v>
      </c>
      <c r="AF54" s="53">
        <v>0.25</v>
      </c>
      <c r="AG54" s="52" t="s">
        <v>88</v>
      </c>
      <c r="AH54" s="55">
        <v>45383</v>
      </c>
      <c r="AI54" s="55">
        <v>45627</v>
      </c>
      <c r="AJ54" s="52" t="s">
        <v>89</v>
      </c>
      <c r="AK54" s="52" t="s">
        <v>491</v>
      </c>
      <c r="AL54" s="52" t="s">
        <v>492</v>
      </c>
      <c r="AM54" s="52"/>
      <c r="AN54" s="52"/>
      <c r="AO54" s="52"/>
      <c r="AP54" s="52"/>
      <c r="AQ54" s="52"/>
      <c r="AR54" s="52"/>
      <c r="AS54" s="52"/>
      <c r="AT54" s="52"/>
      <c r="AU54" s="52"/>
      <c r="AV54" s="52"/>
      <c r="AW54" s="52" t="s">
        <v>492</v>
      </c>
      <c r="AX54" s="52" t="s">
        <v>492</v>
      </c>
      <c r="AY54" s="52"/>
      <c r="AZ54" s="52" t="s">
        <v>492</v>
      </c>
      <c r="BA54" s="52" t="s">
        <v>492</v>
      </c>
      <c r="BB54" s="52" t="s">
        <v>492</v>
      </c>
      <c r="BC54" s="52" t="s">
        <v>492</v>
      </c>
      <c r="BD54" s="52" t="s">
        <v>492</v>
      </c>
      <c r="BE54" s="52" t="s">
        <v>492</v>
      </c>
      <c r="BF54" s="52" t="s">
        <v>492</v>
      </c>
      <c r="BG54" s="52"/>
      <c r="BH54" s="52" t="s">
        <v>492</v>
      </c>
      <c r="BI54" s="52" t="s">
        <v>492</v>
      </c>
      <c r="BJ54" s="52" t="s">
        <v>492</v>
      </c>
      <c r="BK54" s="52"/>
      <c r="BL54" s="52"/>
      <c r="BM54" s="52"/>
      <c r="BN54" s="52"/>
      <c r="BO54" s="52"/>
      <c r="BP54" s="52"/>
      <c r="BQ54" s="52"/>
      <c r="BR54" s="52"/>
      <c r="BS54" s="52"/>
      <c r="BT54" s="52"/>
      <c r="BU54" s="52"/>
      <c r="BV54" s="52"/>
      <c r="BW54" s="52"/>
      <c r="BX54" s="52"/>
      <c r="BY54" s="52"/>
      <c r="BZ54" s="52"/>
      <c r="CA54" s="52"/>
      <c r="CB54" s="18" t="s">
        <v>86</v>
      </c>
    </row>
    <row r="55" spans="1:80" ht="60" x14ac:dyDescent="0.25">
      <c r="A55" s="49" t="s">
        <v>549</v>
      </c>
      <c r="B55" s="49" t="s">
        <v>550</v>
      </c>
      <c r="C55" s="50">
        <v>0.2</v>
      </c>
      <c r="D55" s="49" t="s">
        <v>551</v>
      </c>
      <c r="E55" s="51">
        <v>1</v>
      </c>
      <c r="F55" s="50">
        <v>1</v>
      </c>
      <c r="G55" s="50" t="s">
        <v>79</v>
      </c>
      <c r="H55" s="56" t="s">
        <v>80</v>
      </c>
      <c r="I55" s="56" t="s">
        <v>529</v>
      </c>
      <c r="J55" s="56" t="s">
        <v>97</v>
      </c>
      <c r="K55" s="56" t="s">
        <v>515</v>
      </c>
      <c r="L55" s="56" t="s">
        <v>81</v>
      </c>
      <c r="M55" s="52" t="s">
        <v>82</v>
      </c>
      <c r="N55" s="52" t="s">
        <v>83</v>
      </c>
      <c r="O55" s="52" t="s">
        <v>555</v>
      </c>
      <c r="P55" s="52" t="s">
        <v>515</v>
      </c>
      <c r="Q55" s="52" t="s">
        <v>533</v>
      </c>
      <c r="R55" s="52" t="s">
        <v>556</v>
      </c>
      <c r="S55" s="52" t="s">
        <v>84</v>
      </c>
      <c r="T55" s="52" t="s">
        <v>85</v>
      </c>
      <c r="U55" s="52" t="s">
        <v>27</v>
      </c>
      <c r="V55" s="53">
        <v>0.94</v>
      </c>
      <c r="W55" s="53">
        <v>0.15</v>
      </c>
      <c r="X55" s="53">
        <v>0.4</v>
      </c>
      <c r="Y55" s="53">
        <v>0.75</v>
      </c>
      <c r="Z55" s="53">
        <v>1</v>
      </c>
      <c r="AA55" s="53">
        <v>1</v>
      </c>
      <c r="AB55" s="54">
        <v>44000000</v>
      </c>
      <c r="AC55" s="52" t="s">
        <v>525</v>
      </c>
      <c r="AD55" s="52" t="s">
        <v>95</v>
      </c>
      <c r="AE55" s="54">
        <v>0</v>
      </c>
      <c r="AF55" s="53">
        <v>0.25</v>
      </c>
      <c r="AG55" s="52" t="s">
        <v>96</v>
      </c>
      <c r="AH55" s="55">
        <v>45383</v>
      </c>
      <c r="AI55" s="55">
        <v>45627</v>
      </c>
      <c r="AJ55" s="52" t="s">
        <v>97</v>
      </c>
      <c r="AK55" s="52" t="s">
        <v>491</v>
      </c>
      <c r="AL55" s="52"/>
      <c r="AM55" s="52"/>
      <c r="AN55" s="52"/>
      <c r="AO55" s="52"/>
      <c r="AP55" s="52"/>
      <c r="AQ55" s="52"/>
      <c r="AR55" s="52"/>
      <c r="AS55" s="52"/>
      <c r="AT55" s="52"/>
      <c r="AU55" s="52"/>
      <c r="AV55" s="52"/>
      <c r="AW55" s="52" t="s">
        <v>492</v>
      </c>
      <c r="AX55" s="52" t="s">
        <v>492</v>
      </c>
      <c r="AY55" s="52"/>
      <c r="AZ55" s="52" t="s">
        <v>492</v>
      </c>
      <c r="BA55" s="52" t="s">
        <v>492</v>
      </c>
      <c r="BB55" s="52" t="s">
        <v>492</v>
      </c>
      <c r="BC55" s="52" t="s">
        <v>492</v>
      </c>
      <c r="BD55" s="52" t="s">
        <v>492</v>
      </c>
      <c r="BE55" s="52" t="s">
        <v>492</v>
      </c>
      <c r="BF55" s="52" t="s">
        <v>492</v>
      </c>
      <c r="BG55" s="52"/>
      <c r="BH55" s="52" t="s">
        <v>492</v>
      </c>
      <c r="BI55" s="52" t="s">
        <v>492</v>
      </c>
      <c r="BJ55" s="52" t="s">
        <v>492</v>
      </c>
      <c r="BK55" s="52"/>
      <c r="BL55" s="52"/>
      <c r="BM55" s="52"/>
      <c r="BN55" s="52"/>
      <c r="BO55" s="52"/>
      <c r="BP55" s="52"/>
      <c r="BQ55" s="52"/>
      <c r="BR55" s="52"/>
      <c r="BS55" s="52"/>
      <c r="BT55" s="52"/>
      <c r="BU55" s="52"/>
      <c r="BV55" s="52"/>
      <c r="BW55" s="52"/>
      <c r="BX55" s="52"/>
      <c r="BY55" s="52"/>
      <c r="BZ55" s="52"/>
      <c r="CA55" s="52"/>
      <c r="CB55" s="18" t="s">
        <v>86</v>
      </c>
    </row>
    <row r="56" spans="1:80" ht="60" x14ac:dyDescent="0.25">
      <c r="A56" s="49" t="s">
        <v>549</v>
      </c>
      <c r="B56" s="49" t="s">
        <v>550</v>
      </c>
      <c r="C56" s="50">
        <v>0.2</v>
      </c>
      <c r="D56" s="49" t="s">
        <v>551</v>
      </c>
      <c r="E56" s="51">
        <v>1</v>
      </c>
      <c r="F56" s="50">
        <v>1</v>
      </c>
      <c r="G56" s="50" t="s">
        <v>98</v>
      </c>
      <c r="H56" s="56" t="s">
        <v>99</v>
      </c>
      <c r="I56" s="56" t="s">
        <v>529</v>
      </c>
      <c r="J56" s="56" t="s">
        <v>557</v>
      </c>
      <c r="K56" s="57" t="s">
        <v>515</v>
      </c>
      <c r="L56" s="57" t="s">
        <v>100</v>
      </c>
      <c r="M56" s="52" t="s">
        <v>101</v>
      </c>
      <c r="N56" s="52" t="s">
        <v>102</v>
      </c>
      <c r="O56" s="52" t="s">
        <v>558</v>
      </c>
      <c r="P56" s="52" t="s">
        <v>515</v>
      </c>
      <c r="Q56" s="52" t="s">
        <v>533</v>
      </c>
      <c r="R56" s="52" t="s">
        <v>559</v>
      </c>
      <c r="S56" s="52" t="s">
        <v>103</v>
      </c>
      <c r="T56" s="52" t="s">
        <v>104</v>
      </c>
      <c r="U56" s="52" t="s">
        <v>27</v>
      </c>
      <c r="V56" s="52" t="s">
        <v>48</v>
      </c>
      <c r="W56" s="53">
        <v>1</v>
      </c>
      <c r="X56" s="53">
        <v>1</v>
      </c>
      <c r="Y56" s="53">
        <v>1</v>
      </c>
      <c r="Z56" s="53">
        <v>1</v>
      </c>
      <c r="AA56" s="53">
        <v>1</v>
      </c>
      <c r="AB56" s="54">
        <v>160000000</v>
      </c>
      <c r="AC56" s="58" t="s">
        <v>525</v>
      </c>
      <c r="AD56" s="52" t="s">
        <v>105</v>
      </c>
      <c r="AE56" s="54">
        <v>0</v>
      </c>
      <c r="AF56" s="53">
        <v>0.3</v>
      </c>
      <c r="AG56" s="52" t="s">
        <v>106</v>
      </c>
      <c r="AH56" s="55">
        <v>45292</v>
      </c>
      <c r="AI56" s="55">
        <v>45322</v>
      </c>
      <c r="AJ56" s="52" t="s">
        <v>107</v>
      </c>
      <c r="AK56" s="52" t="s">
        <v>491</v>
      </c>
      <c r="AL56" s="52" t="s">
        <v>492</v>
      </c>
      <c r="AM56" s="52"/>
      <c r="AN56" s="52"/>
      <c r="AO56" s="52"/>
      <c r="AP56" s="52"/>
      <c r="AQ56" s="52"/>
      <c r="AR56" s="52"/>
      <c r="AS56" s="52"/>
      <c r="AT56" s="52"/>
      <c r="AU56" s="52"/>
      <c r="AV56" s="52"/>
      <c r="AW56" s="52" t="s">
        <v>492</v>
      </c>
      <c r="AX56" s="52" t="s">
        <v>492</v>
      </c>
      <c r="AY56" s="52"/>
      <c r="AZ56" s="52" t="s">
        <v>492</v>
      </c>
      <c r="BA56" s="52" t="s">
        <v>492</v>
      </c>
      <c r="BB56" s="52" t="s">
        <v>492</v>
      </c>
      <c r="BC56" s="52" t="s">
        <v>492</v>
      </c>
      <c r="BD56" s="52" t="s">
        <v>492</v>
      </c>
      <c r="BE56" s="52" t="s">
        <v>492</v>
      </c>
      <c r="BF56" s="52" t="s">
        <v>492</v>
      </c>
      <c r="BG56" s="52"/>
      <c r="BH56" s="52" t="s">
        <v>492</v>
      </c>
      <c r="BI56" s="52" t="s">
        <v>492</v>
      </c>
      <c r="BJ56" s="52" t="s">
        <v>492</v>
      </c>
      <c r="BK56" s="52"/>
      <c r="BL56" s="52"/>
      <c r="BM56" s="52"/>
      <c r="BN56" s="52"/>
      <c r="BO56" s="52"/>
      <c r="BP56" s="52"/>
      <c r="BQ56" s="52"/>
      <c r="BR56" s="52"/>
      <c r="BS56" s="52" t="s">
        <v>492</v>
      </c>
      <c r="BT56" s="52" t="s">
        <v>492</v>
      </c>
      <c r="BU56" s="52" t="s">
        <v>492</v>
      </c>
      <c r="BV56" s="52" t="s">
        <v>492</v>
      </c>
      <c r="BW56" s="52" t="s">
        <v>492</v>
      </c>
      <c r="BX56" s="52" t="s">
        <v>492</v>
      </c>
      <c r="BY56" s="52"/>
      <c r="BZ56" s="52"/>
      <c r="CA56" s="52"/>
      <c r="CB56" s="18" t="s">
        <v>64</v>
      </c>
    </row>
    <row r="57" spans="1:80" ht="81" x14ac:dyDescent="0.25">
      <c r="A57" s="49" t="s">
        <v>549</v>
      </c>
      <c r="B57" s="49" t="s">
        <v>550</v>
      </c>
      <c r="C57" s="50">
        <v>0.2</v>
      </c>
      <c r="D57" s="49" t="s">
        <v>551</v>
      </c>
      <c r="E57" s="51">
        <v>1</v>
      </c>
      <c r="F57" s="50">
        <v>1</v>
      </c>
      <c r="G57" s="50" t="s">
        <v>98</v>
      </c>
      <c r="H57" s="56" t="s">
        <v>99</v>
      </c>
      <c r="I57" s="56" t="s">
        <v>529</v>
      </c>
      <c r="J57" s="56" t="s">
        <v>557</v>
      </c>
      <c r="K57" s="57" t="s">
        <v>515</v>
      </c>
      <c r="L57" s="57" t="s">
        <v>116</v>
      </c>
      <c r="M57" s="52" t="s">
        <v>117</v>
      </c>
      <c r="N57" s="52" t="s">
        <v>118</v>
      </c>
      <c r="O57" s="52" t="s">
        <v>558</v>
      </c>
      <c r="P57" s="52" t="s">
        <v>515</v>
      </c>
      <c r="Q57" s="52" t="s">
        <v>533</v>
      </c>
      <c r="R57" s="52" t="s">
        <v>559</v>
      </c>
      <c r="S57" s="52" t="s">
        <v>119</v>
      </c>
      <c r="T57" s="52" t="s">
        <v>560</v>
      </c>
      <c r="U57" s="52" t="s">
        <v>27</v>
      </c>
      <c r="V57" s="52" t="s">
        <v>48</v>
      </c>
      <c r="W57" s="53">
        <v>0.25</v>
      </c>
      <c r="X57" s="53">
        <v>0.25</v>
      </c>
      <c r="Y57" s="53">
        <v>0.25</v>
      </c>
      <c r="Z57" s="53">
        <v>0.25</v>
      </c>
      <c r="AA57" s="53">
        <v>1</v>
      </c>
      <c r="AB57" s="54">
        <v>0</v>
      </c>
      <c r="AC57" s="59" t="s">
        <v>525</v>
      </c>
      <c r="AD57" s="52" t="s">
        <v>121</v>
      </c>
      <c r="AE57" s="54">
        <v>160000000</v>
      </c>
      <c r="AF57" s="53">
        <v>0.6</v>
      </c>
      <c r="AG57" s="52" t="s">
        <v>122</v>
      </c>
      <c r="AH57" s="55">
        <v>45323</v>
      </c>
      <c r="AI57" s="55">
        <v>45642</v>
      </c>
      <c r="AJ57" s="52" t="s">
        <v>107</v>
      </c>
      <c r="AK57" s="52" t="s">
        <v>491</v>
      </c>
      <c r="AL57" s="52"/>
      <c r="AM57" s="52" t="s">
        <v>492</v>
      </c>
      <c r="AN57" s="52" t="s">
        <v>492</v>
      </c>
      <c r="AO57" s="52"/>
      <c r="AP57" s="52"/>
      <c r="AQ57" s="52" t="s">
        <v>492</v>
      </c>
      <c r="AR57" s="52"/>
      <c r="AS57" s="52"/>
      <c r="AT57" s="52"/>
      <c r="AU57" s="52"/>
      <c r="AV57" s="52"/>
      <c r="AW57" s="52" t="s">
        <v>492</v>
      </c>
      <c r="AX57" s="52" t="s">
        <v>492</v>
      </c>
      <c r="AY57" s="52"/>
      <c r="AZ57" s="52" t="s">
        <v>492</v>
      </c>
      <c r="BA57" s="52" t="s">
        <v>492</v>
      </c>
      <c r="BB57" s="52" t="s">
        <v>492</v>
      </c>
      <c r="BC57" s="52" t="s">
        <v>492</v>
      </c>
      <c r="BD57" s="52" t="s">
        <v>492</v>
      </c>
      <c r="BE57" s="52" t="s">
        <v>492</v>
      </c>
      <c r="BF57" s="52" t="s">
        <v>492</v>
      </c>
      <c r="BG57" s="52"/>
      <c r="BH57" s="52" t="s">
        <v>492</v>
      </c>
      <c r="BI57" s="52" t="s">
        <v>492</v>
      </c>
      <c r="BJ57" s="52" t="s">
        <v>492</v>
      </c>
      <c r="BK57" s="52"/>
      <c r="BL57" s="52"/>
      <c r="BM57" s="52"/>
      <c r="BN57" s="52"/>
      <c r="BO57" s="52"/>
      <c r="BP57" s="52"/>
      <c r="BQ57" s="52"/>
      <c r="BR57" s="52" t="s">
        <v>492</v>
      </c>
      <c r="BS57" s="52" t="s">
        <v>492</v>
      </c>
      <c r="BT57" s="52" t="s">
        <v>492</v>
      </c>
      <c r="BU57" s="52" t="s">
        <v>492</v>
      </c>
      <c r="BV57" s="52" t="s">
        <v>492</v>
      </c>
      <c r="BW57" s="52" t="s">
        <v>492</v>
      </c>
      <c r="BX57" s="52" t="s">
        <v>492</v>
      </c>
      <c r="BY57" s="52"/>
      <c r="BZ57" s="52"/>
      <c r="CA57" s="52"/>
      <c r="CB57" s="18" t="s">
        <v>64</v>
      </c>
    </row>
    <row r="58" spans="1:80" ht="75" x14ac:dyDescent="0.25">
      <c r="A58" s="49" t="s">
        <v>549</v>
      </c>
      <c r="B58" s="49" t="s">
        <v>550</v>
      </c>
      <c r="C58" s="50">
        <v>0.2</v>
      </c>
      <c r="D58" s="49" t="s">
        <v>551</v>
      </c>
      <c r="E58" s="51">
        <v>1</v>
      </c>
      <c r="F58" s="50">
        <v>1</v>
      </c>
      <c r="G58" s="50" t="s">
        <v>98</v>
      </c>
      <c r="H58" s="56" t="s">
        <v>99</v>
      </c>
      <c r="I58" s="56" t="s">
        <v>529</v>
      </c>
      <c r="J58" s="56" t="s">
        <v>557</v>
      </c>
      <c r="K58" s="57" t="s">
        <v>515</v>
      </c>
      <c r="L58" s="57" t="s">
        <v>108</v>
      </c>
      <c r="M58" s="52" t="s">
        <v>109</v>
      </c>
      <c r="N58" s="52" t="s">
        <v>110</v>
      </c>
      <c r="O58" s="52" t="s">
        <v>558</v>
      </c>
      <c r="P58" s="52" t="s">
        <v>515</v>
      </c>
      <c r="Q58" s="52" t="s">
        <v>533</v>
      </c>
      <c r="R58" s="52" t="s">
        <v>559</v>
      </c>
      <c r="S58" s="52" t="s">
        <v>111</v>
      </c>
      <c r="T58" s="52" t="s">
        <v>112</v>
      </c>
      <c r="U58" s="30" t="s">
        <v>27</v>
      </c>
      <c r="V58" s="52" t="s">
        <v>48</v>
      </c>
      <c r="W58" s="53">
        <v>0</v>
      </c>
      <c r="X58" s="53">
        <v>0</v>
      </c>
      <c r="Y58" s="53">
        <v>0</v>
      </c>
      <c r="Z58" s="53">
        <v>1</v>
      </c>
      <c r="AA58" s="53">
        <v>1</v>
      </c>
      <c r="AB58" s="54">
        <v>0</v>
      </c>
      <c r="AC58" s="60" t="s">
        <v>525</v>
      </c>
      <c r="AD58" s="52" t="s">
        <v>114</v>
      </c>
      <c r="AE58" s="54">
        <v>0</v>
      </c>
      <c r="AF58" s="53">
        <v>0.1</v>
      </c>
      <c r="AG58" s="52" t="s">
        <v>115</v>
      </c>
      <c r="AH58" s="55">
        <v>45643</v>
      </c>
      <c r="AI58" s="55">
        <v>45657</v>
      </c>
      <c r="AJ58" s="52" t="s">
        <v>107</v>
      </c>
      <c r="AK58" s="52" t="s">
        <v>491</v>
      </c>
      <c r="AL58" s="52"/>
      <c r="AM58" s="52"/>
      <c r="AN58" s="52"/>
      <c r="AO58" s="52"/>
      <c r="AP58" s="52"/>
      <c r="AQ58" s="52"/>
      <c r="AR58" s="52"/>
      <c r="AS58" s="52"/>
      <c r="AT58" s="52"/>
      <c r="AU58" s="52"/>
      <c r="AV58" s="52"/>
      <c r="AW58" s="52" t="s">
        <v>492</v>
      </c>
      <c r="AX58" s="52" t="s">
        <v>492</v>
      </c>
      <c r="AY58" s="52"/>
      <c r="AZ58" s="52" t="s">
        <v>492</v>
      </c>
      <c r="BA58" s="52" t="s">
        <v>492</v>
      </c>
      <c r="BB58" s="52" t="s">
        <v>492</v>
      </c>
      <c r="BC58" s="52" t="s">
        <v>492</v>
      </c>
      <c r="BD58" s="52" t="s">
        <v>492</v>
      </c>
      <c r="BE58" s="52" t="s">
        <v>492</v>
      </c>
      <c r="BF58" s="52" t="s">
        <v>492</v>
      </c>
      <c r="BG58" s="52"/>
      <c r="BH58" s="52" t="s">
        <v>492</v>
      </c>
      <c r="BI58" s="52" t="s">
        <v>492</v>
      </c>
      <c r="BJ58" s="52" t="s">
        <v>492</v>
      </c>
      <c r="BK58" s="52"/>
      <c r="BL58" s="52"/>
      <c r="BM58" s="52"/>
      <c r="BN58" s="52"/>
      <c r="BO58" s="52"/>
      <c r="BP58" s="52"/>
      <c r="BQ58" s="52"/>
      <c r="BR58" s="52"/>
      <c r="BS58" s="52" t="s">
        <v>492</v>
      </c>
      <c r="BT58" s="52" t="s">
        <v>492</v>
      </c>
      <c r="BU58" s="52" t="s">
        <v>492</v>
      </c>
      <c r="BV58" s="52" t="s">
        <v>492</v>
      </c>
      <c r="BW58" s="52" t="s">
        <v>492</v>
      </c>
      <c r="BX58" s="52" t="s">
        <v>492</v>
      </c>
      <c r="BY58" s="52"/>
      <c r="BZ58" s="52"/>
      <c r="CA58" s="52"/>
      <c r="CB58" s="18" t="s">
        <v>113</v>
      </c>
    </row>
    <row r="59" spans="1:80" ht="105" x14ac:dyDescent="0.25">
      <c r="A59" s="49" t="s">
        <v>549</v>
      </c>
      <c r="B59" s="49" t="s">
        <v>550</v>
      </c>
      <c r="C59" s="50">
        <v>0.2</v>
      </c>
      <c r="D59" s="49" t="s">
        <v>551</v>
      </c>
      <c r="E59" s="51">
        <v>1</v>
      </c>
      <c r="F59" s="50">
        <v>1</v>
      </c>
      <c r="G59" s="50" t="s">
        <v>135</v>
      </c>
      <c r="H59" s="56" t="s">
        <v>136</v>
      </c>
      <c r="I59" s="56" t="s">
        <v>529</v>
      </c>
      <c r="J59" s="56" t="s">
        <v>561</v>
      </c>
      <c r="K59" s="56" t="s">
        <v>515</v>
      </c>
      <c r="L59" s="56" t="s">
        <v>155</v>
      </c>
      <c r="M59" s="52" t="s">
        <v>156</v>
      </c>
      <c r="N59" s="52" t="s">
        <v>157</v>
      </c>
      <c r="O59" s="52" t="s">
        <v>562</v>
      </c>
      <c r="P59" s="52" t="s">
        <v>515</v>
      </c>
      <c r="Q59" s="52" t="s">
        <v>533</v>
      </c>
      <c r="R59" s="52" t="s">
        <v>563</v>
      </c>
      <c r="S59" s="52" t="s">
        <v>158</v>
      </c>
      <c r="T59" s="52" t="s">
        <v>159</v>
      </c>
      <c r="U59" s="52" t="s">
        <v>27</v>
      </c>
      <c r="V59" s="52" t="s">
        <v>48</v>
      </c>
      <c r="W59" s="53">
        <v>0.25</v>
      </c>
      <c r="X59" s="53">
        <v>0.5</v>
      </c>
      <c r="Y59" s="53">
        <v>0.75</v>
      </c>
      <c r="Z59" s="53">
        <v>1</v>
      </c>
      <c r="AA59" s="53">
        <v>1</v>
      </c>
      <c r="AB59" s="61">
        <v>16000000</v>
      </c>
      <c r="AC59" s="58" t="s">
        <v>525</v>
      </c>
      <c r="AD59" s="52" t="s">
        <v>161</v>
      </c>
      <c r="AE59" s="54">
        <v>16000000</v>
      </c>
      <c r="AF59" s="53">
        <v>0.33</v>
      </c>
      <c r="AG59" s="52" t="s">
        <v>162</v>
      </c>
      <c r="AH59" s="55">
        <v>45323</v>
      </c>
      <c r="AI59" s="55">
        <v>45641</v>
      </c>
      <c r="AJ59" s="52" t="s">
        <v>154</v>
      </c>
      <c r="AK59" s="52" t="s">
        <v>491</v>
      </c>
      <c r="AL59" s="52"/>
      <c r="AM59" s="52" t="s">
        <v>492</v>
      </c>
      <c r="AN59" s="52" t="s">
        <v>492</v>
      </c>
      <c r="AO59" s="52"/>
      <c r="AP59" s="52"/>
      <c r="AQ59" s="52" t="s">
        <v>492</v>
      </c>
      <c r="AR59" s="52"/>
      <c r="AS59" s="52"/>
      <c r="AT59" s="52"/>
      <c r="AU59" s="52"/>
      <c r="AV59" s="52"/>
      <c r="AW59" s="52" t="s">
        <v>492</v>
      </c>
      <c r="AX59" s="52" t="s">
        <v>492</v>
      </c>
      <c r="AY59" s="52"/>
      <c r="AZ59" s="52" t="s">
        <v>492</v>
      </c>
      <c r="BA59" s="52" t="s">
        <v>492</v>
      </c>
      <c r="BB59" s="52" t="s">
        <v>492</v>
      </c>
      <c r="BC59" s="52" t="s">
        <v>492</v>
      </c>
      <c r="BD59" s="52" t="s">
        <v>492</v>
      </c>
      <c r="BE59" s="52" t="s">
        <v>492</v>
      </c>
      <c r="BF59" s="52" t="s">
        <v>492</v>
      </c>
      <c r="BG59" s="52"/>
      <c r="BH59" s="52" t="s">
        <v>492</v>
      </c>
      <c r="BI59" s="52" t="s">
        <v>492</v>
      </c>
      <c r="BJ59" s="52" t="s">
        <v>492</v>
      </c>
      <c r="BK59" s="52"/>
      <c r="BL59" s="52"/>
      <c r="BM59" s="52"/>
      <c r="BN59" s="52"/>
      <c r="BO59" s="52"/>
      <c r="BP59" s="52"/>
      <c r="BQ59" s="52"/>
      <c r="BR59" s="52" t="s">
        <v>492</v>
      </c>
      <c r="BS59" s="52"/>
      <c r="BT59" s="52"/>
      <c r="BU59" s="52"/>
      <c r="BV59" s="52"/>
      <c r="BW59" s="52"/>
      <c r="BX59" s="52"/>
      <c r="BY59" s="52"/>
      <c r="BZ59" s="52"/>
      <c r="CA59" s="52"/>
      <c r="CB59" s="18" t="s">
        <v>160</v>
      </c>
    </row>
    <row r="60" spans="1:80" ht="75" x14ac:dyDescent="0.25">
      <c r="A60" s="49" t="s">
        <v>549</v>
      </c>
      <c r="B60" s="49" t="s">
        <v>550</v>
      </c>
      <c r="C60" s="50">
        <v>0.2</v>
      </c>
      <c r="D60" s="49" t="s">
        <v>551</v>
      </c>
      <c r="E60" s="51">
        <v>1</v>
      </c>
      <c r="F60" s="50">
        <v>1</v>
      </c>
      <c r="G60" s="50" t="s">
        <v>135</v>
      </c>
      <c r="H60" s="56" t="s">
        <v>136</v>
      </c>
      <c r="I60" s="56" t="s">
        <v>529</v>
      </c>
      <c r="J60" s="56" t="s">
        <v>561</v>
      </c>
      <c r="K60" s="56" t="s">
        <v>515</v>
      </c>
      <c r="L60" s="56" t="s">
        <v>146</v>
      </c>
      <c r="M60" s="52" t="s">
        <v>147</v>
      </c>
      <c r="N60" s="52" t="s">
        <v>148</v>
      </c>
      <c r="O60" s="52" t="s">
        <v>562</v>
      </c>
      <c r="P60" s="52" t="s">
        <v>515</v>
      </c>
      <c r="Q60" s="52" t="s">
        <v>533</v>
      </c>
      <c r="R60" s="52" t="s">
        <v>563</v>
      </c>
      <c r="S60" s="52" t="s">
        <v>149</v>
      </c>
      <c r="T60" s="52" t="s">
        <v>150</v>
      </c>
      <c r="U60" s="52" t="s">
        <v>27</v>
      </c>
      <c r="V60" s="52" t="s">
        <v>48</v>
      </c>
      <c r="W60" s="53">
        <v>0</v>
      </c>
      <c r="X60" s="53">
        <v>0.33</v>
      </c>
      <c r="Y60" s="53">
        <v>0.66</v>
      </c>
      <c r="Z60" s="53">
        <v>1</v>
      </c>
      <c r="AA60" s="53">
        <v>1</v>
      </c>
      <c r="AB60" s="62">
        <v>16000000</v>
      </c>
      <c r="AC60" s="59" t="s">
        <v>525</v>
      </c>
      <c r="AD60" s="52" t="s">
        <v>152</v>
      </c>
      <c r="AE60" s="54"/>
      <c r="AF60" s="53">
        <v>0.33</v>
      </c>
      <c r="AG60" s="52" t="s">
        <v>153</v>
      </c>
      <c r="AH60" s="55">
        <v>45383</v>
      </c>
      <c r="AI60" s="55">
        <v>45626</v>
      </c>
      <c r="AJ60" s="52" t="s">
        <v>154</v>
      </c>
      <c r="AK60" s="52" t="s">
        <v>491</v>
      </c>
      <c r="AL60" s="52"/>
      <c r="AM60" s="52" t="s">
        <v>492</v>
      </c>
      <c r="AN60" s="52" t="s">
        <v>492</v>
      </c>
      <c r="AO60" s="52"/>
      <c r="AP60" s="52"/>
      <c r="AQ60" s="52" t="s">
        <v>492</v>
      </c>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18" t="s">
        <v>151</v>
      </c>
    </row>
    <row r="61" spans="1:80" ht="75" x14ac:dyDescent="0.25">
      <c r="A61" s="49" t="s">
        <v>549</v>
      </c>
      <c r="B61" s="49" t="s">
        <v>550</v>
      </c>
      <c r="C61" s="50">
        <v>0.2</v>
      </c>
      <c r="D61" s="49" t="s">
        <v>551</v>
      </c>
      <c r="E61" s="51">
        <v>1</v>
      </c>
      <c r="F61" s="50">
        <v>1</v>
      </c>
      <c r="G61" s="50" t="s">
        <v>135</v>
      </c>
      <c r="H61" s="56" t="s">
        <v>136</v>
      </c>
      <c r="I61" s="56" t="s">
        <v>529</v>
      </c>
      <c r="J61" s="56" t="s">
        <v>561</v>
      </c>
      <c r="K61" s="56" t="s">
        <v>515</v>
      </c>
      <c r="L61" s="56" t="s">
        <v>137</v>
      </c>
      <c r="M61" s="52" t="s">
        <v>138</v>
      </c>
      <c r="N61" s="52" t="s">
        <v>139</v>
      </c>
      <c r="O61" s="52" t="s">
        <v>562</v>
      </c>
      <c r="P61" s="52" t="s">
        <v>515</v>
      </c>
      <c r="Q61" s="52" t="s">
        <v>533</v>
      </c>
      <c r="R61" s="52" t="s">
        <v>563</v>
      </c>
      <c r="S61" s="52" t="s">
        <v>140</v>
      </c>
      <c r="T61" s="52" t="s">
        <v>141</v>
      </c>
      <c r="U61" s="52" t="s">
        <v>27</v>
      </c>
      <c r="V61" s="52" t="s">
        <v>48</v>
      </c>
      <c r="W61" s="53">
        <v>0.25</v>
      </c>
      <c r="X61" s="53">
        <v>0.5</v>
      </c>
      <c r="Y61" s="53">
        <v>0.75</v>
      </c>
      <c r="Z61" s="53">
        <v>1</v>
      </c>
      <c r="AA61" s="53">
        <v>1</v>
      </c>
      <c r="AB61" s="63">
        <v>16000000</v>
      </c>
      <c r="AC61" s="60" t="s">
        <v>525</v>
      </c>
      <c r="AD61" s="52" t="s">
        <v>143</v>
      </c>
      <c r="AE61" s="54">
        <v>0</v>
      </c>
      <c r="AF61" s="53">
        <v>0.34</v>
      </c>
      <c r="AG61" s="52" t="s">
        <v>144</v>
      </c>
      <c r="AH61" s="55">
        <v>45323</v>
      </c>
      <c r="AI61" s="55">
        <v>45641</v>
      </c>
      <c r="AJ61" s="52" t="s">
        <v>145</v>
      </c>
      <c r="AK61" s="52" t="s">
        <v>491</v>
      </c>
      <c r="AL61" s="52"/>
      <c r="AM61" s="52"/>
      <c r="AN61" s="52"/>
      <c r="AO61" s="52"/>
      <c r="AP61" s="52"/>
      <c r="AQ61" s="52"/>
      <c r="AR61" s="52"/>
      <c r="AS61" s="52"/>
      <c r="AT61" s="52"/>
      <c r="AU61" s="52"/>
      <c r="AV61" s="52"/>
      <c r="AW61" s="52" t="s">
        <v>492</v>
      </c>
      <c r="AX61" s="52" t="s">
        <v>492</v>
      </c>
      <c r="AY61" s="52"/>
      <c r="AZ61" s="52" t="s">
        <v>492</v>
      </c>
      <c r="BA61" s="52" t="s">
        <v>492</v>
      </c>
      <c r="BB61" s="52" t="s">
        <v>492</v>
      </c>
      <c r="BC61" s="52" t="s">
        <v>492</v>
      </c>
      <c r="BD61" s="52" t="s">
        <v>492</v>
      </c>
      <c r="BE61" s="52" t="s">
        <v>492</v>
      </c>
      <c r="BF61" s="52" t="s">
        <v>492</v>
      </c>
      <c r="BG61" s="52"/>
      <c r="BH61" s="52" t="s">
        <v>492</v>
      </c>
      <c r="BI61" s="52" t="s">
        <v>492</v>
      </c>
      <c r="BJ61" s="52" t="s">
        <v>492</v>
      </c>
      <c r="BK61" s="52"/>
      <c r="BL61" s="52"/>
      <c r="BM61" s="52"/>
      <c r="BN61" s="52"/>
      <c r="BO61" s="52"/>
      <c r="BP61" s="52"/>
      <c r="BQ61" s="52"/>
      <c r="BR61" s="52"/>
      <c r="BS61" s="52"/>
      <c r="BT61" s="52"/>
      <c r="BU61" s="52"/>
      <c r="BV61" s="52"/>
      <c r="BW61" s="52"/>
      <c r="BX61" s="52"/>
      <c r="BY61" s="52"/>
      <c r="BZ61" s="52"/>
      <c r="CA61" s="52"/>
      <c r="CB61" s="18" t="s">
        <v>142</v>
      </c>
    </row>
    <row r="62" spans="1:80" ht="60" x14ac:dyDescent="0.25">
      <c r="A62" s="49" t="s">
        <v>549</v>
      </c>
      <c r="B62" s="49" t="s">
        <v>550</v>
      </c>
      <c r="C62" s="50">
        <v>0.2</v>
      </c>
      <c r="D62" s="49" t="s">
        <v>551</v>
      </c>
      <c r="E62" s="51">
        <v>1</v>
      </c>
      <c r="F62" s="50">
        <v>1</v>
      </c>
      <c r="G62" s="50" t="s">
        <v>67</v>
      </c>
      <c r="H62" s="56" t="s">
        <v>68</v>
      </c>
      <c r="I62" s="56" t="s">
        <v>529</v>
      </c>
      <c r="J62" s="56" t="s">
        <v>564</v>
      </c>
      <c r="K62" s="56" t="s">
        <v>531</v>
      </c>
      <c r="L62" s="56" t="s">
        <v>69</v>
      </c>
      <c r="M62" s="52" t="s">
        <v>70</v>
      </c>
      <c r="N62" s="52" t="s">
        <v>71</v>
      </c>
      <c r="O62" s="52" t="s">
        <v>565</v>
      </c>
      <c r="P62" s="52" t="s">
        <v>531</v>
      </c>
      <c r="Q62" s="52" t="s">
        <v>566</v>
      </c>
      <c r="R62" s="52" t="s">
        <v>567</v>
      </c>
      <c r="S62" s="52" t="s">
        <v>72</v>
      </c>
      <c r="T62" s="52" t="s">
        <v>73</v>
      </c>
      <c r="U62" s="52" t="s">
        <v>27</v>
      </c>
      <c r="V62" s="52">
        <v>0.98</v>
      </c>
      <c r="W62" s="53">
        <v>0.24</v>
      </c>
      <c r="X62" s="53">
        <v>0.45</v>
      </c>
      <c r="Y62" s="53">
        <v>0.83</v>
      </c>
      <c r="Z62" s="53">
        <v>1</v>
      </c>
      <c r="AA62" s="53">
        <v>1</v>
      </c>
      <c r="AB62" s="54">
        <v>0</v>
      </c>
      <c r="AC62" s="52" t="s">
        <v>525</v>
      </c>
      <c r="AD62" s="52" t="s">
        <v>77</v>
      </c>
      <c r="AE62" s="54">
        <v>0</v>
      </c>
      <c r="AF62" s="53">
        <v>0.5</v>
      </c>
      <c r="AG62" s="52" t="s">
        <v>78</v>
      </c>
      <c r="AH62" s="55">
        <v>45356</v>
      </c>
      <c r="AI62" s="55">
        <v>45382</v>
      </c>
      <c r="AJ62" s="52" t="s">
        <v>76</v>
      </c>
      <c r="AK62" s="52" t="s">
        <v>491</v>
      </c>
      <c r="AL62" s="52" t="s">
        <v>492</v>
      </c>
      <c r="AM62" s="52"/>
      <c r="AN62" s="52"/>
      <c r="AO62" s="52"/>
      <c r="AP62" s="52"/>
      <c r="AQ62" s="52"/>
      <c r="AR62" s="52"/>
      <c r="AS62" s="52"/>
      <c r="AT62" s="52"/>
      <c r="AU62" s="52"/>
      <c r="AV62" s="52"/>
      <c r="AW62" s="52" t="s">
        <v>492</v>
      </c>
      <c r="AX62" s="52" t="s">
        <v>492</v>
      </c>
      <c r="AY62" s="52"/>
      <c r="AZ62" s="52" t="s">
        <v>492</v>
      </c>
      <c r="BA62" s="52" t="s">
        <v>492</v>
      </c>
      <c r="BB62" s="52" t="s">
        <v>492</v>
      </c>
      <c r="BC62" s="52" t="s">
        <v>492</v>
      </c>
      <c r="BD62" s="52" t="s">
        <v>492</v>
      </c>
      <c r="BE62" s="52" t="s">
        <v>492</v>
      </c>
      <c r="BF62" s="52" t="s">
        <v>492</v>
      </c>
      <c r="BG62" s="52"/>
      <c r="BH62" s="52" t="s">
        <v>492</v>
      </c>
      <c r="BI62" s="52" t="s">
        <v>492</v>
      </c>
      <c r="BJ62" s="52" t="s">
        <v>492</v>
      </c>
      <c r="BK62" s="52"/>
      <c r="BL62" s="52"/>
      <c r="BM62" s="52"/>
      <c r="BN62" s="52"/>
      <c r="BO62" s="52"/>
      <c r="BP62" s="52"/>
      <c r="BQ62" s="52"/>
      <c r="BR62" s="52"/>
      <c r="BS62" s="52"/>
      <c r="BT62" s="52"/>
      <c r="BU62" s="52"/>
      <c r="BV62" s="52"/>
      <c r="BW62" s="52"/>
      <c r="BX62" s="52"/>
      <c r="BY62" s="52"/>
      <c r="BZ62" s="52"/>
      <c r="CA62" s="52"/>
      <c r="CB62" s="18" t="s">
        <v>64</v>
      </c>
    </row>
    <row r="63" spans="1:80" ht="60" x14ac:dyDescent="0.25">
      <c r="A63" s="49" t="s">
        <v>549</v>
      </c>
      <c r="B63" s="49" t="s">
        <v>550</v>
      </c>
      <c r="C63" s="50">
        <v>0.2</v>
      </c>
      <c r="D63" s="49" t="s">
        <v>551</v>
      </c>
      <c r="E63" s="51">
        <v>1</v>
      </c>
      <c r="F63" s="50">
        <v>1</v>
      </c>
      <c r="G63" s="50" t="s">
        <v>67</v>
      </c>
      <c r="H63" s="56" t="s">
        <v>68</v>
      </c>
      <c r="I63" s="56" t="s">
        <v>529</v>
      </c>
      <c r="J63" s="56" t="s">
        <v>564</v>
      </c>
      <c r="K63" s="56" t="s">
        <v>531</v>
      </c>
      <c r="L63" s="56" t="s">
        <v>69</v>
      </c>
      <c r="M63" s="52" t="s">
        <v>70</v>
      </c>
      <c r="N63" s="52" t="s">
        <v>71</v>
      </c>
      <c r="O63" s="52" t="s">
        <v>565</v>
      </c>
      <c r="P63" s="52" t="s">
        <v>531</v>
      </c>
      <c r="Q63" s="52" t="s">
        <v>566</v>
      </c>
      <c r="R63" s="52" t="s">
        <v>567</v>
      </c>
      <c r="S63" s="52" t="s">
        <v>72</v>
      </c>
      <c r="T63" s="52" t="s">
        <v>73</v>
      </c>
      <c r="U63" s="52" t="s">
        <v>27</v>
      </c>
      <c r="V63" s="52">
        <v>0.98</v>
      </c>
      <c r="W63" s="53">
        <v>0.24</v>
      </c>
      <c r="X63" s="53">
        <v>0.45</v>
      </c>
      <c r="Y63" s="53">
        <v>0.83</v>
      </c>
      <c r="Z63" s="53">
        <v>1</v>
      </c>
      <c r="AA63" s="53">
        <v>1</v>
      </c>
      <c r="AB63" s="54">
        <v>0</v>
      </c>
      <c r="AC63" s="52" t="s">
        <v>525</v>
      </c>
      <c r="AD63" s="52" t="s">
        <v>74</v>
      </c>
      <c r="AE63" s="54">
        <v>0</v>
      </c>
      <c r="AF63" s="53">
        <v>0.5</v>
      </c>
      <c r="AG63" s="52" t="s">
        <v>75</v>
      </c>
      <c r="AH63" s="55">
        <v>45292</v>
      </c>
      <c r="AI63" s="55">
        <v>45641</v>
      </c>
      <c r="AJ63" s="52" t="s">
        <v>76</v>
      </c>
      <c r="AK63" s="52" t="s">
        <v>491</v>
      </c>
      <c r="AL63" s="52"/>
      <c r="AM63" s="52"/>
      <c r="AN63" s="52"/>
      <c r="AO63" s="52"/>
      <c r="AP63" s="52"/>
      <c r="AQ63" s="52"/>
      <c r="AR63" s="52"/>
      <c r="AS63" s="52"/>
      <c r="AT63" s="52"/>
      <c r="AU63" s="52"/>
      <c r="AV63" s="52"/>
      <c r="AW63" s="52" t="s">
        <v>492</v>
      </c>
      <c r="AX63" s="52" t="s">
        <v>492</v>
      </c>
      <c r="AY63" s="52"/>
      <c r="AZ63" s="52" t="s">
        <v>492</v>
      </c>
      <c r="BA63" s="52" t="s">
        <v>492</v>
      </c>
      <c r="BB63" s="52" t="s">
        <v>492</v>
      </c>
      <c r="BC63" s="52" t="s">
        <v>492</v>
      </c>
      <c r="BD63" s="52" t="s">
        <v>492</v>
      </c>
      <c r="BE63" s="52" t="s">
        <v>492</v>
      </c>
      <c r="BF63" s="52" t="s">
        <v>492</v>
      </c>
      <c r="BG63" s="52"/>
      <c r="BH63" s="52" t="s">
        <v>492</v>
      </c>
      <c r="BI63" s="52" t="s">
        <v>492</v>
      </c>
      <c r="BJ63" s="52" t="s">
        <v>492</v>
      </c>
      <c r="BK63" s="52"/>
      <c r="BL63" s="52"/>
      <c r="BM63" s="52"/>
      <c r="BN63" s="52"/>
      <c r="BO63" s="52"/>
      <c r="BP63" s="52"/>
      <c r="BQ63" s="52"/>
      <c r="BR63" s="52"/>
      <c r="BS63" s="52"/>
      <c r="BT63" s="52"/>
      <c r="BU63" s="52"/>
      <c r="BV63" s="52"/>
      <c r="BW63" s="52"/>
      <c r="BX63" s="52"/>
      <c r="BY63" s="52"/>
      <c r="BZ63" s="52"/>
      <c r="CA63" s="52"/>
      <c r="CB63" s="18" t="s">
        <v>64</v>
      </c>
    </row>
    <row r="64" spans="1:80" ht="67.5" x14ac:dyDescent="0.25">
      <c r="A64" s="49" t="s">
        <v>549</v>
      </c>
      <c r="B64" s="49" t="s">
        <v>550</v>
      </c>
      <c r="C64" s="50">
        <v>0.2</v>
      </c>
      <c r="D64" s="49" t="s">
        <v>551</v>
      </c>
      <c r="E64" s="51">
        <v>1</v>
      </c>
      <c r="F64" s="50">
        <v>1</v>
      </c>
      <c r="G64" s="50" t="s">
        <v>53</v>
      </c>
      <c r="H64" s="56" t="s">
        <v>54</v>
      </c>
      <c r="I64" s="56" t="s">
        <v>529</v>
      </c>
      <c r="J64" s="56" t="s">
        <v>568</v>
      </c>
      <c r="K64" s="56" t="s">
        <v>531</v>
      </c>
      <c r="L64" s="56" t="s">
        <v>55</v>
      </c>
      <c r="M64" s="52" t="s">
        <v>56</v>
      </c>
      <c r="N64" s="52" t="s">
        <v>57</v>
      </c>
      <c r="O64" s="52" t="s">
        <v>569</v>
      </c>
      <c r="P64" s="52" t="s">
        <v>531</v>
      </c>
      <c r="Q64" s="52" t="s">
        <v>533</v>
      </c>
      <c r="R64" s="52" t="s">
        <v>570</v>
      </c>
      <c r="S64" s="52" t="s">
        <v>58</v>
      </c>
      <c r="T64" s="52" t="s">
        <v>59</v>
      </c>
      <c r="U64" s="52" t="s">
        <v>27</v>
      </c>
      <c r="V64" s="53">
        <v>1</v>
      </c>
      <c r="W64" s="53">
        <v>0.05</v>
      </c>
      <c r="X64" s="53">
        <v>0.3</v>
      </c>
      <c r="Y64" s="53">
        <v>0.8</v>
      </c>
      <c r="Z64" s="53">
        <v>1</v>
      </c>
      <c r="AA64" s="53">
        <v>1</v>
      </c>
      <c r="AB64" s="54">
        <v>0</v>
      </c>
      <c r="AC64" s="52">
        <v>0</v>
      </c>
      <c r="AD64" s="52" t="s">
        <v>65</v>
      </c>
      <c r="AE64" s="54">
        <v>0</v>
      </c>
      <c r="AF64" s="53">
        <v>0.5</v>
      </c>
      <c r="AG64" s="52" t="s">
        <v>66</v>
      </c>
      <c r="AH64" s="55">
        <v>45366</v>
      </c>
      <c r="AI64" s="55">
        <v>45596</v>
      </c>
      <c r="AJ64" s="52" t="s">
        <v>63</v>
      </c>
      <c r="AK64" s="52" t="s">
        <v>491</v>
      </c>
      <c r="AL64" s="52"/>
      <c r="AM64" s="52"/>
      <c r="AN64" s="52"/>
      <c r="AO64" s="52"/>
      <c r="AP64" s="52"/>
      <c r="AQ64" s="52"/>
      <c r="AR64" s="52"/>
      <c r="AS64" s="52"/>
      <c r="AT64" s="52"/>
      <c r="AU64" s="52"/>
      <c r="AV64" s="52"/>
      <c r="AW64" s="52" t="s">
        <v>492</v>
      </c>
      <c r="AX64" s="52" t="s">
        <v>492</v>
      </c>
      <c r="AY64" s="52"/>
      <c r="AZ64" s="52" t="s">
        <v>492</v>
      </c>
      <c r="BA64" s="52" t="s">
        <v>492</v>
      </c>
      <c r="BB64" s="52" t="s">
        <v>492</v>
      </c>
      <c r="BC64" s="52" t="s">
        <v>492</v>
      </c>
      <c r="BD64" s="52" t="s">
        <v>492</v>
      </c>
      <c r="BE64" s="52" t="s">
        <v>492</v>
      </c>
      <c r="BF64" s="52" t="s">
        <v>492</v>
      </c>
      <c r="BG64" s="52"/>
      <c r="BH64" s="52" t="s">
        <v>492</v>
      </c>
      <c r="BI64" s="52" t="s">
        <v>492</v>
      </c>
      <c r="BJ64" s="52" t="s">
        <v>492</v>
      </c>
      <c r="BK64" s="52"/>
      <c r="BL64" s="52"/>
      <c r="BM64" s="52"/>
      <c r="BN64" s="52"/>
      <c r="BO64" s="52"/>
      <c r="BP64" s="52"/>
      <c r="BQ64" s="52"/>
      <c r="BR64" s="52"/>
      <c r="BS64" s="52"/>
      <c r="BT64" s="52"/>
      <c r="BU64" s="52"/>
      <c r="BV64" s="52"/>
      <c r="BW64" s="52"/>
      <c r="BX64" s="52"/>
      <c r="BY64" s="52"/>
      <c r="BZ64" s="52"/>
      <c r="CA64" s="52"/>
      <c r="CB64" s="18" t="s">
        <v>64</v>
      </c>
    </row>
    <row r="65" spans="1:80" ht="105" x14ac:dyDescent="0.25">
      <c r="A65" s="49" t="s">
        <v>549</v>
      </c>
      <c r="B65" s="49" t="s">
        <v>550</v>
      </c>
      <c r="C65" s="50">
        <v>0.2</v>
      </c>
      <c r="D65" s="49" t="s">
        <v>551</v>
      </c>
      <c r="E65" s="51">
        <v>1</v>
      </c>
      <c r="F65" s="50">
        <v>1</v>
      </c>
      <c r="G65" s="50" t="s">
        <v>53</v>
      </c>
      <c r="H65" s="56" t="s">
        <v>54</v>
      </c>
      <c r="I65" s="56" t="s">
        <v>529</v>
      </c>
      <c r="J65" s="56" t="s">
        <v>568</v>
      </c>
      <c r="K65" s="56" t="s">
        <v>531</v>
      </c>
      <c r="L65" s="56" t="s">
        <v>55</v>
      </c>
      <c r="M65" s="52" t="s">
        <v>56</v>
      </c>
      <c r="N65" s="52" t="s">
        <v>57</v>
      </c>
      <c r="O65" s="52" t="s">
        <v>569</v>
      </c>
      <c r="P65" s="52" t="s">
        <v>531</v>
      </c>
      <c r="Q65" s="52" t="s">
        <v>533</v>
      </c>
      <c r="R65" s="52" t="s">
        <v>570</v>
      </c>
      <c r="S65" s="52" t="s">
        <v>58</v>
      </c>
      <c r="T65" s="52" t="s">
        <v>59</v>
      </c>
      <c r="U65" s="52" t="s">
        <v>27</v>
      </c>
      <c r="V65" s="53">
        <v>1</v>
      </c>
      <c r="W65" s="53">
        <v>0.05</v>
      </c>
      <c r="X65" s="53">
        <v>0.3</v>
      </c>
      <c r="Y65" s="53">
        <v>0.8</v>
      </c>
      <c r="Z65" s="53">
        <v>1</v>
      </c>
      <c r="AA65" s="53">
        <v>1</v>
      </c>
      <c r="AB65" s="54">
        <v>0</v>
      </c>
      <c r="AC65" s="52">
        <v>0</v>
      </c>
      <c r="AD65" s="52" t="s">
        <v>61</v>
      </c>
      <c r="AE65" s="54">
        <v>0</v>
      </c>
      <c r="AF65" s="53">
        <v>0.5</v>
      </c>
      <c r="AG65" s="52" t="s">
        <v>62</v>
      </c>
      <c r="AH65" s="55">
        <v>45366</v>
      </c>
      <c r="AI65" s="55">
        <v>45596</v>
      </c>
      <c r="AJ65" s="52" t="s">
        <v>63</v>
      </c>
      <c r="AK65" s="52" t="s">
        <v>491</v>
      </c>
      <c r="AL65" s="52"/>
      <c r="AM65" s="52"/>
      <c r="AN65" s="52"/>
      <c r="AO65" s="52"/>
      <c r="AP65" s="52"/>
      <c r="AQ65" s="52"/>
      <c r="AR65" s="52"/>
      <c r="AS65" s="52"/>
      <c r="AT65" s="52"/>
      <c r="AU65" s="52"/>
      <c r="AV65" s="52"/>
      <c r="AW65" s="52" t="s">
        <v>492</v>
      </c>
      <c r="AX65" s="52" t="s">
        <v>492</v>
      </c>
      <c r="AY65" s="52"/>
      <c r="AZ65" s="52" t="s">
        <v>492</v>
      </c>
      <c r="BA65" s="52" t="s">
        <v>492</v>
      </c>
      <c r="BB65" s="52" t="s">
        <v>492</v>
      </c>
      <c r="BC65" s="52" t="s">
        <v>492</v>
      </c>
      <c r="BD65" s="52" t="s">
        <v>492</v>
      </c>
      <c r="BE65" s="52" t="s">
        <v>492</v>
      </c>
      <c r="BF65" s="52" t="s">
        <v>492</v>
      </c>
      <c r="BG65" s="52"/>
      <c r="BH65" s="52" t="s">
        <v>492</v>
      </c>
      <c r="BI65" s="52" t="s">
        <v>492</v>
      </c>
      <c r="BJ65" s="52" t="s">
        <v>492</v>
      </c>
      <c r="BK65" s="52"/>
      <c r="BL65" s="52"/>
      <c r="BM65" s="52"/>
      <c r="BN65" s="52"/>
      <c r="BO65" s="52"/>
      <c r="BP65" s="52"/>
      <c r="BQ65" s="52"/>
      <c r="BR65" s="52"/>
      <c r="BS65" s="52"/>
      <c r="BT65" s="52"/>
      <c r="BU65" s="52"/>
      <c r="BV65" s="52"/>
      <c r="BW65" s="52"/>
      <c r="BX65" s="52"/>
      <c r="BY65" s="52"/>
      <c r="BZ65" s="52"/>
      <c r="CA65" s="52"/>
      <c r="CB65" s="18" t="s">
        <v>60</v>
      </c>
    </row>
    <row r="66" spans="1:80" ht="60" x14ac:dyDescent="0.25">
      <c r="A66" s="49" t="s">
        <v>549</v>
      </c>
      <c r="B66" s="49" t="s">
        <v>550</v>
      </c>
      <c r="C66" s="50">
        <v>0.2</v>
      </c>
      <c r="D66" s="49" t="s">
        <v>551</v>
      </c>
      <c r="E66" s="51">
        <v>1</v>
      </c>
      <c r="F66" s="50">
        <v>1</v>
      </c>
      <c r="G66" s="50" t="s">
        <v>373</v>
      </c>
      <c r="H66" s="56" t="s">
        <v>374</v>
      </c>
      <c r="I66" s="56" t="s">
        <v>376</v>
      </c>
      <c r="J66" s="56" t="s">
        <v>571</v>
      </c>
      <c r="K66" s="56" t="s">
        <v>515</v>
      </c>
      <c r="L66" s="56" t="s">
        <v>375</v>
      </c>
      <c r="M66" s="52" t="s">
        <v>376</v>
      </c>
      <c r="N66" s="52" t="s">
        <v>377</v>
      </c>
      <c r="O66" s="52" t="s">
        <v>572</v>
      </c>
      <c r="P66" s="52" t="s">
        <v>515</v>
      </c>
      <c r="Q66" s="52" t="s">
        <v>533</v>
      </c>
      <c r="R66" s="52" t="s">
        <v>573</v>
      </c>
      <c r="S66" s="52" t="s">
        <v>378</v>
      </c>
      <c r="T66" s="52" t="s">
        <v>379</v>
      </c>
      <c r="U66" s="52" t="s">
        <v>27</v>
      </c>
      <c r="V66" s="52" t="s">
        <v>380</v>
      </c>
      <c r="W66" s="53">
        <v>1</v>
      </c>
      <c r="X66" s="53">
        <v>1</v>
      </c>
      <c r="Y66" s="53">
        <v>1</v>
      </c>
      <c r="Z66" s="53">
        <v>1</v>
      </c>
      <c r="AA66" s="53">
        <v>1</v>
      </c>
      <c r="AB66" s="54">
        <v>0</v>
      </c>
      <c r="AC66" s="52">
        <v>0</v>
      </c>
      <c r="AD66" s="52" t="s">
        <v>384</v>
      </c>
      <c r="AE66" s="54">
        <v>0</v>
      </c>
      <c r="AF66" s="53">
        <v>0.5</v>
      </c>
      <c r="AG66" s="52" t="s">
        <v>385</v>
      </c>
      <c r="AH66" s="55">
        <v>45292</v>
      </c>
      <c r="AI66" s="55">
        <v>45657</v>
      </c>
      <c r="AJ66" s="52" t="s">
        <v>386</v>
      </c>
      <c r="AK66" s="52" t="s">
        <v>574</v>
      </c>
      <c r="AL66" s="52"/>
      <c r="AM66" s="52"/>
      <c r="AN66" s="52"/>
      <c r="AO66" s="52"/>
      <c r="AP66" s="52"/>
      <c r="AQ66" s="52"/>
      <c r="AR66" s="52"/>
      <c r="AS66" s="52"/>
      <c r="AT66" s="52"/>
      <c r="AU66" s="52"/>
      <c r="AV66" s="52"/>
      <c r="AW66" s="52" t="s">
        <v>492</v>
      </c>
      <c r="AX66" s="52" t="s">
        <v>492</v>
      </c>
      <c r="AY66" s="52"/>
      <c r="AZ66" s="52" t="s">
        <v>492</v>
      </c>
      <c r="BA66" s="52" t="s">
        <v>492</v>
      </c>
      <c r="BB66" s="52" t="s">
        <v>492</v>
      </c>
      <c r="BC66" s="52" t="s">
        <v>492</v>
      </c>
      <c r="BD66" s="52" t="s">
        <v>492</v>
      </c>
      <c r="BE66" s="52" t="s">
        <v>492</v>
      </c>
      <c r="BF66" s="52" t="s">
        <v>492</v>
      </c>
      <c r="BG66" s="52"/>
      <c r="BH66" s="52" t="s">
        <v>492</v>
      </c>
      <c r="BI66" s="52" t="s">
        <v>492</v>
      </c>
      <c r="BJ66" s="52" t="s">
        <v>492</v>
      </c>
      <c r="BK66" s="52"/>
      <c r="BL66" s="52"/>
      <c r="BM66" s="52"/>
      <c r="BN66" s="52"/>
      <c r="BO66" s="52"/>
      <c r="BP66" s="52"/>
      <c r="BQ66" s="52"/>
      <c r="BR66" s="52"/>
      <c r="BS66" s="52"/>
      <c r="BT66" s="52"/>
      <c r="BU66" s="52"/>
      <c r="BV66" s="52"/>
      <c r="BW66" s="52"/>
      <c r="BX66" s="52"/>
      <c r="BY66" s="52"/>
      <c r="BZ66" s="52"/>
      <c r="CA66" s="52"/>
      <c r="CB66" s="18" t="s">
        <v>64</v>
      </c>
    </row>
    <row r="67" spans="1:80" ht="60" x14ac:dyDescent="0.25">
      <c r="A67" s="49" t="s">
        <v>549</v>
      </c>
      <c r="B67" s="49" t="s">
        <v>550</v>
      </c>
      <c r="C67" s="50">
        <v>0.2</v>
      </c>
      <c r="D67" s="49" t="s">
        <v>551</v>
      </c>
      <c r="E67" s="51">
        <v>1</v>
      </c>
      <c r="F67" s="50">
        <v>1</v>
      </c>
      <c r="G67" s="50" t="s">
        <v>373</v>
      </c>
      <c r="H67" s="56" t="s">
        <v>374</v>
      </c>
      <c r="I67" s="56" t="s">
        <v>376</v>
      </c>
      <c r="J67" s="56" t="s">
        <v>571</v>
      </c>
      <c r="K67" s="56" t="s">
        <v>515</v>
      </c>
      <c r="L67" s="56" t="s">
        <v>375</v>
      </c>
      <c r="M67" s="52" t="s">
        <v>376</v>
      </c>
      <c r="N67" s="52" t="s">
        <v>377</v>
      </c>
      <c r="O67" s="52" t="s">
        <v>572</v>
      </c>
      <c r="P67" s="52" t="s">
        <v>515</v>
      </c>
      <c r="Q67" s="52" t="s">
        <v>533</v>
      </c>
      <c r="R67" s="52" t="s">
        <v>573</v>
      </c>
      <c r="S67" s="52" t="s">
        <v>378</v>
      </c>
      <c r="T67" s="52" t="s">
        <v>379</v>
      </c>
      <c r="U67" s="52" t="s">
        <v>27</v>
      </c>
      <c r="V67" s="52" t="s">
        <v>380</v>
      </c>
      <c r="W67" s="53">
        <v>1</v>
      </c>
      <c r="X67" s="53">
        <v>1</v>
      </c>
      <c r="Y67" s="53">
        <v>1</v>
      </c>
      <c r="Z67" s="53">
        <v>1</v>
      </c>
      <c r="AA67" s="53">
        <v>1</v>
      </c>
      <c r="AB67" s="54">
        <v>0</v>
      </c>
      <c r="AC67" s="52">
        <v>0</v>
      </c>
      <c r="AD67" s="52" t="s">
        <v>381</v>
      </c>
      <c r="AE67" s="54">
        <v>0</v>
      </c>
      <c r="AF67" s="53">
        <v>0.5</v>
      </c>
      <c r="AG67" s="52" t="s">
        <v>382</v>
      </c>
      <c r="AH67" s="55">
        <v>45292</v>
      </c>
      <c r="AI67" s="55">
        <v>45657</v>
      </c>
      <c r="AJ67" s="52" t="s">
        <v>383</v>
      </c>
      <c r="AK67" s="52" t="s">
        <v>574</v>
      </c>
      <c r="AL67" s="52"/>
      <c r="AM67" s="52"/>
      <c r="AN67" s="52"/>
      <c r="AO67" s="52"/>
      <c r="AP67" s="52"/>
      <c r="AQ67" s="52"/>
      <c r="AR67" s="52"/>
      <c r="AS67" s="52"/>
      <c r="AT67" s="52"/>
      <c r="AU67" s="52"/>
      <c r="AV67" s="52"/>
      <c r="AW67" s="52" t="s">
        <v>492</v>
      </c>
      <c r="AX67" s="52" t="s">
        <v>492</v>
      </c>
      <c r="AY67" s="52"/>
      <c r="AZ67" s="52" t="s">
        <v>492</v>
      </c>
      <c r="BA67" s="52" t="s">
        <v>492</v>
      </c>
      <c r="BB67" s="52" t="s">
        <v>492</v>
      </c>
      <c r="BC67" s="52" t="s">
        <v>492</v>
      </c>
      <c r="BD67" s="52" t="s">
        <v>492</v>
      </c>
      <c r="BE67" s="52" t="s">
        <v>492</v>
      </c>
      <c r="BF67" s="52" t="s">
        <v>492</v>
      </c>
      <c r="BG67" s="52"/>
      <c r="BH67" s="52" t="s">
        <v>492</v>
      </c>
      <c r="BI67" s="52" t="s">
        <v>492</v>
      </c>
      <c r="BJ67" s="52" t="s">
        <v>492</v>
      </c>
      <c r="BK67" s="52"/>
      <c r="BL67" s="52"/>
      <c r="BM67" s="52"/>
      <c r="BN67" s="52"/>
      <c r="BO67" s="52"/>
      <c r="BP67" s="52"/>
      <c r="BQ67" s="52"/>
      <c r="BR67" s="52"/>
      <c r="BS67" s="52"/>
      <c r="BT67" s="52"/>
      <c r="BU67" s="52"/>
      <c r="BV67" s="52"/>
      <c r="BW67" s="52"/>
      <c r="BX67" s="52"/>
      <c r="BY67" s="52"/>
      <c r="BZ67" s="52"/>
      <c r="CA67" s="52"/>
      <c r="CB67" s="18" t="s">
        <v>64</v>
      </c>
    </row>
    <row r="68" spans="1:80" ht="25.5" customHeight="1" x14ac:dyDescent="0.25">
      <c r="A68" s="49" t="s">
        <v>549</v>
      </c>
      <c r="B68" s="49" t="s">
        <v>550</v>
      </c>
      <c r="C68" s="50">
        <v>0.2</v>
      </c>
      <c r="D68" s="49" t="s">
        <v>551</v>
      </c>
      <c r="E68" s="51">
        <v>1</v>
      </c>
      <c r="F68" s="50">
        <v>1</v>
      </c>
      <c r="G68" s="50" t="s">
        <v>123</v>
      </c>
      <c r="H68" s="56" t="s">
        <v>124</v>
      </c>
      <c r="I68" s="56" t="s">
        <v>529</v>
      </c>
      <c r="J68" s="56" t="s">
        <v>575</v>
      </c>
      <c r="K68" s="56" t="s">
        <v>531</v>
      </c>
      <c r="L68" s="56" t="s">
        <v>125</v>
      </c>
      <c r="M68" s="52" t="s">
        <v>126</v>
      </c>
      <c r="N68" s="52" t="s">
        <v>127</v>
      </c>
      <c r="O68" s="52" t="s">
        <v>576</v>
      </c>
      <c r="P68" s="52" t="s">
        <v>531</v>
      </c>
      <c r="Q68" s="52" t="s">
        <v>576</v>
      </c>
      <c r="R68" s="52" t="s">
        <v>577</v>
      </c>
      <c r="S68" s="52" t="s">
        <v>128</v>
      </c>
      <c r="T68" s="52" t="s">
        <v>129</v>
      </c>
      <c r="U68" s="52" t="s">
        <v>27</v>
      </c>
      <c r="V68" s="52">
        <v>98</v>
      </c>
      <c r="W68" s="53">
        <v>0.27</v>
      </c>
      <c r="X68" s="53">
        <v>0.53</v>
      </c>
      <c r="Y68" s="53">
        <v>0.8</v>
      </c>
      <c r="Z68" s="53">
        <v>1</v>
      </c>
      <c r="AA68" s="53">
        <v>1</v>
      </c>
      <c r="AB68" s="54">
        <v>0</v>
      </c>
      <c r="AC68" s="52">
        <v>0</v>
      </c>
      <c r="AD68" s="52" t="s">
        <v>130</v>
      </c>
      <c r="AE68" s="54">
        <v>0</v>
      </c>
      <c r="AF68" s="53">
        <v>0.2</v>
      </c>
      <c r="AG68" s="52" t="s">
        <v>131</v>
      </c>
      <c r="AH68" s="55">
        <v>45293</v>
      </c>
      <c r="AI68" s="55">
        <v>45337</v>
      </c>
      <c r="AJ68" s="52" t="s">
        <v>132</v>
      </c>
      <c r="AK68" s="52" t="s">
        <v>491</v>
      </c>
      <c r="AL68" s="52" t="s">
        <v>492</v>
      </c>
      <c r="AM68" s="52"/>
      <c r="AN68" s="52"/>
      <c r="AO68" s="52"/>
      <c r="AP68" s="52"/>
      <c r="AQ68" s="52"/>
      <c r="AR68" s="52"/>
      <c r="AS68" s="52"/>
      <c r="AT68" s="52"/>
      <c r="AU68" s="52"/>
      <c r="AV68" s="52"/>
      <c r="AW68" s="52" t="s">
        <v>492</v>
      </c>
      <c r="AX68" s="52" t="s">
        <v>492</v>
      </c>
      <c r="AY68" s="52"/>
      <c r="AZ68" s="52" t="s">
        <v>492</v>
      </c>
      <c r="BA68" s="52" t="s">
        <v>492</v>
      </c>
      <c r="BB68" s="52" t="s">
        <v>492</v>
      </c>
      <c r="BC68" s="52" t="s">
        <v>492</v>
      </c>
      <c r="BD68" s="52" t="s">
        <v>492</v>
      </c>
      <c r="BE68" s="52" t="s">
        <v>492</v>
      </c>
      <c r="BF68" s="52" t="s">
        <v>492</v>
      </c>
      <c r="BG68" s="52"/>
      <c r="BH68" s="52" t="s">
        <v>492</v>
      </c>
      <c r="BI68" s="52" t="s">
        <v>492</v>
      </c>
      <c r="BJ68" s="52" t="s">
        <v>492</v>
      </c>
      <c r="BK68" s="52"/>
      <c r="BL68" s="52"/>
      <c r="BM68" s="52"/>
      <c r="BN68" s="52"/>
      <c r="BO68" s="52"/>
      <c r="BP68" s="52"/>
      <c r="BQ68" s="52"/>
      <c r="BR68" s="52"/>
      <c r="BS68" s="52"/>
      <c r="BT68" s="52"/>
      <c r="BU68" s="52"/>
      <c r="BV68" s="52"/>
      <c r="BW68" s="52"/>
      <c r="BX68" s="52"/>
      <c r="BY68" s="52"/>
      <c r="BZ68" s="52"/>
      <c r="CA68" s="52"/>
      <c r="CB68" s="18" t="s">
        <v>64</v>
      </c>
    </row>
    <row r="69" spans="1:80" ht="60" x14ac:dyDescent="0.25">
      <c r="A69" s="49" t="s">
        <v>549</v>
      </c>
      <c r="B69" s="49" t="s">
        <v>550</v>
      </c>
      <c r="C69" s="50">
        <v>0.2</v>
      </c>
      <c r="D69" s="49" t="s">
        <v>551</v>
      </c>
      <c r="E69" s="51">
        <v>1</v>
      </c>
      <c r="F69" s="50">
        <v>1</v>
      </c>
      <c r="G69" s="50" t="s">
        <v>123</v>
      </c>
      <c r="H69" s="56" t="s">
        <v>124</v>
      </c>
      <c r="I69" s="56" t="s">
        <v>529</v>
      </c>
      <c r="J69" s="56" t="s">
        <v>575</v>
      </c>
      <c r="K69" s="56" t="s">
        <v>531</v>
      </c>
      <c r="L69" s="56" t="s">
        <v>125</v>
      </c>
      <c r="M69" s="52" t="s">
        <v>126</v>
      </c>
      <c r="N69" s="52" t="s">
        <v>127</v>
      </c>
      <c r="O69" s="52" t="s">
        <v>576</v>
      </c>
      <c r="P69" s="52" t="s">
        <v>531</v>
      </c>
      <c r="Q69" s="52" t="s">
        <v>576</v>
      </c>
      <c r="R69" s="52" t="s">
        <v>577</v>
      </c>
      <c r="S69" s="52" t="s">
        <v>128</v>
      </c>
      <c r="T69" s="52" t="s">
        <v>129</v>
      </c>
      <c r="U69" s="52" t="s">
        <v>27</v>
      </c>
      <c r="V69" s="52">
        <v>98</v>
      </c>
      <c r="W69" s="53">
        <v>0.27</v>
      </c>
      <c r="X69" s="53">
        <v>0.53</v>
      </c>
      <c r="Y69" s="53">
        <v>0.8</v>
      </c>
      <c r="Z69" s="53">
        <v>1</v>
      </c>
      <c r="AA69" s="53">
        <v>1</v>
      </c>
      <c r="AB69" s="54">
        <v>0</v>
      </c>
      <c r="AC69" s="52">
        <v>0</v>
      </c>
      <c r="AD69" s="52" t="s">
        <v>133</v>
      </c>
      <c r="AE69" s="54">
        <v>0</v>
      </c>
      <c r="AF69" s="53">
        <v>0.8</v>
      </c>
      <c r="AG69" s="52" t="s">
        <v>134</v>
      </c>
      <c r="AH69" s="55">
        <v>45293</v>
      </c>
      <c r="AI69" s="55">
        <v>45657</v>
      </c>
      <c r="AJ69" s="52" t="s">
        <v>132</v>
      </c>
      <c r="AK69" s="52" t="s">
        <v>491</v>
      </c>
      <c r="AL69" s="52"/>
      <c r="AM69" s="52"/>
      <c r="AN69" s="52"/>
      <c r="AO69" s="52"/>
      <c r="AP69" s="52"/>
      <c r="AQ69" s="52"/>
      <c r="AR69" s="52"/>
      <c r="AS69" s="52"/>
      <c r="AT69" s="52"/>
      <c r="AU69" s="52"/>
      <c r="AV69" s="52"/>
      <c r="AW69" s="52" t="s">
        <v>492</v>
      </c>
      <c r="AX69" s="52" t="s">
        <v>492</v>
      </c>
      <c r="AY69" s="52"/>
      <c r="AZ69" s="52" t="s">
        <v>492</v>
      </c>
      <c r="BA69" s="52" t="s">
        <v>492</v>
      </c>
      <c r="BB69" s="52" t="s">
        <v>492</v>
      </c>
      <c r="BC69" s="52" t="s">
        <v>492</v>
      </c>
      <c r="BD69" s="52" t="s">
        <v>492</v>
      </c>
      <c r="BE69" s="52" t="s">
        <v>492</v>
      </c>
      <c r="BF69" s="52" t="s">
        <v>492</v>
      </c>
      <c r="BG69" s="52"/>
      <c r="BH69" s="52" t="s">
        <v>492</v>
      </c>
      <c r="BI69" s="52" t="s">
        <v>492</v>
      </c>
      <c r="BJ69" s="52" t="s">
        <v>492</v>
      </c>
      <c r="BK69" s="52"/>
      <c r="BL69" s="52"/>
      <c r="BM69" s="52"/>
      <c r="BN69" s="52"/>
      <c r="BO69" s="52"/>
      <c r="BP69" s="52"/>
      <c r="BQ69" s="52"/>
      <c r="BR69" s="52"/>
      <c r="BS69" s="52"/>
      <c r="BT69" s="52"/>
      <c r="BU69" s="52"/>
      <c r="BV69" s="52"/>
      <c r="BW69" s="52"/>
      <c r="BX69" s="52"/>
      <c r="BY69" s="52"/>
      <c r="BZ69" s="52"/>
      <c r="CA69" s="52"/>
      <c r="CB69" s="18" t="s">
        <v>64</v>
      </c>
    </row>
  </sheetData>
  <autoFilter ref="A6:CB69" xr:uid="{00000000-0009-0000-0000-000004000000}"/>
  <mergeCells count="2">
    <mergeCell ref="AL5:BF5"/>
    <mergeCell ref="BG5:CA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1048576"/>
  <sheetViews>
    <sheetView tabSelected="1" topLeftCell="A6" workbookViewId="0">
      <pane ySplit="1" topLeftCell="A7" activePane="bottomLeft" state="frozen"/>
      <selection activeCell="A6" sqref="A6"/>
      <selection pane="bottomLeft" activeCell="S59" sqref="S59"/>
    </sheetView>
  </sheetViews>
  <sheetFormatPr baseColWidth="10" defaultColWidth="11.42578125" defaultRowHeight="15" x14ac:dyDescent="0.25"/>
  <cols>
    <col min="1" max="1" width="17.42578125" customWidth="1"/>
    <col min="2" max="2" width="35.42578125" customWidth="1"/>
    <col min="3" max="4" width="15.5703125" customWidth="1"/>
    <col min="5" max="5" width="16" customWidth="1"/>
    <col min="6" max="7" width="15.5703125" customWidth="1"/>
    <col min="8" max="9" width="30.85546875" customWidth="1"/>
    <col min="10" max="11" width="19.85546875" customWidth="1"/>
    <col min="12" max="12" width="27.42578125" style="89" customWidth="1"/>
    <col min="13" max="14" width="19.85546875" customWidth="1"/>
    <col min="15" max="15" width="26.85546875" customWidth="1"/>
    <col min="16" max="16" width="28.42578125" customWidth="1"/>
    <col min="17" max="17" width="43.85546875" style="89" customWidth="1"/>
    <col min="18" max="24" width="15.5703125" customWidth="1"/>
    <col min="25" max="25" width="24" customWidth="1"/>
    <col min="26" max="26" width="19" customWidth="1"/>
    <col min="27" max="27" width="44.140625" customWidth="1"/>
    <col min="28" max="29" width="15.5703125" customWidth="1"/>
    <col min="30" max="30" width="38" customWidth="1"/>
    <col min="31" max="32" width="15.5703125" customWidth="1"/>
    <col min="33" max="33" width="21.28515625" customWidth="1"/>
    <col min="34" max="34" width="16.42578125" customWidth="1"/>
    <col min="35" max="38" width="5.5703125" customWidth="1"/>
    <col min="39" max="39" width="4.140625" bestFit="1" customWidth="1"/>
    <col min="40" max="45" width="5.5703125" customWidth="1"/>
    <col min="46" max="49" width="7.140625" bestFit="1" customWidth="1"/>
    <col min="50" max="50" width="10.140625" bestFit="1" customWidth="1"/>
    <col min="51" max="51" width="7.140625" bestFit="1" customWidth="1"/>
    <col min="52" max="52" width="13.140625" bestFit="1" customWidth="1"/>
    <col min="53" max="53" width="7.140625" bestFit="1" customWidth="1"/>
    <col min="54" max="54" width="10.140625" bestFit="1" customWidth="1"/>
    <col min="55" max="55" width="4.140625" bestFit="1" customWidth="1"/>
    <col min="56" max="56" width="7.140625" customWidth="1"/>
    <col min="57" max="58" width="7.140625" bestFit="1" customWidth="1"/>
    <col min="59" max="60" width="7.140625" customWidth="1"/>
    <col min="61" max="61" width="10.140625" customWidth="1"/>
    <col min="62" max="63" width="10.140625" bestFit="1" customWidth="1"/>
    <col min="64" max="64" width="7.140625" customWidth="1"/>
    <col min="65" max="65" width="7.140625" bestFit="1" customWidth="1"/>
    <col min="66" max="66" width="7.85546875" customWidth="1"/>
    <col min="67" max="67" width="4.140625" bestFit="1" customWidth="1"/>
    <col min="68" max="71" width="7.140625" bestFit="1" customWidth="1"/>
    <col min="72" max="72" width="10.140625" bestFit="1" customWidth="1"/>
    <col min="73" max="73" width="4.140625" bestFit="1" customWidth="1"/>
    <col min="74" max="74" width="13.140625" bestFit="1" customWidth="1"/>
    <col min="75" max="76" width="10.140625" bestFit="1" customWidth="1"/>
  </cols>
  <sheetData>
    <row r="1" spans="1:76" x14ac:dyDescent="0.25">
      <c r="A1" t="s">
        <v>418</v>
      </c>
    </row>
    <row r="2" spans="1:76" x14ac:dyDescent="0.25">
      <c r="A2" t="s">
        <v>419</v>
      </c>
    </row>
    <row r="3" spans="1:76" x14ac:dyDescent="0.25">
      <c r="A3" t="s">
        <v>420</v>
      </c>
      <c r="D3" t="s">
        <v>421</v>
      </c>
    </row>
    <row r="5" spans="1:76" ht="15.75" customHeight="1" x14ac:dyDescent="0.25">
      <c r="AI5" s="114" t="s">
        <v>422</v>
      </c>
      <c r="AJ5" s="115"/>
      <c r="AK5" s="115"/>
      <c r="AL5" s="115"/>
      <c r="AM5" s="115"/>
      <c r="AN5" s="115"/>
      <c r="AO5" s="115"/>
      <c r="AP5" s="115"/>
      <c r="AQ5" s="115"/>
      <c r="AR5" s="115"/>
      <c r="AS5" s="115"/>
      <c r="AT5" s="115"/>
      <c r="AU5" s="115"/>
      <c r="AV5" s="115"/>
      <c r="AW5" s="115"/>
      <c r="AX5" s="115"/>
      <c r="AY5" s="115"/>
      <c r="AZ5" s="115"/>
      <c r="BA5" s="115"/>
      <c r="BB5" s="115"/>
      <c r="BC5" s="116"/>
      <c r="BD5" s="117" t="s">
        <v>423</v>
      </c>
      <c r="BE5" s="118"/>
      <c r="BF5" s="118"/>
      <c r="BG5" s="118"/>
      <c r="BH5" s="118"/>
      <c r="BI5" s="118"/>
      <c r="BJ5" s="118"/>
      <c r="BK5" s="118"/>
      <c r="BL5" s="118"/>
      <c r="BM5" s="118"/>
      <c r="BN5" s="118"/>
      <c r="BO5" s="118"/>
      <c r="BP5" s="118"/>
      <c r="BQ5" s="118"/>
      <c r="BR5" s="118"/>
      <c r="BS5" s="118"/>
      <c r="BT5" s="118"/>
      <c r="BU5" s="118"/>
      <c r="BV5" s="118"/>
      <c r="BW5" s="118"/>
      <c r="BX5" s="119"/>
    </row>
    <row r="6" spans="1:76" ht="54.75" customHeight="1" x14ac:dyDescent="0.25">
      <c r="A6" s="1" t="s">
        <v>424</v>
      </c>
      <c r="B6" s="1" t="s">
        <v>425</v>
      </c>
      <c r="C6" s="1" t="s">
        <v>426</v>
      </c>
      <c r="D6" s="1" t="s">
        <v>427</v>
      </c>
      <c r="E6" s="1" t="s">
        <v>428</v>
      </c>
      <c r="F6" s="1" t="s">
        <v>429</v>
      </c>
      <c r="G6" s="2" t="s">
        <v>2</v>
      </c>
      <c r="H6" s="1" t="s">
        <v>3</v>
      </c>
      <c r="I6" s="1" t="s">
        <v>431</v>
      </c>
      <c r="J6" s="1" t="s">
        <v>432</v>
      </c>
      <c r="K6" s="2" t="s">
        <v>4</v>
      </c>
      <c r="L6" s="90" t="s">
        <v>5</v>
      </c>
      <c r="M6" s="1" t="s">
        <v>433</v>
      </c>
      <c r="N6" s="2" t="s">
        <v>434</v>
      </c>
      <c r="O6" s="1" t="s">
        <v>435</v>
      </c>
      <c r="P6" s="1" t="s">
        <v>436</v>
      </c>
      <c r="Q6" s="90" t="s">
        <v>8</v>
      </c>
      <c r="R6" s="1" t="s">
        <v>7</v>
      </c>
      <c r="S6" s="1" t="s">
        <v>10</v>
      </c>
      <c r="T6" s="1" t="s">
        <v>12</v>
      </c>
      <c r="U6" s="1" t="s">
        <v>13</v>
      </c>
      <c r="V6" s="1" t="s">
        <v>14</v>
      </c>
      <c r="W6" s="1" t="s">
        <v>15</v>
      </c>
      <c r="X6" s="1" t="s">
        <v>16</v>
      </c>
      <c r="Y6" s="1" t="s">
        <v>17</v>
      </c>
      <c r="Z6" s="1" t="s">
        <v>437</v>
      </c>
      <c r="AA6" s="1" t="s">
        <v>18</v>
      </c>
      <c r="AB6" s="1" t="s">
        <v>21</v>
      </c>
      <c r="AC6" s="1" t="s">
        <v>438</v>
      </c>
      <c r="AD6" s="1" t="s">
        <v>19</v>
      </c>
      <c r="AE6" s="1" t="s">
        <v>439</v>
      </c>
      <c r="AF6" s="1" t="s">
        <v>440</v>
      </c>
      <c r="AG6" s="1" t="s">
        <v>20</v>
      </c>
      <c r="AH6" s="1" t="s">
        <v>441</v>
      </c>
      <c r="AI6" s="3" t="s">
        <v>442</v>
      </c>
      <c r="AJ6" s="3" t="s">
        <v>443</v>
      </c>
      <c r="AK6" s="3" t="s">
        <v>444</v>
      </c>
      <c r="AL6" s="3" t="s">
        <v>445</v>
      </c>
      <c r="AM6" s="3" t="s">
        <v>446</v>
      </c>
      <c r="AN6" s="3" t="s">
        <v>443</v>
      </c>
      <c r="AO6" s="3" t="s">
        <v>447</v>
      </c>
      <c r="AP6" s="3" t="s">
        <v>448</v>
      </c>
      <c r="AQ6" s="3" t="s">
        <v>449</v>
      </c>
      <c r="AR6" s="3" t="s">
        <v>450</v>
      </c>
      <c r="AS6" s="3" t="s">
        <v>451</v>
      </c>
      <c r="AT6" s="3" t="s">
        <v>452</v>
      </c>
      <c r="AU6" s="3" t="s">
        <v>453</v>
      </c>
      <c r="AV6" s="3" t="s">
        <v>454</v>
      </c>
      <c r="AW6" s="3" t="s">
        <v>446</v>
      </c>
      <c r="AX6" s="3" t="s">
        <v>455</v>
      </c>
      <c r="AY6" s="3" t="s">
        <v>456</v>
      </c>
      <c r="AZ6" s="3" t="s">
        <v>457</v>
      </c>
      <c r="BA6" s="3" t="s">
        <v>458</v>
      </c>
      <c r="BB6" s="3" t="s">
        <v>459</v>
      </c>
      <c r="BC6" s="3" t="s">
        <v>460</v>
      </c>
      <c r="BD6" s="4" t="s">
        <v>461</v>
      </c>
      <c r="BE6" s="4" t="s">
        <v>462</v>
      </c>
      <c r="BF6" s="4" t="s">
        <v>463</v>
      </c>
      <c r="BG6" s="4" t="s">
        <v>464</v>
      </c>
      <c r="BH6" s="4" t="s">
        <v>465</v>
      </c>
      <c r="BI6" s="4" t="s">
        <v>466</v>
      </c>
      <c r="BJ6" s="4" t="s">
        <v>467</v>
      </c>
      <c r="BK6" s="4" t="s">
        <v>468</v>
      </c>
      <c r="BL6" s="4" t="s">
        <v>469</v>
      </c>
      <c r="BM6" s="4" t="s">
        <v>470</v>
      </c>
      <c r="BN6" s="4" t="s">
        <v>471</v>
      </c>
      <c r="BO6" s="4" t="s">
        <v>472</v>
      </c>
      <c r="BP6" s="4" t="s">
        <v>473</v>
      </c>
      <c r="BQ6" s="4" t="s">
        <v>474</v>
      </c>
      <c r="BR6" s="4" t="s">
        <v>475</v>
      </c>
      <c r="BS6" s="4" t="s">
        <v>476</v>
      </c>
      <c r="BT6" s="4" t="s">
        <v>477</v>
      </c>
      <c r="BU6" s="4" t="s">
        <v>478</v>
      </c>
      <c r="BV6" s="4" t="s">
        <v>479</v>
      </c>
      <c r="BW6" s="4" t="s">
        <v>480</v>
      </c>
      <c r="BX6" s="4" t="s">
        <v>480</v>
      </c>
    </row>
    <row r="7" spans="1:76" ht="65.25" customHeight="1" x14ac:dyDescent="0.25">
      <c r="A7" s="6" t="s">
        <v>481</v>
      </c>
      <c r="B7" s="7" t="s">
        <v>482</v>
      </c>
      <c r="C7" s="8">
        <v>0.3</v>
      </c>
      <c r="D7" s="7" t="s">
        <v>483</v>
      </c>
      <c r="E7" s="8">
        <v>1</v>
      </c>
      <c r="F7" s="8">
        <v>1</v>
      </c>
      <c r="G7" s="8" t="s">
        <v>180</v>
      </c>
      <c r="H7" s="99" t="s">
        <v>181</v>
      </c>
      <c r="I7" s="9" t="s">
        <v>485</v>
      </c>
      <c r="J7" s="9" t="s">
        <v>486</v>
      </c>
      <c r="K7" s="10" t="s">
        <v>182</v>
      </c>
      <c r="L7" s="94" t="s">
        <v>184</v>
      </c>
      <c r="M7" s="11" t="s">
        <v>487</v>
      </c>
      <c r="N7" s="11" t="s">
        <v>486</v>
      </c>
      <c r="O7" s="11" t="s">
        <v>488</v>
      </c>
      <c r="P7" s="10" t="s">
        <v>489</v>
      </c>
      <c r="Q7" s="95" t="s">
        <v>578</v>
      </c>
      <c r="R7" s="108" t="s">
        <v>27</v>
      </c>
      <c r="S7" s="11">
        <v>0</v>
      </c>
      <c r="T7" s="12">
        <v>0.25</v>
      </c>
      <c r="U7" s="12">
        <v>0.5</v>
      </c>
      <c r="V7" s="12">
        <v>0.75</v>
      </c>
      <c r="W7" s="12">
        <v>1</v>
      </c>
      <c r="X7" s="12">
        <v>1</v>
      </c>
      <c r="Y7" s="13">
        <f>SUM(AB7:AB10)</f>
        <v>183800000</v>
      </c>
      <c r="Z7" s="11" t="s">
        <v>490</v>
      </c>
      <c r="AA7" s="14" t="s">
        <v>194</v>
      </c>
      <c r="AB7" s="15">
        <f>78800000+77000000</f>
        <v>155800000</v>
      </c>
      <c r="AC7" s="16">
        <v>0.4</v>
      </c>
      <c r="AD7" s="14" t="s">
        <v>38</v>
      </c>
      <c r="AE7" s="17">
        <v>45323</v>
      </c>
      <c r="AF7" s="17">
        <v>45657</v>
      </c>
      <c r="AG7" s="14" t="s">
        <v>33</v>
      </c>
      <c r="AH7" s="14" t="s">
        <v>491</v>
      </c>
      <c r="AI7" s="14" t="s">
        <v>492</v>
      </c>
      <c r="AJ7" s="14" t="s">
        <v>492</v>
      </c>
      <c r="AK7" s="14" t="s">
        <v>492</v>
      </c>
      <c r="AL7" s="14"/>
      <c r="AM7" s="14"/>
      <c r="AN7" s="14" t="s">
        <v>492</v>
      </c>
      <c r="AO7" s="14"/>
      <c r="AP7" s="14"/>
      <c r="AQ7" s="14"/>
      <c r="AR7" s="14"/>
      <c r="AS7" s="14"/>
      <c r="AT7" s="14" t="s">
        <v>492</v>
      </c>
      <c r="AU7" s="14" t="s">
        <v>492</v>
      </c>
      <c r="AV7" s="14"/>
      <c r="AW7" s="14"/>
      <c r="AX7" s="14"/>
      <c r="AY7" s="14"/>
      <c r="AZ7" s="14"/>
      <c r="BA7" s="14"/>
      <c r="BB7" s="14"/>
      <c r="BC7" s="14"/>
      <c r="BD7" s="14" t="s">
        <v>492</v>
      </c>
      <c r="BE7" s="14"/>
      <c r="BF7" s="14" t="s">
        <v>492</v>
      </c>
      <c r="BG7" s="14"/>
      <c r="BH7" s="14"/>
      <c r="BI7" s="14"/>
      <c r="BJ7" s="14"/>
      <c r="BK7" s="14"/>
      <c r="BL7" s="14"/>
      <c r="BM7" s="14"/>
      <c r="BN7" s="14"/>
      <c r="BO7" s="14" t="s">
        <v>492</v>
      </c>
      <c r="BP7" s="14"/>
      <c r="BQ7" s="14"/>
      <c r="BR7" s="14"/>
      <c r="BS7" s="14"/>
      <c r="BT7" s="14"/>
      <c r="BU7" s="14"/>
      <c r="BV7" s="14"/>
      <c r="BW7" s="14"/>
      <c r="BX7" s="14"/>
    </row>
    <row r="8" spans="1:76" ht="135" x14ac:dyDescent="0.25">
      <c r="A8" s="6" t="s">
        <v>481</v>
      </c>
      <c r="B8" s="7" t="s">
        <v>482</v>
      </c>
      <c r="C8" s="8">
        <v>0.3</v>
      </c>
      <c r="D8" s="7" t="s">
        <v>483</v>
      </c>
      <c r="E8" s="8">
        <v>1</v>
      </c>
      <c r="F8" s="8">
        <v>1</v>
      </c>
      <c r="G8" s="8" t="s">
        <v>180</v>
      </c>
      <c r="H8" s="99" t="s">
        <v>181</v>
      </c>
      <c r="I8" s="9" t="s">
        <v>485</v>
      </c>
      <c r="J8" s="9" t="s">
        <v>486</v>
      </c>
      <c r="K8" s="10" t="s">
        <v>182</v>
      </c>
      <c r="L8" s="94" t="s">
        <v>184</v>
      </c>
      <c r="M8" s="11" t="s">
        <v>487</v>
      </c>
      <c r="N8" s="19" t="s">
        <v>486</v>
      </c>
      <c r="O8" s="19" t="s">
        <v>488</v>
      </c>
      <c r="P8" s="10" t="s">
        <v>489</v>
      </c>
      <c r="Q8" s="95" t="s">
        <v>578</v>
      </c>
      <c r="R8" s="109" t="s">
        <v>27</v>
      </c>
      <c r="S8" s="19">
        <v>0</v>
      </c>
      <c r="T8" s="20">
        <v>0.25</v>
      </c>
      <c r="U8" s="20">
        <v>0.5</v>
      </c>
      <c r="V8" s="20">
        <v>0.75</v>
      </c>
      <c r="W8" s="20">
        <v>1</v>
      </c>
      <c r="X8" s="20">
        <v>1</v>
      </c>
      <c r="Y8" s="21">
        <v>183800000</v>
      </c>
      <c r="Z8" s="19" t="s">
        <v>490</v>
      </c>
      <c r="AA8" s="14" t="s">
        <v>188</v>
      </c>
      <c r="AB8" s="15">
        <v>28000000</v>
      </c>
      <c r="AC8" s="16">
        <v>0.2</v>
      </c>
      <c r="AD8" s="14" t="s">
        <v>189</v>
      </c>
      <c r="AE8" s="17">
        <v>45323</v>
      </c>
      <c r="AF8" s="17">
        <v>45657</v>
      </c>
      <c r="AG8" s="14" t="s">
        <v>190</v>
      </c>
      <c r="AH8" s="14" t="s">
        <v>491</v>
      </c>
      <c r="AI8" s="14"/>
      <c r="AJ8" s="14" t="s">
        <v>492</v>
      </c>
      <c r="AK8" s="14" t="s">
        <v>492</v>
      </c>
      <c r="AL8" s="14"/>
      <c r="AM8" s="14"/>
      <c r="AN8" s="14" t="s">
        <v>492</v>
      </c>
      <c r="AO8" s="14"/>
      <c r="AP8" s="14"/>
      <c r="AQ8" s="14"/>
      <c r="AR8" s="14"/>
      <c r="AS8" s="14"/>
      <c r="AT8" s="14" t="s">
        <v>492</v>
      </c>
      <c r="AU8" s="14" t="s">
        <v>492</v>
      </c>
      <c r="AV8" s="14"/>
      <c r="AW8" s="14"/>
      <c r="AX8" s="14"/>
      <c r="AY8" s="14"/>
      <c r="AZ8" s="14" t="s">
        <v>492</v>
      </c>
      <c r="BA8" s="14"/>
      <c r="BB8" s="14" t="s">
        <v>492</v>
      </c>
      <c r="BC8" s="14"/>
      <c r="BD8" s="14" t="s">
        <v>492</v>
      </c>
      <c r="BE8" s="14"/>
      <c r="BF8" s="14" t="s">
        <v>492</v>
      </c>
      <c r="BG8" s="14"/>
      <c r="BH8" s="14"/>
      <c r="BI8" s="14"/>
      <c r="BJ8" s="14"/>
      <c r="BK8" s="14"/>
      <c r="BL8" s="14"/>
      <c r="BM8" s="14"/>
      <c r="BN8" s="14"/>
      <c r="BO8" s="14" t="s">
        <v>492</v>
      </c>
      <c r="BP8" s="14"/>
      <c r="BQ8" s="14"/>
      <c r="BR8" s="14"/>
      <c r="BS8" s="14"/>
      <c r="BT8" s="14"/>
      <c r="BU8" s="14"/>
      <c r="BV8" s="14"/>
      <c r="BW8" s="14"/>
      <c r="BX8" s="14"/>
    </row>
    <row r="9" spans="1:76" ht="94.5" x14ac:dyDescent="0.25">
      <c r="A9" s="6" t="s">
        <v>481</v>
      </c>
      <c r="B9" s="7" t="s">
        <v>482</v>
      </c>
      <c r="C9" s="8">
        <v>0.3</v>
      </c>
      <c r="D9" s="7" t="s">
        <v>483</v>
      </c>
      <c r="E9" s="8">
        <v>1</v>
      </c>
      <c r="F9" s="8">
        <v>1</v>
      </c>
      <c r="G9" s="8" t="s">
        <v>180</v>
      </c>
      <c r="H9" s="99" t="s">
        <v>181</v>
      </c>
      <c r="I9" s="9" t="s">
        <v>485</v>
      </c>
      <c r="J9" s="9" t="s">
        <v>486</v>
      </c>
      <c r="K9" s="10" t="s">
        <v>182</v>
      </c>
      <c r="L9" s="94" t="s">
        <v>184</v>
      </c>
      <c r="M9" s="11" t="s">
        <v>487</v>
      </c>
      <c r="N9" s="19" t="s">
        <v>486</v>
      </c>
      <c r="O9" s="19" t="s">
        <v>488</v>
      </c>
      <c r="P9" s="10" t="s">
        <v>489</v>
      </c>
      <c r="Q9" s="95" t="s">
        <v>578</v>
      </c>
      <c r="R9" s="109" t="s">
        <v>27</v>
      </c>
      <c r="S9" s="19">
        <v>0</v>
      </c>
      <c r="T9" s="20">
        <v>0.25</v>
      </c>
      <c r="U9" s="20">
        <v>0.5</v>
      </c>
      <c r="V9" s="20">
        <v>0.75</v>
      </c>
      <c r="W9" s="20">
        <v>1</v>
      </c>
      <c r="X9" s="20">
        <v>1</v>
      </c>
      <c r="Y9" s="21">
        <v>183800000</v>
      </c>
      <c r="Z9" s="19" t="s">
        <v>490</v>
      </c>
      <c r="AA9" s="14" t="s">
        <v>195</v>
      </c>
      <c r="AB9" s="15">
        <v>0</v>
      </c>
      <c r="AC9" s="16">
        <v>0.2</v>
      </c>
      <c r="AD9" s="14" t="s">
        <v>196</v>
      </c>
      <c r="AE9" s="17">
        <v>45323</v>
      </c>
      <c r="AF9" s="17">
        <v>45657</v>
      </c>
      <c r="AG9" s="14" t="s">
        <v>193</v>
      </c>
      <c r="AH9" s="14" t="s">
        <v>491</v>
      </c>
      <c r="AI9" s="14" t="s">
        <v>492</v>
      </c>
      <c r="AJ9" s="14" t="s">
        <v>492</v>
      </c>
      <c r="AK9" s="14" t="s">
        <v>492</v>
      </c>
      <c r="AL9" s="14"/>
      <c r="AM9" s="14"/>
      <c r="AN9" s="14" t="s">
        <v>492</v>
      </c>
      <c r="AO9" s="14"/>
      <c r="AP9" s="14"/>
      <c r="AQ9" s="14"/>
      <c r="AR9" s="14"/>
      <c r="AS9" s="14"/>
      <c r="AT9" s="14" t="s">
        <v>492</v>
      </c>
      <c r="AU9" s="14" t="s">
        <v>492</v>
      </c>
      <c r="AV9" s="14"/>
      <c r="AW9" s="14"/>
      <c r="AX9" s="14"/>
      <c r="AY9" s="14"/>
      <c r="AZ9" s="14"/>
      <c r="BA9" s="14"/>
      <c r="BB9" s="14"/>
      <c r="BC9" s="14"/>
      <c r="BD9" s="14" t="s">
        <v>492</v>
      </c>
      <c r="BE9" s="14"/>
      <c r="BF9" s="14" t="s">
        <v>492</v>
      </c>
      <c r="BG9" s="14"/>
      <c r="BH9" s="14"/>
      <c r="BI9" s="14"/>
      <c r="BJ9" s="14"/>
      <c r="BK9" s="14"/>
      <c r="BL9" s="14"/>
      <c r="BM9" s="14"/>
      <c r="BN9" s="14"/>
      <c r="BO9" s="14" t="s">
        <v>492</v>
      </c>
      <c r="BP9" s="14"/>
      <c r="BQ9" s="14"/>
      <c r="BR9" s="14"/>
      <c r="BS9" s="14"/>
      <c r="BT9" s="14"/>
      <c r="BU9" s="14"/>
      <c r="BV9" s="14"/>
      <c r="BW9" s="14"/>
      <c r="BX9" s="14"/>
    </row>
    <row r="10" spans="1:76" ht="94.5" x14ac:dyDescent="0.25">
      <c r="A10" s="6" t="s">
        <v>481</v>
      </c>
      <c r="B10" s="7" t="s">
        <v>482</v>
      </c>
      <c r="C10" s="8">
        <v>0.3</v>
      </c>
      <c r="D10" s="7" t="s">
        <v>483</v>
      </c>
      <c r="E10" s="8">
        <v>1</v>
      </c>
      <c r="F10" s="8">
        <v>1</v>
      </c>
      <c r="G10" s="8" t="s">
        <v>180</v>
      </c>
      <c r="H10" s="99" t="s">
        <v>181</v>
      </c>
      <c r="I10" s="9" t="s">
        <v>485</v>
      </c>
      <c r="J10" s="9" t="s">
        <v>486</v>
      </c>
      <c r="K10" s="10" t="s">
        <v>182</v>
      </c>
      <c r="L10" s="94" t="s">
        <v>184</v>
      </c>
      <c r="M10" s="11" t="s">
        <v>487</v>
      </c>
      <c r="N10" s="19" t="s">
        <v>486</v>
      </c>
      <c r="O10" s="22" t="s">
        <v>488</v>
      </c>
      <c r="P10" s="10" t="s">
        <v>489</v>
      </c>
      <c r="Q10" s="96" t="s">
        <v>578</v>
      </c>
      <c r="R10" s="110" t="s">
        <v>27</v>
      </c>
      <c r="S10" s="22">
        <v>0</v>
      </c>
      <c r="T10" s="23">
        <v>0.25</v>
      </c>
      <c r="U10" s="23">
        <v>0.5</v>
      </c>
      <c r="V10" s="23">
        <v>0.75</v>
      </c>
      <c r="W10" s="23">
        <v>1</v>
      </c>
      <c r="X10" s="23">
        <v>1</v>
      </c>
      <c r="Y10" s="24">
        <v>183800000</v>
      </c>
      <c r="Z10" s="22" t="s">
        <v>490</v>
      </c>
      <c r="AA10" s="14" t="s">
        <v>191</v>
      </c>
      <c r="AB10" s="15">
        <v>0</v>
      </c>
      <c r="AC10" s="16">
        <v>0.2</v>
      </c>
      <c r="AD10" s="14" t="s">
        <v>192</v>
      </c>
      <c r="AE10" s="17">
        <v>45323</v>
      </c>
      <c r="AF10" s="17">
        <v>45657</v>
      </c>
      <c r="AG10" s="14" t="s">
        <v>193</v>
      </c>
      <c r="AH10" s="14" t="s">
        <v>491</v>
      </c>
      <c r="AI10" s="14" t="s">
        <v>492</v>
      </c>
      <c r="AJ10" s="14" t="s">
        <v>492</v>
      </c>
      <c r="AK10" s="14" t="s">
        <v>492</v>
      </c>
      <c r="AL10" s="14"/>
      <c r="AM10" s="14"/>
      <c r="AN10" s="14" t="s">
        <v>492</v>
      </c>
      <c r="AO10" s="14"/>
      <c r="AP10" s="14"/>
      <c r="AQ10" s="14"/>
      <c r="AR10" s="14"/>
      <c r="AS10" s="14"/>
      <c r="AT10" s="14" t="s">
        <v>492</v>
      </c>
      <c r="AU10" s="14" t="s">
        <v>492</v>
      </c>
      <c r="AV10" s="14"/>
      <c r="AW10" s="14"/>
      <c r="AX10" s="14"/>
      <c r="AY10" s="14"/>
      <c r="AZ10" s="14"/>
      <c r="BA10" s="14"/>
      <c r="BB10" s="14"/>
      <c r="BC10" s="14"/>
      <c r="BD10" s="14" t="s">
        <v>492</v>
      </c>
      <c r="BE10" s="14"/>
      <c r="BF10" s="14" t="s">
        <v>492</v>
      </c>
      <c r="BG10" s="14"/>
      <c r="BH10" s="14"/>
      <c r="BI10" s="14"/>
      <c r="BJ10" s="14"/>
      <c r="BK10" s="14"/>
      <c r="BL10" s="14"/>
      <c r="BM10" s="14"/>
      <c r="BN10" s="14"/>
      <c r="BO10" s="14" t="s">
        <v>492</v>
      </c>
      <c r="BP10" s="14"/>
      <c r="BQ10" s="14"/>
      <c r="BR10" s="14"/>
      <c r="BS10" s="14"/>
      <c r="BT10" s="14"/>
      <c r="BU10" s="14"/>
      <c r="BV10" s="14"/>
      <c r="BW10" s="14"/>
      <c r="BX10" s="14"/>
    </row>
    <row r="11" spans="1:76" ht="76.5" x14ac:dyDescent="0.25">
      <c r="A11" s="6" t="s">
        <v>481</v>
      </c>
      <c r="B11" s="7" t="s">
        <v>482</v>
      </c>
      <c r="C11" s="8">
        <v>0.3</v>
      </c>
      <c r="D11" s="7" t="s">
        <v>483</v>
      </c>
      <c r="E11" s="8">
        <v>1</v>
      </c>
      <c r="F11" s="8">
        <v>1</v>
      </c>
      <c r="G11" s="8" t="s">
        <v>180</v>
      </c>
      <c r="H11" s="99" t="s">
        <v>181</v>
      </c>
      <c r="I11" s="9" t="s">
        <v>485</v>
      </c>
      <c r="J11" s="9" t="s">
        <v>486</v>
      </c>
      <c r="K11" s="9" t="s">
        <v>197</v>
      </c>
      <c r="L11" s="93" t="s">
        <v>415</v>
      </c>
      <c r="M11" s="11" t="s">
        <v>493</v>
      </c>
      <c r="N11" s="11" t="s">
        <v>494</v>
      </c>
      <c r="O11" s="14" t="s">
        <v>495</v>
      </c>
      <c r="P11" s="9" t="s">
        <v>496</v>
      </c>
      <c r="Q11" s="98" t="s">
        <v>200</v>
      </c>
      <c r="R11" s="113" t="s">
        <v>27</v>
      </c>
      <c r="S11" s="14" t="s">
        <v>317</v>
      </c>
      <c r="T11" s="16">
        <v>0.8</v>
      </c>
      <c r="U11" s="16">
        <v>0.8</v>
      </c>
      <c r="V11" s="16">
        <v>0.8</v>
      </c>
      <c r="W11" s="16">
        <v>0.8</v>
      </c>
      <c r="X11" s="16">
        <v>0.8</v>
      </c>
      <c r="Y11" s="25">
        <v>0</v>
      </c>
      <c r="Z11" s="11" t="s">
        <v>490</v>
      </c>
      <c r="AA11" s="14" t="s">
        <v>202</v>
      </c>
      <c r="AB11" s="15">
        <v>0</v>
      </c>
      <c r="AC11" s="16">
        <v>0.5</v>
      </c>
      <c r="AD11" s="14" t="s">
        <v>203</v>
      </c>
      <c r="AE11" s="17">
        <v>45306</v>
      </c>
      <c r="AF11" s="17">
        <v>45641</v>
      </c>
      <c r="AG11" s="14" t="s">
        <v>204</v>
      </c>
      <c r="AH11" s="14" t="s">
        <v>491</v>
      </c>
      <c r="AI11" s="14" t="s">
        <v>492</v>
      </c>
      <c r="AJ11" s="14"/>
      <c r="AK11" s="14"/>
      <c r="AL11" s="14"/>
      <c r="AM11" s="14"/>
      <c r="AN11" s="14"/>
      <c r="AO11" s="14"/>
      <c r="AP11" s="14"/>
      <c r="AQ11" s="14"/>
      <c r="AR11" s="14"/>
      <c r="AS11" s="14"/>
      <c r="AT11" s="14" t="s">
        <v>492</v>
      </c>
      <c r="AU11" s="14" t="s">
        <v>492</v>
      </c>
      <c r="AV11" s="14"/>
      <c r="AW11" s="14" t="s">
        <v>492</v>
      </c>
      <c r="AX11" s="14"/>
      <c r="AY11" s="14"/>
      <c r="AZ11" s="14"/>
      <c r="BA11" s="14"/>
      <c r="BB11" s="14"/>
      <c r="BC11" s="14"/>
      <c r="BD11" s="14" t="s">
        <v>492</v>
      </c>
      <c r="BE11" s="14"/>
      <c r="BF11" s="14" t="s">
        <v>492</v>
      </c>
      <c r="BG11" s="14"/>
      <c r="BH11" s="14"/>
      <c r="BI11" s="14"/>
      <c r="BJ11" s="14"/>
      <c r="BK11" s="14"/>
      <c r="BL11" s="14"/>
      <c r="BM11" s="14"/>
      <c r="BN11" s="14"/>
      <c r="BO11" s="14"/>
      <c r="BP11" s="14"/>
      <c r="BQ11" s="14"/>
      <c r="BR11" s="14"/>
      <c r="BS11" s="14"/>
      <c r="BT11" s="14"/>
      <c r="BU11" s="14"/>
      <c r="BV11" s="14"/>
      <c r="BW11" s="14"/>
      <c r="BX11" s="14"/>
    </row>
    <row r="12" spans="1:76" ht="76.5" x14ac:dyDescent="0.25">
      <c r="A12" s="6" t="s">
        <v>481</v>
      </c>
      <c r="B12" s="7" t="s">
        <v>482</v>
      </c>
      <c r="C12" s="8">
        <v>0.3</v>
      </c>
      <c r="D12" s="7" t="s">
        <v>483</v>
      </c>
      <c r="E12" s="8">
        <v>1</v>
      </c>
      <c r="F12" s="8">
        <v>1</v>
      </c>
      <c r="G12" s="8" t="s">
        <v>180</v>
      </c>
      <c r="H12" s="99" t="s">
        <v>181</v>
      </c>
      <c r="I12" s="9" t="s">
        <v>485</v>
      </c>
      <c r="J12" s="9" t="s">
        <v>486</v>
      </c>
      <c r="K12" s="9" t="s">
        <v>197</v>
      </c>
      <c r="L12" s="93" t="s">
        <v>415</v>
      </c>
      <c r="M12" s="11" t="s">
        <v>493</v>
      </c>
      <c r="N12" s="11" t="s">
        <v>494</v>
      </c>
      <c r="O12" s="14" t="s">
        <v>495</v>
      </c>
      <c r="P12" s="9" t="s">
        <v>496</v>
      </c>
      <c r="Q12" s="98" t="s">
        <v>200</v>
      </c>
      <c r="R12" s="113" t="s">
        <v>27</v>
      </c>
      <c r="S12" s="14" t="s">
        <v>317</v>
      </c>
      <c r="T12" s="16">
        <v>0.8</v>
      </c>
      <c r="U12" s="16">
        <v>0.8</v>
      </c>
      <c r="V12" s="16">
        <v>0.8</v>
      </c>
      <c r="W12" s="16">
        <v>0.8</v>
      </c>
      <c r="X12" s="16">
        <v>0.8</v>
      </c>
      <c r="Y12" s="25">
        <v>0</v>
      </c>
      <c r="Z12" s="22" t="s">
        <v>490</v>
      </c>
      <c r="AA12" s="14" t="s">
        <v>205</v>
      </c>
      <c r="AB12" s="15">
        <v>0</v>
      </c>
      <c r="AC12" s="16">
        <v>0.5</v>
      </c>
      <c r="AD12" s="14" t="s">
        <v>206</v>
      </c>
      <c r="AE12" s="17">
        <v>45306</v>
      </c>
      <c r="AF12" s="17">
        <v>45641</v>
      </c>
      <c r="AG12" s="14" t="s">
        <v>204</v>
      </c>
      <c r="AH12" s="14" t="s">
        <v>491</v>
      </c>
      <c r="AI12" s="14"/>
      <c r="AJ12" s="14"/>
      <c r="AK12" s="14"/>
      <c r="AL12" s="14"/>
      <c r="AM12" s="14"/>
      <c r="AN12" s="14"/>
      <c r="AO12" s="14"/>
      <c r="AP12" s="14"/>
      <c r="AQ12" s="14"/>
      <c r="AR12" s="14"/>
      <c r="AS12" s="14"/>
      <c r="AT12" s="14" t="s">
        <v>492</v>
      </c>
      <c r="AU12" s="14" t="s">
        <v>492</v>
      </c>
      <c r="AV12" s="14"/>
      <c r="AW12" s="14"/>
      <c r="AX12" s="14"/>
      <c r="AY12" s="14"/>
      <c r="AZ12" s="14" t="s">
        <v>492</v>
      </c>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row>
    <row r="13" spans="1:76" ht="94.5" x14ac:dyDescent="0.25">
      <c r="A13" s="6" t="s">
        <v>481</v>
      </c>
      <c r="B13" s="7" t="s">
        <v>482</v>
      </c>
      <c r="C13" s="8">
        <v>0.3</v>
      </c>
      <c r="D13" s="7" t="s">
        <v>483</v>
      </c>
      <c r="E13" s="8">
        <v>1</v>
      </c>
      <c r="F13" s="8">
        <v>1</v>
      </c>
      <c r="G13" s="8" t="s">
        <v>180</v>
      </c>
      <c r="H13" s="99" t="s">
        <v>181</v>
      </c>
      <c r="I13" s="9" t="s">
        <v>485</v>
      </c>
      <c r="J13" s="9" t="s">
        <v>486</v>
      </c>
      <c r="K13" s="9" t="s">
        <v>207</v>
      </c>
      <c r="L13" s="94" t="s">
        <v>209</v>
      </c>
      <c r="M13" s="11" t="s">
        <v>497</v>
      </c>
      <c r="N13" s="11" t="s">
        <v>498</v>
      </c>
      <c r="O13" s="14" t="s">
        <v>499</v>
      </c>
      <c r="P13" s="14" t="s">
        <v>500</v>
      </c>
      <c r="Q13" s="98" t="s">
        <v>211</v>
      </c>
      <c r="R13" s="14" t="s">
        <v>27</v>
      </c>
      <c r="S13" s="14" t="s">
        <v>317</v>
      </c>
      <c r="T13" s="16">
        <v>0.6</v>
      </c>
      <c r="U13" s="16">
        <v>0.6</v>
      </c>
      <c r="V13" s="16">
        <v>0.6</v>
      </c>
      <c r="W13" s="16">
        <v>0.6</v>
      </c>
      <c r="X13" s="16">
        <v>0.6</v>
      </c>
      <c r="Y13" s="15">
        <v>3100000000</v>
      </c>
      <c r="Z13" s="14" t="s">
        <v>501</v>
      </c>
      <c r="AA13" s="14" t="s">
        <v>212</v>
      </c>
      <c r="AB13" s="15">
        <v>3100000000</v>
      </c>
      <c r="AC13" s="16">
        <v>1</v>
      </c>
      <c r="AD13" s="14" t="s">
        <v>213</v>
      </c>
      <c r="AE13" s="17">
        <v>45383</v>
      </c>
      <c r="AF13" s="17">
        <v>45657</v>
      </c>
      <c r="AG13" s="14" t="s">
        <v>214</v>
      </c>
      <c r="AH13" s="14" t="s">
        <v>502</v>
      </c>
      <c r="AI13" s="14"/>
      <c r="AJ13" s="14"/>
      <c r="AK13" s="14"/>
      <c r="AL13" s="14"/>
      <c r="AM13" s="14"/>
      <c r="AN13" s="14"/>
      <c r="AO13" s="14"/>
      <c r="AP13" s="14"/>
      <c r="AQ13" s="14"/>
      <c r="AR13" s="14"/>
      <c r="AS13" s="14"/>
      <c r="AT13" s="14" t="s">
        <v>492</v>
      </c>
      <c r="AU13" s="14" t="s">
        <v>492</v>
      </c>
      <c r="AV13" s="14"/>
      <c r="AW13" s="14"/>
      <c r="AX13" s="14"/>
      <c r="AY13" s="14"/>
      <c r="AZ13" s="14"/>
      <c r="BA13" s="14"/>
      <c r="BB13" s="14"/>
      <c r="BC13" s="14"/>
      <c r="BD13" s="14" t="s">
        <v>492</v>
      </c>
      <c r="BE13" s="14"/>
      <c r="BF13" s="14" t="s">
        <v>492</v>
      </c>
      <c r="BG13" s="14"/>
      <c r="BH13" s="14"/>
      <c r="BI13" s="14"/>
      <c r="BJ13" s="14"/>
      <c r="BK13" s="14"/>
      <c r="BL13" s="14"/>
      <c r="BM13" s="14"/>
      <c r="BN13" s="14"/>
      <c r="BO13" s="14"/>
      <c r="BP13" s="14"/>
      <c r="BQ13" s="14"/>
      <c r="BR13" s="14"/>
      <c r="BS13" s="14"/>
      <c r="BT13" s="14"/>
      <c r="BU13" s="14"/>
      <c r="BV13" s="14"/>
      <c r="BW13" s="14"/>
      <c r="BX13" s="14"/>
    </row>
    <row r="14" spans="1:76" ht="81" x14ac:dyDescent="0.25">
      <c r="A14" s="6" t="s">
        <v>481</v>
      </c>
      <c r="B14" s="7" t="s">
        <v>482</v>
      </c>
      <c r="C14" s="8">
        <v>0.3</v>
      </c>
      <c r="D14" s="7" t="s">
        <v>483</v>
      </c>
      <c r="E14" s="8">
        <v>1</v>
      </c>
      <c r="F14" s="8">
        <v>1</v>
      </c>
      <c r="G14" s="8" t="s">
        <v>22</v>
      </c>
      <c r="H14" s="99" t="s">
        <v>23</v>
      </c>
      <c r="I14" s="10" t="s">
        <v>485</v>
      </c>
      <c r="J14" s="10" t="s">
        <v>486</v>
      </c>
      <c r="K14" s="10" t="s">
        <v>24</v>
      </c>
      <c r="L14" s="94" t="s">
        <v>26</v>
      </c>
      <c r="M14" s="11" t="s">
        <v>487</v>
      </c>
      <c r="N14" s="11" t="s">
        <v>486</v>
      </c>
      <c r="O14" s="11" t="s">
        <v>487</v>
      </c>
      <c r="P14" s="11" t="s">
        <v>503</v>
      </c>
      <c r="Q14" s="97" t="s">
        <v>579</v>
      </c>
      <c r="R14" s="108" t="s">
        <v>27</v>
      </c>
      <c r="S14" s="11">
        <v>0</v>
      </c>
      <c r="T14" s="12">
        <v>0.25</v>
      </c>
      <c r="U14" s="12">
        <v>0.5</v>
      </c>
      <c r="V14" s="12">
        <v>0.75</v>
      </c>
      <c r="W14" s="12">
        <v>1</v>
      </c>
      <c r="X14" s="12">
        <v>1</v>
      </c>
      <c r="Y14" s="13">
        <f>AB14+AB15+AB16+AB17</f>
        <v>493632914</v>
      </c>
      <c r="Z14" s="11" t="s">
        <v>490</v>
      </c>
      <c r="AA14" s="14" t="s">
        <v>31</v>
      </c>
      <c r="AB14" s="15">
        <f>180000000</f>
        <v>180000000</v>
      </c>
      <c r="AC14" s="16">
        <v>0.3</v>
      </c>
      <c r="AD14" s="14" t="s">
        <v>32</v>
      </c>
      <c r="AE14" s="17">
        <v>45323</v>
      </c>
      <c r="AF14" s="17">
        <v>45657</v>
      </c>
      <c r="AG14" s="14" t="s">
        <v>33</v>
      </c>
      <c r="AH14" s="14" t="s">
        <v>491</v>
      </c>
      <c r="AI14" s="14" t="s">
        <v>492</v>
      </c>
      <c r="AJ14" s="14" t="s">
        <v>492</v>
      </c>
      <c r="AK14" s="14" t="s">
        <v>492</v>
      </c>
      <c r="AL14" s="14"/>
      <c r="AM14" s="14"/>
      <c r="AN14" s="14" t="s">
        <v>492</v>
      </c>
      <c r="AO14" s="14"/>
      <c r="AP14" s="14"/>
      <c r="AQ14" s="14"/>
      <c r="AR14" s="14"/>
      <c r="AS14" s="14"/>
      <c r="AT14" s="14" t="s">
        <v>492</v>
      </c>
      <c r="AU14" s="14" t="s">
        <v>492</v>
      </c>
      <c r="AV14" s="14"/>
      <c r="AW14" s="14"/>
      <c r="AX14" s="14"/>
      <c r="AY14" s="14"/>
      <c r="AZ14" s="14"/>
      <c r="BA14" s="14"/>
      <c r="BB14" s="14"/>
      <c r="BC14" s="14"/>
      <c r="BD14" s="14" t="s">
        <v>492</v>
      </c>
      <c r="BE14" s="14"/>
      <c r="BF14" s="14" t="s">
        <v>492</v>
      </c>
      <c r="BG14" s="14"/>
      <c r="BH14" s="14"/>
      <c r="BI14" s="14"/>
      <c r="BJ14" s="14"/>
      <c r="BK14" s="14"/>
      <c r="BL14" s="14"/>
      <c r="BM14" s="14"/>
      <c r="BN14" s="14"/>
      <c r="BO14" s="14" t="s">
        <v>492</v>
      </c>
      <c r="BP14" s="14"/>
      <c r="BQ14" s="14"/>
      <c r="BR14" s="14"/>
      <c r="BS14" s="14"/>
      <c r="BT14" s="14"/>
      <c r="BU14" s="14"/>
      <c r="BV14" s="14"/>
      <c r="BW14" s="14"/>
      <c r="BX14" s="14"/>
    </row>
    <row r="15" spans="1:76" ht="81" x14ac:dyDescent="0.25">
      <c r="A15" s="6" t="s">
        <v>481</v>
      </c>
      <c r="B15" s="7" t="s">
        <v>482</v>
      </c>
      <c r="C15" s="8">
        <v>0.3</v>
      </c>
      <c r="D15" s="7" t="s">
        <v>483</v>
      </c>
      <c r="E15" s="8">
        <v>1</v>
      </c>
      <c r="F15" s="8">
        <v>1</v>
      </c>
      <c r="G15" s="8" t="s">
        <v>22</v>
      </c>
      <c r="H15" s="99" t="s">
        <v>23</v>
      </c>
      <c r="I15" s="10" t="s">
        <v>485</v>
      </c>
      <c r="J15" s="10" t="s">
        <v>486</v>
      </c>
      <c r="K15" s="10" t="s">
        <v>24</v>
      </c>
      <c r="L15" s="94" t="s">
        <v>26</v>
      </c>
      <c r="M15" s="11" t="s">
        <v>487</v>
      </c>
      <c r="N15" s="19" t="s">
        <v>486</v>
      </c>
      <c r="O15" s="19" t="s">
        <v>487</v>
      </c>
      <c r="P15" s="19" t="s">
        <v>503</v>
      </c>
      <c r="Q15" s="97" t="s">
        <v>579</v>
      </c>
      <c r="R15" s="109" t="s">
        <v>27</v>
      </c>
      <c r="S15" s="19">
        <v>0</v>
      </c>
      <c r="T15" s="20">
        <v>0.25</v>
      </c>
      <c r="U15" s="20">
        <v>0.5</v>
      </c>
      <c r="V15" s="20">
        <v>0.75</v>
      </c>
      <c r="W15" s="20">
        <v>1</v>
      </c>
      <c r="X15" s="20">
        <v>1</v>
      </c>
      <c r="Y15" s="21">
        <v>493632914</v>
      </c>
      <c r="Z15" s="19" t="s">
        <v>490</v>
      </c>
      <c r="AA15" s="14" t="s">
        <v>37</v>
      </c>
      <c r="AB15" s="15">
        <f>42000000+99000000</f>
        <v>141000000</v>
      </c>
      <c r="AC15" s="16">
        <v>0.3</v>
      </c>
      <c r="AD15" s="14" t="s">
        <v>38</v>
      </c>
      <c r="AE15" s="17">
        <v>45323</v>
      </c>
      <c r="AF15" s="17">
        <v>45657</v>
      </c>
      <c r="AG15" s="14"/>
      <c r="AH15" s="14" t="s">
        <v>491</v>
      </c>
      <c r="AI15" s="14" t="s">
        <v>492</v>
      </c>
      <c r="AJ15" s="14" t="s">
        <v>492</v>
      </c>
      <c r="AK15" s="14" t="s">
        <v>492</v>
      </c>
      <c r="AL15" s="14"/>
      <c r="AM15" s="14"/>
      <c r="AN15" s="14" t="s">
        <v>492</v>
      </c>
      <c r="AO15" s="14"/>
      <c r="AP15" s="14"/>
      <c r="AQ15" s="14"/>
      <c r="AR15" s="14"/>
      <c r="AS15" s="14"/>
      <c r="AT15" s="14" t="s">
        <v>492</v>
      </c>
      <c r="AU15" s="14" t="s">
        <v>492</v>
      </c>
      <c r="AV15" s="14"/>
      <c r="AW15" s="14"/>
      <c r="AX15" s="14"/>
      <c r="AY15" s="14"/>
      <c r="AZ15" s="14"/>
      <c r="BA15" s="14"/>
      <c r="BB15" s="14"/>
      <c r="BC15" s="14"/>
      <c r="BD15" s="14" t="s">
        <v>492</v>
      </c>
      <c r="BE15" s="14"/>
      <c r="BF15" s="14" t="s">
        <v>492</v>
      </c>
      <c r="BG15" s="14"/>
      <c r="BH15" s="14"/>
      <c r="BI15" s="14"/>
      <c r="BJ15" s="14"/>
      <c r="BK15" s="14"/>
      <c r="BL15" s="14"/>
      <c r="BM15" s="14"/>
      <c r="BN15" s="14"/>
      <c r="BO15" s="14" t="s">
        <v>492</v>
      </c>
      <c r="BP15" s="14"/>
      <c r="BQ15" s="14"/>
      <c r="BR15" s="14"/>
      <c r="BS15" s="14"/>
      <c r="BT15" s="14"/>
      <c r="BU15" s="14"/>
      <c r="BV15" s="14"/>
      <c r="BW15" s="14"/>
      <c r="BX15" s="14"/>
    </row>
    <row r="16" spans="1:76" ht="81" x14ac:dyDescent="0.25">
      <c r="A16" s="6" t="s">
        <v>481</v>
      </c>
      <c r="B16" s="7" t="s">
        <v>482</v>
      </c>
      <c r="C16" s="8">
        <v>0.3</v>
      </c>
      <c r="D16" s="7" t="s">
        <v>483</v>
      </c>
      <c r="E16" s="8">
        <v>1</v>
      </c>
      <c r="F16" s="8">
        <v>1</v>
      </c>
      <c r="G16" s="8" t="s">
        <v>22</v>
      </c>
      <c r="H16" s="99" t="s">
        <v>23</v>
      </c>
      <c r="I16" s="10" t="s">
        <v>485</v>
      </c>
      <c r="J16" s="10" t="s">
        <v>486</v>
      </c>
      <c r="K16" s="10" t="s">
        <v>24</v>
      </c>
      <c r="L16" s="94" t="s">
        <v>26</v>
      </c>
      <c r="M16" s="11" t="s">
        <v>487</v>
      </c>
      <c r="N16" s="19" t="s">
        <v>486</v>
      </c>
      <c r="O16" s="19" t="s">
        <v>487</v>
      </c>
      <c r="P16" s="19" t="s">
        <v>503</v>
      </c>
      <c r="Q16" s="97" t="s">
        <v>579</v>
      </c>
      <c r="R16" s="109" t="s">
        <v>27</v>
      </c>
      <c r="S16" s="19">
        <v>0</v>
      </c>
      <c r="T16" s="20">
        <v>0.25</v>
      </c>
      <c r="U16" s="20">
        <v>0.5</v>
      </c>
      <c r="V16" s="20">
        <v>0.75</v>
      </c>
      <c r="W16" s="20">
        <v>1</v>
      </c>
      <c r="X16" s="20">
        <v>1</v>
      </c>
      <c r="Y16" s="21">
        <v>493632914</v>
      </c>
      <c r="Z16" s="19" t="s">
        <v>490</v>
      </c>
      <c r="AA16" s="14" t="s">
        <v>34</v>
      </c>
      <c r="AB16" s="15">
        <f>120432914+22200000</f>
        <v>142632914</v>
      </c>
      <c r="AC16" s="16">
        <v>0.3</v>
      </c>
      <c r="AD16" s="14" t="s">
        <v>35</v>
      </c>
      <c r="AE16" s="17">
        <v>45323</v>
      </c>
      <c r="AF16" s="17">
        <v>45657</v>
      </c>
      <c r="AG16" s="14"/>
      <c r="AH16" s="14" t="s">
        <v>491</v>
      </c>
      <c r="AI16" s="14"/>
      <c r="AJ16" s="14" t="s">
        <v>492</v>
      </c>
      <c r="AK16" s="14" t="s">
        <v>492</v>
      </c>
      <c r="AL16" s="14"/>
      <c r="AM16" s="14"/>
      <c r="AN16" s="14" t="s">
        <v>492</v>
      </c>
      <c r="AO16" s="14"/>
      <c r="AP16" s="14"/>
      <c r="AQ16" s="14"/>
      <c r="AR16" s="14"/>
      <c r="AS16" s="14"/>
      <c r="AT16" s="14" t="s">
        <v>492</v>
      </c>
      <c r="AU16" s="14" t="s">
        <v>492</v>
      </c>
      <c r="AV16" s="14"/>
      <c r="AW16" s="14"/>
      <c r="AX16" s="14"/>
      <c r="AY16" s="14"/>
      <c r="AZ16" s="14"/>
      <c r="BA16" s="14"/>
      <c r="BB16" s="14"/>
      <c r="BC16" s="14"/>
      <c r="BD16" s="14" t="s">
        <v>492</v>
      </c>
      <c r="BE16" s="14"/>
      <c r="BF16" s="14" t="s">
        <v>492</v>
      </c>
      <c r="BG16" s="14"/>
      <c r="BH16" s="14"/>
      <c r="BI16" s="14"/>
      <c r="BJ16" s="14"/>
      <c r="BK16" s="14"/>
      <c r="BL16" s="14"/>
      <c r="BM16" s="14"/>
      <c r="BN16" s="14"/>
      <c r="BO16" s="14" t="s">
        <v>492</v>
      </c>
      <c r="BP16" s="14"/>
      <c r="BQ16" s="14"/>
      <c r="BR16" s="14"/>
      <c r="BS16" s="14"/>
      <c r="BT16" s="14"/>
      <c r="BU16" s="14"/>
      <c r="BV16" s="14"/>
      <c r="BW16" s="14"/>
      <c r="BX16" s="14"/>
    </row>
    <row r="17" spans="1:76" ht="81" x14ac:dyDescent="0.25">
      <c r="A17" s="6" t="s">
        <v>481</v>
      </c>
      <c r="B17" s="7" t="s">
        <v>482</v>
      </c>
      <c r="C17" s="8">
        <v>0.3</v>
      </c>
      <c r="D17" s="7" t="s">
        <v>483</v>
      </c>
      <c r="E17" s="8">
        <v>1</v>
      </c>
      <c r="F17" s="8">
        <v>1</v>
      </c>
      <c r="G17" s="8" t="s">
        <v>22</v>
      </c>
      <c r="H17" s="99" t="s">
        <v>23</v>
      </c>
      <c r="I17" s="10" t="s">
        <v>485</v>
      </c>
      <c r="J17" s="10" t="s">
        <v>486</v>
      </c>
      <c r="K17" s="10" t="s">
        <v>24</v>
      </c>
      <c r="L17" s="94" t="s">
        <v>26</v>
      </c>
      <c r="M17" s="11" t="s">
        <v>487</v>
      </c>
      <c r="N17" s="19" t="s">
        <v>486</v>
      </c>
      <c r="O17" s="19" t="s">
        <v>487</v>
      </c>
      <c r="P17" s="19" t="s">
        <v>503</v>
      </c>
      <c r="Q17" s="97" t="s">
        <v>579</v>
      </c>
      <c r="R17" s="109" t="s">
        <v>27</v>
      </c>
      <c r="S17" s="19">
        <v>0</v>
      </c>
      <c r="T17" s="20">
        <v>0.25</v>
      </c>
      <c r="U17" s="20">
        <v>0.5</v>
      </c>
      <c r="V17" s="20">
        <v>0.75</v>
      </c>
      <c r="W17" s="20">
        <v>1</v>
      </c>
      <c r="X17" s="20">
        <v>1</v>
      </c>
      <c r="Y17" s="21">
        <v>493632914</v>
      </c>
      <c r="Z17" s="19" t="s">
        <v>490</v>
      </c>
      <c r="AA17" s="14" t="s">
        <v>39</v>
      </c>
      <c r="AB17" s="15">
        <v>30000000</v>
      </c>
      <c r="AC17" s="16">
        <v>0.1</v>
      </c>
      <c r="AD17" s="14" t="s">
        <v>40</v>
      </c>
      <c r="AE17" s="17">
        <v>45323</v>
      </c>
      <c r="AF17" s="17">
        <v>45657</v>
      </c>
      <c r="AG17" s="14"/>
      <c r="AH17" s="14" t="s">
        <v>491</v>
      </c>
      <c r="AI17" s="14"/>
      <c r="AJ17" s="14"/>
      <c r="AK17" s="14"/>
      <c r="AL17" s="14"/>
      <c r="AM17" s="14"/>
      <c r="AN17" s="14"/>
      <c r="AO17" s="14"/>
      <c r="AP17" s="14"/>
      <c r="AQ17" s="14"/>
      <c r="AR17" s="14"/>
      <c r="AS17" s="14"/>
      <c r="AT17" s="14" t="s">
        <v>492</v>
      </c>
      <c r="AU17" s="14" t="s">
        <v>492</v>
      </c>
      <c r="AV17" s="14"/>
      <c r="AW17" s="14" t="s">
        <v>492</v>
      </c>
      <c r="AX17" s="14" t="s">
        <v>492</v>
      </c>
      <c r="AY17" s="14" t="s">
        <v>492</v>
      </c>
      <c r="AZ17" s="14" t="s">
        <v>492</v>
      </c>
      <c r="BA17" s="14" t="s">
        <v>492</v>
      </c>
      <c r="BB17" s="14" t="s">
        <v>492</v>
      </c>
      <c r="BC17" s="14" t="s">
        <v>492</v>
      </c>
      <c r="BD17" s="14" t="s">
        <v>492</v>
      </c>
      <c r="BE17" s="14" t="s">
        <v>492</v>
      </c>
      <c r="BF17" s="14" t="s">
        <v>492</v>
      </c>
      <c r="BG17" s="14" t="s">
        <v>492</v>
      </c>
      <c r="BH17" s="14"/>
      <c r="BI17" s="14"/>
      <c r="BJ17" s="14"/>
      <c r="BK17" s="14"/>
      <c r="BL17" s="14"/>
      <c r="BM17" s="14"/>
      <c r="BN17" s="14"/>
      <c r="BO17" s="14"/>
      <c r="BP17" s="14"/>
      <c r="BQ17" s="14"/>
      <c r="BR17" s="14"/>
      <c r="BS17" s="14"/>
      <c r="BT17" s="14"/>
      <c r="BU17" s="14"/>
      <c r="BV17" s="14"/>
      <c r="BW17" s="14"/>
      <c r="BX17" s="14"/>
    </row>
    <row r="18" spans="1:76" ht="76.5" x14ac:dyDescent="0.25">
      <c r="A18" s="6" t="s">
        <v>481</v>
      </c>
      <c r="B18" s="7" t="s">
        <v>482</v>
      </c>
      <c r="C18" s="8">
        <v>0.3</v>
      </c>
      <c r="D18" s="7" t="s">
        <v>483</v>
      </c>
      <c r="E18" s="8">
        <v>1</v>
      </c>
      <c r="F18" s="8">
        <v>1</v>
      </c>
      <c r="G18" s="8" t="s">
        <v>215</v>
      </c>
      <c r="H18" s="99" t="s">
        <v>216</v>
      </c>
      <c r="I18" s="10" t="s">
        <v>485</v>
      </c>
      <c r="J18" s="10" t="s">
        <v>486</v>
      </c>
      <c r="K18" s="10" t="s">
        <v>287</v>
      </c>
      <c r="L18" s="94" t="s">
        <v>289</v>
      </c>
      <c r="M18" s="11" t="s">
        <v>487</v>
      </c>
      <c r="N18" s="11" t="s">
        <v>486</v>
      </c>
      <c r="O18" s="11" t="s">
        <v>487</v>
      </c>
      <c r="P18" s="11" t="s">
        <v>505</v>
      </c>
      <c r="Q18" s="96" t="s">
        <v>408</v>
      </c>
      <c r="R18" s="108" t="s">
        <v>27</v>
      </c>
      <c r="S18" s="102">
        <v>3</v>
      </c>
      <c r="T18" s="12">
        <v>0.1</v>
      </c>
      <c r="U18" s="12">
        <v>0.3</v>
      </c>
      <c r="V18" s="12">
        <v>0.8</v>
      </c>
      <c r="W18" s="12">
        <v>1</v>
      </c>
      <c r="X18" s="12">
        <v>1</v>
      </c>
      <c r="Y18" s="13">
        <v>1189686714</v>
      </c>
      <c r="Z18" s="11" t="s">
        <v>506</v>
      </c>
      <c r="AA18" s="14" t="s">
        <v>293</v>
      </c>
      <c r="AB18" s="15">
        <v>0</v>
      </c>
      <c r="AC18" s="16">
        <v>0.2</v>
      </c>
      <c r="AD18" s="14" t="s">
        <v>294</v>
      </c>
      <c r="AE18" s="17">
        <v>45323</v>
      </c>
      <c r="AF18" s="17">
        <v>45657</v>
      </c>
      <c r="AG18" s="14" t="s">
        <v>295</v>
      </c>
      <c r="AH18" s="14" t="s">
        <v>491</v>
      </c>
      <c r="AI18" s="14" t="s">
        <v>492</v>
      </c>
      <c r="AJ18" s="14" t="s">
        <v>492</v>
      </c>
      <c r="AK18" s="14" t="s">
        <v>492</v>
      </c>
      <c r="AL18" s="14"/>
      <c r="AM18" s="14"/>
      <c r="AN18" s="14" t="s">
        <v>492</v>
      </c>
      <c r="AO18" s="14"/>
      <c r="AP18" s="14"/>
      <c r="AQ18" s="14"/>
      <c r="AR18" s="14"/>
      <c r="AS18" s="14"/>
      <c r="AT18" s="14" t="s">
        <v>492</v>
      </c>
      <c r="AU18" s="14"/>
      <c r="AV18" s="14"/>
      <c r="AW18" s="14" t="s">
        <v>492</v>
      </c>
      <c r="AX18" s="14"/>
      <c r="AY18" s="14"/>
      <c r="AZ18" s="14" t="s">
        <v>492</v>
      </c>
      <c r="BA18" s="14"/>
      <c r="BB18" s="14"/>
      <c r="BC18" s="14"/>
      <c r="BD18" s="14" t="s">
        <v>492</v>
      </c>
      <c r="BE18" s="14"/>
      <c r="BF18" s="14" t="s">
        <v>492</v>
      </c>
      <c r="BG18" s="14"/>
      <c r="BH18" s="14"/>
      <c r="BI18" s="14"/>
      <c r="BJ18" s="14"/>
      <c r="BK18" s="14"/>
      <c r="BL18" s="14"/>
      <c r="BM18" s="14"/>
      <c r="BN18" s="14"/>
      <c r="BO18" s="14" t="s">
        <v>492</v>
      </c>
      <c r="BP18" s="14"/>
      <c r="BQ18" s="14"/>
      <c r="BR18" s="14"/>
      <c r="BS18" s="14"/>
      <c r="BT18" s="14"/>
      <c r="BU18" s="14"/>
      <c r="BV18" s="14"/>
      <c r="BW18" s="14"/>
      <c r="BX18" s="14"/>
    </row>
    <row r="19" spans="1:76" ht="76.5" x14ac:dyDescent="0.25">
      <c r="A19" s="6" t="s">
        <v>481</v>
      </c>
      <c r="B19" s="7" t="s">
        <v>482</v>
      </c>
      <c r="C19" s="8">
        <v>0.3</v>
      </c>
      <c r="D19" s="7" t="s">
        <v>483</v>
      </c>
      <c r="E19" s="8">
        <v>1</v>
      </c>
      <c r="F19" s="8">
        <v>1</v>
      </c>
      <c r="G19" s="8" t="s">
        <v>215</v>
      </c>
      <c r="H19" s="99" t="s">
        <v>216</v>
      </c>
      <c r="I19" s="10" t="s">
        <v>485</v>
      </c>
      <c r="J19" s="10" t="s">
        <v>486</v>
      </c>
      <c r="K19" s="10" t="s">
        <v>287</v>
      </c>
      <c r="L19" s="94" t="s">
        <v>289</v>
      </c>
      <c r="M19" s="11" t="s">
        <v>487</v>
      </c>
      <c r="N19" s="19" t="s">
        <v>486</v>
      </c>
      <c r="O19" s="19" t="s">
        <v>487</v>
      </c>
      <c r="P19" s="22" t="s">
        <v>505</v>
      </c>
      <c r="Q19" s="96" t="s">
        <v>408</v>
      </c>
      <c r="R19" s="110" t="s">
        <v>27</v>
      </c>
      <c r="S19" s="19">
        <v>3</v>
      </c>
      <c r="T19" s="23">
        <v>0.1</v>
      </c>
      <c r="U19" s="23">
        <v>0.3</v>
      </c>
      <c r="V19" s="23">
        <v>0.8</v>
      </c>
      <c r="W19" s="23">
        <v>1</v>
      </c>
      <c r="X19" s="23">
        <v>1</v>
      </c>
      <c r="Y19" s="24">
        <v>1189686714</v>
      </c>
      <c r="Z19" s="22" t="s">
        <v>506</v>
      </c>
      <c r="AA19" s="14" t="s">
        <v>296</v>
      </c>
      <c r="AB19" s="15">
        <v>1189686714</v>
      </c>
      <c r="AC19" s="16">
        <v>0.8</v>
      </c>
      <c r="AD19" s="14" t="s">
        <v>297</v>
      </c>
      <c r="AE19" s="17">
        <v>45381</v>
      </c>
      <c r="AF19" s="17">
        <v>45443</v>
      </c>
      <c r="AG19" s="14" t="s">
        <v>295</v>
      </c>
      <c r="AH19" s="14" t="s">
        <v>491</v>
      </c>
      <c r="AI19" s="14"/>
      <c r="AJ19" s="14" t="s">
        <v>492</v>
      </c>
      <c r="AK19" s="14" t="s">
        <v>492</v>
      </c>
      <c r="AL19" s="14"/>
      <c r="AM19" s="14"/>
      <c r="AN19" s="14" t="s">
        <v>492</v>
      </c>
      <c r="AO19" s="14"/>
      <c r="AP19" s="14"/>
      <c r="AQ19" s="14"/>
      <c r="AR19" s="14"/>
      <c r="AS19" s="14"/>
      <c r="AT19" s="14" t="s">
        <v>492</v>
      </c>
      <c r="AU19" s="14"/>
      <c r="AV19" s="14"/>
      <c r="AW19" s="14" t="s">
        <v>492</v>
      </c>
      <c r="AX19" s="14" t="s">
        <v>492</v>
      </c>
      <c r="AY19" s="14" t="s">
        <v>492</v>
      </c>
      <c r="AZ19" s="14" t="s">
        <v>492</v>
      </c>
      <c r="BA19" s="14"/>
      <c r="BB19" s="14"/>
      <c r="BC19" s="14"/>
      <c r="BD19" s="14" t="s">
        <v>492</v>
      </c>
      <c r="BE19" s="14"/>
      <c r="BF19" s="14" t="s">
        <v>492</v>
      </c>
      <c r="BG19" s="14"/>
      <c r="BH19" s="14"/>
      <c r="BI19" s="14"/>
      <c r="BJ19" s="14"/>
      <c r="BK19" s="14"/>
      <c r="BL19" s="14"/>
      <c r="BM19" s="14"/>
      <c r="BN19" s="14"/>
      <c r="BO19" s="14" t="s">
        <v>492</v>
      </c>
      <c r="BP19" s="14"/>
      <c r="BQ19" s="14"/>
      <c r="BR19" s="14"/>
      <c r="BS19" s="14"/>
      <c r="BT19" s="14"/>
      <c r="BU19" s="14"/>
      <c r="BV19" s="14"/>
      <c r="BW19" s="14"/>
      <c r="BX19" s="14"/>
    </row>
    <row r="20" spans="1:76" ht="89.25" customHeight="1" x14ac:dyDescent="0.25">
      <c r="A20" s="6" t="s">
        <v>481</v>
      </c>
      <c r="B20" s="7" t="s">
        <v>482</v>
      </c>
      <c r="C20" s="8">
        <v>0.3</v>
      </c>
      <c r="D20" s="7" t="s">
        <v>483</v>
      </c>
      <c r="E20" s="8">
        <v>1</v>
      </c>
      <c r="F20" s="8">
        <v>1</v>
      </c>
      <c r="G20" s="8" t="s">
        <v>215</v>
      </c>
      <c r="H20" s="99" t="s">
        <v>216</v>
      </c>
      <c r="I20" s="10" t="s">
        <v>507</v>
      </c>
      <c r="J20" s="10" t="s">
        <v>494</v>
      </c>
      <c r="K20" s="10" t="s">
        <v>241</v>
      </c>
      <c r="L20" s="94" t="s">
        <v>243</v>
      </c>
      <c r="M20" s="14" t="s">
        <v>493</v>
      </c>
      <c r="N20" s="11" t="s">
        <v>494</v>
      </c>
      <c r="O20" s="11" t="s">
        <v>508</v>
      </c>
      <c r="P20" s="11" t="s">
        <v>500</v>
      </c>
      <c r="Q20" s="97" t="s">
        <v>245</v>
      </c>
      <c r="R20" s="11" t="s">
        <v>27</v>
      </c>
      <c r="S20" s="11">
        <v>0</v>
      </c>
      <c r="T20" s="12">
        <v>0.25</v>
      </c>
      <c r="U20" s="12">
        <v>0.5</v>
      </c>
      <c r="V20" s="12">
        <v>0.75</v>
      </c>
      <c r="W20" s="12">
        <v>1</v>
      </c>
      <c r="X20" s="12">
        <v>1</v>
      </c>
      <c r="Y20" s="13">
        <v>198000000</v>
      </c>
      <c r="Z20" s="11" t="s">
        <v>509</v>
      </c>
      <c r="AA20" s="14" t="s">
        <v>253</v>
      </c>
      <c r="AB20" s="15">
        <v>0</v>
      </c>
      <c r="AC20" s="16">
        <v>0.3</v>
      </c>
      <c r="AD20" s="14" t="s">
        <v>254</v>
      </c>
      <c r="AE20" s="17">
        <v>45306</v>
      </c>
      <c r="AF20" s="17">
        <v>45641</v>
      </c>
      <c r="AG20" s="14" t="s">
        <v>255</v>
      </c>
      <c r="AH20" s="14" t="s">
        <v>491</v>
      </c>
      <c r="AI20" s="14"/>
      <c r="AJ20" s="14"/>
      <c r="AK20" s="14"/>
      <c r="AL20" s="14"/>
      <c r="AM20" s="14"/>
      <c r="AN20" s="14"/>
      <c r="AO20" s="14"/>
      <c r="AP20" s="14"/>
      <c r="AQ20" s="14"/>
      <c r="AR20" s="14"/>
      <c r="AS20" s="14"/>
      <c r="AT20" s="14" t="s">
        <v>492</v>
      </c>
      <c r="AU20" s="14" t="s">
        <v>492</v>
      </c>
      <c r="AV20" s="14"/>
      <c r="AW20" s="14" t="s">
        <v>492</v>
      </c>
      <c r="AX20" s="14"/>
      <c r="AY20" s="14"/>
      <c r="AZ20" s="14" t="s">
        <v>492</v>
      </c>
      <c r="BA20" s="14"/>
      <c r="BB20" s="14"/>
      <c r="BC20" s="14"/>
      <c r="BD20" s="14" t="s">
        <v>492</v>
      </c>
      <c r="BE20" s="14"/>
      <c r="BF20" s="14" t="s">
        <v>492</v>
      </c>
      <c r="BG20" s="14"/>
      <c r="BH20" s="14"/>
      <c r="BI20" s="14"/>
      <c r="BJ20" s="14"/>
      <c r="BK20" s="14"/>
      <c r="BL20" s="14"/>
      <c r="BM20" s="14"/>
      <c r="BN20" s="14"/>
      <c r="BO20" s="14"/>
      <c r="BP20" s="14"/>
      <c r="BQ20" s="14"/>
      <c r="BR20" s="14"/>
      <c r="BS20" s="14"/>
      <c r="BT20" s="14"/>
      <c r="BU20" s="14"/>
      <c r="BV20" s="14"/>
      <c r="BW20" s="14"/>
      <c r="BX20" s="14"/>
    </row>
    <row r="21" spans="1:76" ht="94.5" x14ac:dyDescent="0.25">
      <c r="A21" s="6" t="s">
        <v>481</v>
      </c>
      <c r="B21" s="7" t="s">
        <v>482</v>
      </c>
      <c r="C21" s="8">
        <v>0.3</v>
      </c>
      <c r="D21" s="7" t="s">
        <v>483</v>
      </c>
      <c r="E21" s="8">
        <v>1</v>
      </c>
      <c r="F21" s="8">
        <v>1</v>
      </c>
      <c r="G21" s="8" t="s">
        <v>215</v>
      </c>
      <c r="H21" s="99" t="s">
        <v>216</v>
      </c>
      <c r="I21" s="10" t="s">
        <v>507</v>
      </c>
      <c r="J21" s="10" t="s">
        <v>494</v>
      </c>
      <c r="K21" s="10" t="s">
        <v>241</v>
      </c>
      <c r="L21" s="94" t="s">
        <v>243</v>
      </c>
      <c r="M21" s="14" t="s">
        <v>493</v>
      </c>
      <c r="N21" s="19" t="s">
        <v>494</v>
      </c>
      <c r="O21" s="19" t="s">
        <v>508</v>
      </c>
      <c r="P21" s="19" t="s">
        <v>500</v>
      </c>
      <c r="Q21" s="97" t="s">
        <v>245</v>
      </c>
      <c r="R21" s="19" t="s">
        <v>27</v>
      </c>
      <c r="S21" s="19">
        <v>0</v>
      </c>
      <c r="T21" s="20">
        <v>0.1</v>
      </c>
      <c r="U21" s="20">
        <v>0.4</v>
      </c>
      <c r="V21" s="20">
        <v>0.7</v>
      </c>
      <c r="W21" s="20">
        <v>1</v>
      </c>
      <c r="X21" s="20">
        <v>1</v>
      </c>
      <c r="Y21" s="21">
        <v>198000000</v>
      </c>
      <c r="Z21" s="19" t="s">
        <v>509</v>
      </c>
      <c r="AA21" s="14" t="s">
        <v>247</v>
      </c>
      <c r="AB21" s="15">
        <v>0</v>
      </c>
      <c r="AC21" s="16">
        <v>0.4</v>
      </c>
      <c r="AD21" s="14" t="s">
        <v>248</v>
      </c>
      <c r="AE21" s="17">
        <v>45306</v>
      </c>
      <c r="AF21" s="17">
        <v>45641</v>
      </c>
      <c r="AG21" s="14" t="s">
        <v>249</v>
      </c>
      <c r="AH21" s="14" t="s">
        <v>491</v>
      </c>
      <c r="AI21" s="14"/>
      <c r="AJ21" s="14"/>
      <c r="AK21" s="14"/>
      <c r="AL21" s="14"/>
      <c r="AM21" s="14"/>
      <c r="AN21" s="14"/>
      <c r="AO21" s="14"/>
      <c r="AP21" s="14"/>
      <c r="AQ21" s="14"/>
      <c r="AR21" s="14"/>
      <c r="AS21" s="14"/>
      <c r="AT21" s="14" t="s">
        <v>492</v>
      </c>
      <c r="AU21" s="14" t="s">
        <v>492</v>
      </c>
      <c r="AV21" s="14"/>
      <c r="AW21" s="14"/>
      <c r="AX21" s="14" t="s">
        <v>492</v>
      </c>
      <c r="AY21" s="14"/>
      <c r="AZ21" s="14"/>
      <c r="BA21" s="14"/>
      <c r="BB21" s="14"/>
      <c r="BC21" s="14"/>
      <c r="BD21" s="14" t="s">
        <v>492</v>
      </c>
      <c r="BE21" s="14"/>
      <c r="BF21" s="14" t="s">
        <v>492</v>
      </c>
      <c r="BG21" s="14"/>
      <c r="BH21" s="14"/>
      <c r="BI21" s="14"/>
      <c r="BJ21" s="14"/>
      <c r="BK21" s="14"/>
      <c r="BL21" s="14"/>
      <c r="BM21" s="14"/>
      <c r="BN21" s="14"/>
      <c r="BO21" s="14"/>
      <c r="BP21" s="14"/>
      <c r="BQ21" s="14"/>
      <c r="BR21" s="14"/>
      <c r="BS21" s="14"/>
      <c r="BT21" s="14"/>
      <c r="BU21" s="14"/>
      <c r="BV21" s="14"/>
      <c r="BW21" s="14"/>
      <c r="BX21" s="14"/>
    </row>
    <row r="22" spans="1:76" ht="94.5" x14ac:dyDescent="0.25">
      <c r="A22" s="6" t="s">
        <v>481</v>
      </c>
      <c r="B22" s="7" t="s">
        <v>482</v>
      </c>
      <c r="C22" s="8">
        <v>0.3</v>
      </c>
      <c r="D22" s="7" t="s">
        <v>483</v>
      </c>
      <c r="E22" s="8">
        <v>1</v>
      </c>
      <c r="F22" s="8">
        <v>1</v>
      </c>
      <c r="G22" s="8" t="s">
        <v>215</v>
      </c>
      <c r="H22" s="99" t="s">
        <v>216</v>
      </c>
      <c r="I22" s="10" t="s">
        <v>507</v>
      </c>
      <c r="J22" s="10" t="s">
        <v>494</v>
      </c>
      <c r="K22" s="10" t="s">
        <v>241</v>
      </c>
      <c r="L22" s="94" t="s">
        <v>243</v>
      </c>
      <c r="M22" s="14" t="s">
        <v>493</v>
      </c>
      <c r="N22" s="22" t="s">
        <v>494</v>
      </c>
      <c r="O22" s="22" t="s">
        <v>508</v>
      </c>
      <c r="P22" s="22" t="s">
        <v>500</v>
      </c>
      <c r="Q22" s="97" t="s">
        <v>245</v>
      </c>
      <c r="R22" s="22" t="s">
        <v>27</v>
      </c>
      <c r="S22" s="22">
        <v>0</v>
      </c>
      <c r="T22" s="23">
        <v>0.1</v>
      </c>
      <c r="U22" s="23">
        <v>0.4</v>
      </c>
      <c r="V22" s="23">
        <v>0.7</v>
      </c>
      <c r="W22" s="23">
        <v>1</v>
      </c>
      <c r="X22" s="23">
        <v>1</v>
      </c>
      <c r="Y22" s="24">
        <v>198000000</v>
      </c>
      <c r="Z22" s="22" t="s">
        <v>509</v>
      </c>
      <c r="AA22" s="14" t="s">
        <v>250</v>
      </c>
      <c r="AB22" s="15">
        <v>198000000</v>
      </c>
      <c r="AC22" s="16">
        <v>0.3</v>
      </c>
      <c r="AD22" s="14" t="s">
        <v>251</v>
      </c>
      <c r="AE22" s="17">
        <v>45306</v>
      </c>
      <c r="AF22" s="17">
        <v>45641</v>
      </c>
      <c r="AG22" s="14" t="s">
        <v>252</v>
      </c>
      <c r="AH22" s="14" t="s">
        <v>491</v>
      </c>
      <c r="AI22" s="14"/>
      <c r="AJ22" s="14" t="s">
        <v>492</v>
      </c>
      <c r="AK22" s="14" t="s">
        <v>492</v>
      </c>
      <c r="AL22" s="14"/>
      <c r="AM22" s="14"/>
      <c r="AN22" s="14" t="s">
        <v>492</v>
      </c>
      <c r="AO22" s="14"/>
      <c r="AP22" s="14"/>
      <c r="AQ22" s="14"/>
      <c r="AR22" s="14"/>
      <c r="AS22" s="14"/>
      <c r="AT22" s="14" t="s">
        <v>492</v>
      </c>
      <c r="AU22" s="14" t="s">
        <v>492</v>
      </c>
      <c r="AV22" s="14" t="s">
        <v>492</v>
      </c>
      <c r="AW22" s="14" t="s">
        <v>492</v>
      </c>
      <c r="AX22" s="14" t="s">
        <v>492</v>
      </c>
      <c r="AY22" s="14" t="s">
        <v>492</v>
      </c>
      <c r="AZ22" s="14" t="s">
        <v>492</v>
      </c>
      <c r="BA22" s="14" t="s">
        <v>492</v>
      </c>
      <c r="BB22" s="14" t="s">
        <v>492</v>
      </c>
      <c r="BC22" s="14"/>
      <c r="BD22" s="14" t="s">
        <v>492</v>
      </c>
      <c r="BE22" s="14"/>
      <c r="BF22" s="14" t="s">
        <v>492</v>
      </c>
      <c r="BG22" s="14"/>
      <c r="BH22" s="14" t="s">
        <v>492</v>
      </c>
      <c r="BI22" s="14"/>
      <c r="BJ22" s="14"/>
      <c r="BK22" s="14"/>
      <c r="BL22" s="14"/>
      <c r="BM22" s="14"/>
      <c r="BN22" s="14"/>
      <c r="BO22" s="14" t="s">
        <v>492</v>
      </c>
      <c r="BP22" s="14"/>
      <c r="BQ22" s="14"/>
      <c r="BR22" s="14"/>
      <c r="BS22" s="14"/>
      <c r="BT22" s="14"/>
      <c r="BU22" s="14"/>
      <c r="BV22" s="14"/>
      <c r="BW22" s="14"/>
      <c r="BX22" s="14"/>
    </row>
    <row r="23" spans="1:76" ht="94.5" x14ac:dyDescent="0.25">
      <c r="A23" s="6" t="s">
        <v>481</v>
      </c>
      <c r="B23" s="7" t="s">
        <v>482</v>
      </c>
      <c r="C23" s="8">
        <v>0.3</v>
      </c>
      <c r="D23" s="7" t="s">
        <v>483</v>
      </c>
      <c r="E23" s="8">
        <v>1</v>
      </c>
      <c r="F23" s="8">
        <v>1</v>
      </c>
      <c r="G23" s="8" t="s">
        <v>215</v>
      </c>
      <c r="H23" s="99" t="s">
        <v>216</v>
      </c>
      <c r="I23" s="10" t="s">
        <v>510</v>
      </c>
      <c r="J23" s="10" t="s">
        <v>498</v>
      </c>
      <c r="K23" s="10" t="s">
        <v>263</v>
      </c>
      <c r="L23" s="98" t="s">
        <v>395</v>
      </c>
      <c r="M23" s="11" t="s">
        <v>497</v>
      </c>
      <c r="N23" s="11" t="s">
        <v>498</v>
      </c>
      <c r="O23" s="11" t="s">
        <v>283</v>
      </c>
      <c r="P23" s="11" t="s">
        <v>511</v>
      </c>
      <c r="Q23" s="98" t="s">
        <v>396</v>
      </c>
      <c r="R23" s="14" t="s">
        <v>27</v>
      </c>
      <c r="S23" s="14" t="s">
        <v>317</v>
      </c>
      <c r="T23" s="16">
        <v>0.375</v>
      </c>
      <c r="U23" s="16">
        <v>0.5</v>
      </c>
      <c r="V23" s="16">
        <v>1</v>
      </c>
      <c r="W23" s="16">
        <v>0</v>
      </c>
      <c r="X23" s="16">
        <v>1</v>
      </c>
      <c r="Y23" s="15">
        <v>9945000000</v>
      </c>
      <c r="Z23" s="14" t="s">
        <v>501</v>
      </c>
      <c r="AA23" s="14" t="s">
        <v>269</v>
      </c>
      <c r="AB23" s="101">
        <v>9945000000</v>
      </c>
      <c r="AC23" s="16">
        <v>0.25</v>
      </c>
      <c r="AD23" s="14" t="s">
        <v>270</v>
      </c>
      <c r="AE23" s="17">
        <v>45337</v>
      </c>
      <c r="AF23" s="17">
        <v>45657</v>
      </c>
      <c r="AG23" s="14" t="s">
        <v>271</v>
      </c>
      <c r="AH23" s="14" t="s">
        <v>502</v>
      </c>
      <c r="AI23" s="14"/>
      <c r="AJ23" s="14"/>
      <c r="AK23" s="14"/>
      <c r="AL23" s="14"/>
      <c r="AM23" s="14"/>
      <c r="AN23" s="14"/>
      <c r="AO23" s="14"/>
      <c r="AP23" s="14"/>
      <c r="AQ23" s="14"/>
      <c r="AR23" s="14"/>
      <c r="AS23" s="14"/>
      <c r="AT23" s="14" t="s">
        <v>492</v>
      </c>
      <c r="AU23" s="14"/>
      <c r="AV23" s="14"/>
      <c r="AW23" s="14" t="s">
        <v>492</v>
      </c>
      <c r="AX23" s="14"/>
      <c r="AY23" s="14"/>
      <c r="AZ23" s="14"/>
      <c r="BA23" s="14"/>
      <c r="BB23" s="14"/>
      <c r="BC23" s="14"/>
      <c r="BD23" s="14" t="s">
        <v>492</v>
      </c>
      <c r="BE23" s="14"/>
      <c r="BF23" s="14" t="s">
        <v>492</v>
      </c>
      <c r="BG23" s="14"/>
      <c r="BH23" s="14"/>
      <c r="BI23" s="14"/>
      <c r="BJ23" s="14"/>
      <c r="BK23" s="14"/>
      <c r="BL23" s="14"/>
      <c r="BM23" s="14"/>
      <c r="BN23" s="14"/>
      <c r="BO23" s="14"/>
      <c r="BP23" s="14"/>
      <c r="BQ23" s="14"/>
      <c r="BR23" s="14"/>
      <c r="BS23" s="14"/>
      <c r="BT23" s="14"/>
      <c r="BU23" s="14"/>
      <c r="BV23" s="14"/>
      <c r="BW23" s="14"/>
      <c r="BX23" s="14"/>
    </row>
    <row r="24" spans="1:76" ht="94.5" x14ac:dyDescent="0.25">
      <c r="A24" s="6" t="s">
        <v>481</v>
      </c>
      <c r="B24" s="7" t="s">
        <v>482</v>
      </c>
      <c r="C24" s="8">
        <v>0.3</v>
      </c>
      <c r="D24" s="7" t="s">
        <v>483</v>
      </c>
      <c r="E24" s="8">
        <v>1</v>
      </c>
      <c r="F24" s="8">
        <v>1</v>
      </c>
      <c r="G24" s="8" t="s">
        <v>215</v>
      </c>
      <c r="H24" s="99" t="s">
        <v>216</v>
      </c>
      <c r="I24" s="10" t="s">
        <v>510</v>
      </c>
      <c r="J24" s="10" t="s">
        <v>498</v>
      </c>
      <c r="K24" s="10" t="s">
        <v>282</v>
      </c>
      <c r="L24" s="98" t="s">
        <v>395</v>
      </c>
      <c r="M24" s="11" t="s">
        <v>497</v>
      </c>
      <c r="N24" s="19" t="s">
        <v>498</v>
      </c>
      <c r="O24" s="19" t="s">
        <v>283</v>
      </c>
      <c r="P24" s="19" t="s">
        <v>511</v>
      </c>
      <c r="Q24" s="98" t="s">
        <v>396</v>
      </c>
      <c r="R24" s="14" t="s">
        <v>27</v>
      </c>
      <c r="S24" s="14" t="s">
        <v>317</v>
      </c>
      <c r="T24" s="16">
        <v>0</v>
      </c>
      <c r="U24" s="16">
        <v>0.375</v>
      </c>
      <c r="V24" s="16">
        <v>0.5</v>
      </c>
      <c r="W24" s="16">
        <v>1</v>
      </c>
      <c r="X24" s="16">
        <v>1</v>
      </c>
      <c r="Y24" s="15">
        <v>86850000</v>
      </c>
      <c r="Z24" s="14" t="s">
        <v>501</v>
      </c>
      <c r="AA24" s="14" t="s">
        <v>285</v>
      </c>
      <c r="AB24" s="101">
        <v>86850000</v>
      </c>
      <c r="AC24" s="16">
        <v>0.15</v>
      </c>
      <c r="AD24" s="14" t="s">
        <v>286</v>
      </c>
      <c r="AE24" s="17">
        <v>45352</v>
      </c>
      <c r="AF24" s="17">
        <v>45657</v>
      </c>
      <c r="AG24" s="14" t="s">
        <v>271</v>
      </c>
      <c r="AH24" s="14" t="s">
        <v>502</v>
      </c>
      <c r="AI24" s="14"/>
      <c r="AJ24" s="14"/>
      <c r="AK24" s="14"/>
      <c r="AL24" s="14"/>
      <c r="AM24" s="14"/>
      <c r="AN24" s="14"/>
      <c r="AO24" s="14"/>
      <c r="AP24" s="14"/>
      <c r="AQ24" s="14"/>
      <c r="AR24" s="14"/>
      <c r="AS24" s="14"/>
      <c r="AT24" s="14" t="s">
        <v>492</v>
      </c>
      <c r="AU24" s="14"/>
      <c r="AV24" s="14"/>
      <c r="AW24" s="14" t="s">
        <v>492</v>
      </c>
      <c r="AX24" s="14" t="s">
        <v>492</v>
      </c>
      <c r="AY24" s="14"/>
      <c r="AZ24" s="14"/>
      <c r="BA24" s="14"/>
      <c r="BB24" s="14"/>
      <c r="BC24" s="14"/>
      <c r="BD24" s="14" t="s">
        <v>492</v>
      </c>
      <c r="BE24" s="14"/>
      <c r="BF24" s="14" t="s">
        <v>492</v>
      </c>
      <c r="BG24" s="14" t="s">
        <v>492</v>
      </c>
      <c r="BH24" s="14"/>
      <c r="BI24" s="14"/>
      <c r="BJ24" s="14"/>
      <c r="BK24" s="14"/>
      <c r="BL24" s="14"/>
      <c r="BM24" s="14"/>
      <c r="BN24" s="14"/>
      <c r="BO24" s="14"/>
      <c r="BP24" s="14"/>
      <c r="BQ24" s="14"/>
      <c r="BR24" s="14"/>
      <c r="BS24" s="14"/>
      <c r="BT24" s="14"/>
      <c r="BU24" s="14"/>
      <c r="BV24" s="14"/>
      <c r="BW24" s="14"/>
      <c r="BX24" s="14"/>
    </row>
    <row r="25" spans="1:76" ht="89.25" customHeight="1" x14ac:dyDescent="0.25">
      <c r="A25" s="6" t="s">
        <v>481</v>
      </c>
      <c r="B25" s="7" t="s">
        <v>482</v>
      </c>
      <c r="C25" s="8">
        <v>0.3</v>
      </c>
      <c r="D25" s="7" t="s">
        <v>483</v>
      </c>
      <c r="E25" s="8">
        <v>1</v>
      </c>
      <c r="F25" s="8">
        <v>1</v>
      </c>
      <c r="G25" s="8" t="s">
        <v>215</v>
      </c>
      <c r="H25" s="99" t="s">
        <v>216</v>
      </c>
      <c r="I25" s="10" t="s">
        <v>510</v>
      </c>
      <c r="J25" s="10" t="s">
        <v>498</v>
      </c>
      <c r="K25" s="10" t="s">
        <v>256</v>
      </c>
      <c r="L25" s="98" t="s">
        <v>398</v>
      </c>
      <c r="M25" s="11" t="s">
        <v>497</v>
      </c>
      <c r="N25" s="22" t="s">
        <v>498</v>
      </c>
      <c r="O25" s="22" t="s">
        <v>499</v>
      </c>
      <c r="P25" s="22" t="s">
        <v>500</v>
      </c>
      <c r="Q25" s="98" t="s">
        <v>580</v>
      </c>
      <c r="R25" s="14" t="s">
        <v>27</v>
      </c>
      <c r="S25" s="14" t="s">
        <v>317</v>
      </c>
      <c r="T25" s="16">
        <v>0</v>
      </c>
      <c r="U25" s="16">
        <v>0.5</v>
      </c>
      <c r="V25" s="16">
        <v>0.5</v>
      </c>
      <c r="W25" s="16">
        <v>0.5</v>
      </c>
      <c r="X25" s="16">
        <v>0.5</v>
      </c>
      <c r="Y25" s="15">
        <v>4400000000</v>
      </c>
      <c r="Z25" s="14" t="s">
        <v>501</v>
      </c>
      <c r="AA25" s="14" t="s">
        <v>262</v>
      </c>
      <c r="AB25" s="101">
        <v>4400000000</v>
      </c>
      <c r="AC25" s="16">
        <v>0.25</v>
      </c>
      <c r="AD25" s="14" t="s">
        <v>213</v>
      </c>
      <c r="AE25" s="17">
        <v>45352</v>
      </c>
      <c r="AF25" s="17">
        <v>45657</v>
      </c>
      <c r="AG25" s="14" t="s">
        <v>214</v>
      </c>
      <c r="AH25" s="14" t="s">
        <v>502</v>
      </c>
      <c r="AI25" s="14" t="s">
        <v>492</v>
      </c>
      <c r="AJ25" s="14"/>
      <c r="AK25" s="14"/>
      <c r="AL25" s="14"/>
      <c r="AM25" s="14"/>
      <c r="AN25" s="14"/>
      <c r="AO25" s="14"/>
      <c r="AP25" s="14"/>
      <c r="AQ25" s="14"/>
      <c r="AR25" s="14"/>
      <c r="AS25" s="14"/>
      <c r="AT25" s="14" t="s">
        <v>492</v>
      </c>
      <c r="AU25" s="14"/>
      <c r="AV25" s="14"/>
      <c r="AW25" s="14" t="s">
        <v>492</v>
      </c>
      <c r="AX25" s="14" t="s">
        <v>492</v>
      </c>
      <c r="AY25" s="14"/>
      <c r="AZ25" s="14"/>
      <c r="BA25" s="14"/>
      <c r="BB25" s="14"/>
      <c r="BC25" s="14"/>
      <c r="BD25" s="14" t="s">
        <v>492</v>
      </c>
      <c r="BE25" s="14"/>
      <c r="BF25" s="14" t="s">
        <v>492</v>
      </c>
      <c r="BG25" s="14" t="s">
        <v>492</v>
      </c>
      <c r="BH25" s="14"/>
      <c r="BI25" s="14"/>
      <c r="BJ25" s="14"/>
      <c r="BK25" s="14"/>
      <c r="BL25" s="14"/>
      <c r="BM25" s="14"/>
      <c r="BN25" s="14"/>
      <c r="BO25" s="14"/>
      <c r="BP25" s="14"/>
      <c r="BQ25" s="14"/>
      <c r="BR25" s="14"/>
      <c r="BS25" s="14"/>
      <c r="BT25" s="14"/>
      <c r="BU25" s="14"/>
      <c r="BV25" s="14"/>
      <c r="BW25" s="14"/>
      <c r="BX25" s="14"/>
    </row>
    <row r="26" spans="1:76" ht="81" x14ac:dyDescent="0.25">
      <c r="A26" s="6" t="s">
        <v>481</v>
      </c>
      <c r="B26" s="7" t="s">
        <v>482</v>
      </c>
      <c r="C26" s="8">
        <v>0.3</v>
      </c>
      <c r="D26" s="7" t="s">
        <v>483</v>
      </c>
      <c r="E26" s="8">
        <v>1</v>
      </c>
      <c r="F26" s="8">
        <v>1</v>
      </c>
      <c r="G26" s="8" t="s">
        <v>215</v>
      </c>
      <c r="H26" s="99" t="s">
        <v>216</v>
      </c>
      <c r="I26" s="10" t="s">
        <v>225</v>
      </c>
      <c r="J26" s="10" t="s">
        <v>486</v>
      </c>
      <c r="K26" s="10" t="s">
        <v>217</v>
      </c>
      <c r="L26" s="94" t="s">
        <v>219</v>
      </c>
      <c r="M26" s="11" t="s">
        <v>487</v>
      </c>
      <c r="N26" s="11" t="s">
        <v>486</v>
      </c>
      <c r="O26" s="11" t="s">
        <v>512</v>
      </c>
      <c r="P26" s="11" t="s">
        <v>513</v>
      </c>
      <c r="Q26" s="97" t="s">
        <v>221</v>
      </c>
      <c r="R26" s="108" t="s">
        <v>27</v>
      </c>
      <c r="S26" s="14" t="s">
        <v>317</v>
      </c>
      <c r="T26" s="12">
        <v>0.25</v>
      </c>
      <c r="U26" s="12">
        <v>0.5</v>
      </c>
      <c r="V26" s="12">
        <v>0.75</v>
      </c>
      <c r="W26" s="12">
        <v>1</v>
      </c>
      <c r="X26" s="12">
        <v>1</v>
      </c>
      <c r="Y26" s="13">
        <v>0</v>
      </c>
      <c r="Z26" s="11" t="s">
        <v>501</v>
      </c>
      <c r="AA26" s="14" t="s">
        <v>226</v>
      </c>
      <c r="AB26" s="15">
        <v>0</v>
      </c>
      <c r="AC26" s="16">
        <v>0.3</v>
      </c>
      <c r="AD26" s="14" t="s">
        <v>227</v>
      </c>
      <c r="AE26" s="17">
        <v>45292</v>
      </c>
      <c r="AF26" s="17">
        <v>45443</v>
      </c>
      <c r="AG26" s="14" t="s">
        <v>225</v>
      </c>
      <c r="AH26" s="14" t="s">
        <v>491</v>
      </c>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row>
    <row r="27" spans="1:76" ht="81" x14ac:dyDescent="0.25">
      <c r="A27" s="6" t="s">
        <v>481</v>
      </c>
      <c r="B27" s="7" t="s">
        <v>482</v>
      </c>
      <c r="C27" s="8">
        <v>0.3</v>
      </c>
      <c r="D27" s="7" t="s">
        <v>483</v>
      </c>
      <c r="E27" s="8">
        <v>1</v>
      </c>
      <c r="F27" s="8">
        <v>1</v>
      </c>
      <c r="G27" s="8" t="s">
        <v>215</v>
      </c>
      <c r="H27" s="99" t="s">
        <v>216</v>
      </c>
      <c r="I27" s="10" t="s">
        <v>225</v>
      </c>
      <c r="J27" s="10" t="s">
        <v>486</v>
      </c>
      <c r="K27" s="10" t="s">
        <v>217</v>
      </c>
      <c r="L27" s="94" t="s">
        <v>219</v>
      </c>
      <c r="M27" s="11" t="s">
        <v>487</v>
      </c>
      <c r="N27" s="19" t="s">
        <v>486</v>
      </c>
      <c r="O27" s="22" t="s">
        <v>512</v>
      </c>
      <c r="P27" s="22" t="s">
        <v>513</v>
      </c>
      <c r="Q27" s="97" t="s">
        <v>221</v>
      </c>
      <c r="R27" s="110" t="s">
        <v>27</v>
      </c>
      <c r="S27" s="14" t="s">
        <v>317</v>
      </c>
      <c r="T27" s="23">
        <v>0.25</v>
      </c>
      <c r="U27" s="23">
        <v>0.5</v>
      </c>
      <c r="V27" s="23">
        <v>0.75</v>
      </c>
      <c r="W27" s="23">
        <v>1</v>
      </c>
      <c r="X27" s="23">
        <v>1</v>
      </c>
      <c r="Y27" s="13">
        <v>0</v>
      </c>
      <c r="Z27" s="22" t="s">
        <v>501</v>
      </c>
      <c r="AA27" s="14" t="s">
        <v>223</v>
      </c>
      <c r="AB27" s="15">
        <v>0</v>
      </c>
      <c r="AC27" s="16">
        <v>0.7</v>
      </c>
      <c r="AD27" s="14" t="s">
        <v>224</v>
      </c>
      <c r="AE27" s="17">
        <v>45292</v>
      </c>
      <c r="AF27" s="17">
        <v>45657</v>
      </c>
      <c r="AG27" s="14" t="s">
        <v>225</v>
      </c>
      <c r="AH27" s="14" t="s">
        <v>491</v>
      </c>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row>
    <row r="28" spans="1:76" ht="94.5" x14ac:dyDescent="0.25">
      <c r="A28" s="6" t="s">
        <v>481</v>
      </c>
      <c r="B28" s="7" t="s">
        <v>482</v>
      </c>
      <c r="C28" s="8">
        <v>0.3</v>
      </c>
      <c r="D28" s="7" t="s">
        <v>483</v>
      </c>
      <c r="E28" s="8">
        <v>1</v>
      </c>
      <c r="F28" s="8">
        <v>1</v>
      </c>
      <c r="G28" s="8" t="s">
        <v>215</v>
      </c>
      <c r="H28" s="99" t="s">
        <v>216</v>
      </c>
      <c r="I28" s="10" t="s">
        <v>514</v>
      </c>
      <c r="J28" s="10" t="s">
        <v>515</v>
      </c>
      <c r="K28" s="10" t="s">
        <v>228</v>
      </c>
      <c r="L28" s="93" t="s">
        <v>229</v>
      </c>
      <c r="M28" s="14" t="s">
        <v>516</v>
      </c>
      <c r="N28" s="14" t="s">
        <v>515</v>
      </c>
      <c r="O28" s="14" t="s">
        <v>517</v>
      </c>
      <c r="P28" s="14" t="s">
        <v>518</v>
      </c>
      <c r="Q28" s="98" t="s">
        <v>230</v>
      </c>
      <c r="R28" s="108" t="s">
        <v>27</v>
      </c>
      <c r="S28" s="12">
        <v>0.499</v>
      </c>
      <c r="T28" s="12">
        <v>0</v>
      </c>
      <c r="U28" s="12">
        <v>0.14000000000000001</v>
      </c>
      <c r="V28" s="12">
        <v>0.4</v>
      </c>
      <c r="W28" s="12">
        <v>1</v>
      </c>
      <c r="X28" s="12">
        <v>1</v>
      </c>
      <c r="Y28" s="13">
        <v>15322000000</v>
      </c>
      <c r="Z28" s="11" t="s">
        <v>519</v>
      </c>
      <c r="AA28" s="14" t="s">
        <v>232</v>
      </c>
      <c r="AB28" s="15">
        <v>0</v>
      </c>
      <c r="AC28" s="16">
        <v>0.2</v>
      </c>
      <c r="AD28" s="14" t="s">
        <v>233</v>
      </c>
      <c r="AE28" s="17">
        <v>45306</v>
      </c>
      <c r="AF28" s="17">
        <v>45412</v>
      </c>
      <c r="AG28" s="14" t="s">
        <v>234</v>
      </c>
      <c r="AH28" s="14" t="s">
        <v>491</v>
      </c>
      <c r="AI28" s="14" t="s">
        <v>492</v>
      </c>
      <c r="AJ28" s="14"/>
      <c r="AK28" s="14"/>
      <c r="AL28" s="14"/>
      <c r="AM28" s="14"/>
      <c r="AN28" s="14"/>
      <c r="AO28" s="14"/>
      <c r="AP28" s="14"/>
      <c r="AQ28" s="14"/>
      <c r="AR28" s="14"/>
      <c r="AS28" s="14"/>
      <c r="AT28" s="14" t="s">
        <v>492</v>
      </c>
      <c r="AU28" s="14" t="s">
        <v>492</v>
      </c>
      <c r="AV28" s="14"/>
      <c r="AW28" s="14"/>
      <c r="AX28" s="14"/>
      <c r="AY28" s="14"/>
      <c r="AZ28" s="14"/>
      <c r="BA28" s="14"/>
      <c r="BB28" s="14"/>
      <c r="BC28" s="14"/>
      <c r="BD28" s="14" t="s">
        <v>492</v>
      </c>
      <c r="BE28" s="14"/>
      <c r="BF28" s="14" t="s">
        <v>492</v>
      </c>
      <c r="BG28" s="14"/>
      <c r="BH28" s="14"/>
      <c r="BI28" s="14"/>
      <c r="BJ28" s="14"/>
      <c r="BK28" s="14"/>
      <c r="BL28" s="14"/>
      <c r="BM28" s="14"/>
      <c r="BN28" s="14"/>
      <c r="BO28" s="14"/>
      <c r="BP28" s="14"/>
      <c r="BQ28" s="14"/>
      <c r="BR28" s="14"/>
      <c r="BS28" s="14"/>
      <c r="BT28" s="14"/>
      <c r="BU28" s="14"/>
      <c r="BV28" s="14"/>
      <c r="BW28" s="14"/>
      <c r="BX28" s="14"/>
    </row>
    <row r="29" spans="1:76" ht="94.5" x14ac:dyDescent="0.25">
      <c r="A29" s="6" t="s">
        <v>481</v>
      </c>
      <c r="B29" s="7" t="s">
        <v>482</v>
      </c>
      <c r="C29" s="8">
        <v>0.3</v>
      </c>
      <c r="D29" s="7" t="s">
        <v>483</v>
      </c>
      <c r="E29" s="8">
        <v>1</v>
      </c>
      <c r="F29" s="8">
        <v>1</v>
      </c>
      <c r="G29" s="8" t="s">
        <v>215</v>
      </c>
      <c r="H29" s="99" t="s">
        <v>216</v>
      </c>
      <c r="I29" s="10" t="s">
        <v>514</v>
      </c>
      <c r="J29" s="10" t="s">
        <v>515</v>
      </c>
      <c r="K29" s="10" t="s">
        <v>228</v>
      </c>
      <c r="L29" s="93" t="s">
        <v>581</v>
      </c>
      <c r="M29" s="14" t="s">
        <v>516</v>
      </c>
      <c r="N29" s="14" t="s">
        <v>515</v>
      </c>
      <c r="O29" s="14" t="s">
        <v>517</v>
      </c>
      <c r="P29" s="14" t="s">
        <v>518</v>
      </c>
      <c r="Q29" s="96" t="s">
        <v>230</v>
      </c>
      <c r="R29" s="109" t="s">
        <v>27</v>
      </c>
      <c r="S29" s="20">
        <v>0.499</v>
      </c>
      <c r="T29" s="20">
        <v>0</v>
      </c>
      <c r="U29" s="20">
        <v>0.14000000000000001</v>
      </c>
      <c r="V29" s="20">
        <v>0.4</v>
      </c>
      <c r="W29" s="20">
        <v>1</v>
      </c>
      <c r="X29" s="20">
        <v>1</v>
      </c>
      <c r="Y29" s="21">
        <v>15322000000</v>
      </c>
      <c r="Z29" s="19" t="s">
        <v>519</v>
      </c>
      <c r="AA29" s="14" t="s">
        <v>235</v>
      </c>
      <c r="AB29" s="15">
        <v>15322000000</v>
      </c>
      <c r="AC29" s="16">
        <v>0.5</v>
      </c>
      <c r="AD29" s="14" t="s">
        <v>236</v>
      </c>
      <c r="AE29" s="17">
        <v>45292</v>
      </c>
      <c r="AF29" s="17">
        <v>45657</v>
      </c>
      <c r="AG29" s="14" t="s">
        <v>234</v>
      </c>
      <c r="AH29" s="14" t="s">
        <v>491</v>
      </c>
      <c r="AI29" s="14"/>
      <c r="AJ29" s="14" t="s">
        <v>492</v>
      </c>
      <c r="AK29" s="14" t="s">
        <v>492</v>
      </c>
      <c r="AL29" s="14"/>
      <c r="AM29" s="14"/>
      <c r="AN29" s="14" t="s">
        <v>492</v>
      </c>
      <c r="AO29" s="14"/>
      <c r="AP29" s="14"/>
      <c r="AQ29" s="14"/>
      <c r="AR29" s="14"/>
      <c r="AS29" s="14"/>
      <c r="AT29" s="14" t="s">
        <v>492</v>
      </c>
      <c r="AU29" s="14" t="s">
        <v>492</v>
      </c>
      <c r="AV29" s="14"/>
      <c r="AW29" s="14" t="s">
        <v>492</v>
      </c>
      <c r="AX29" s="14" t="s">
        <v>492</v>
      </c>
      <c r="AY29" s="14"/>
      <c r="AZ29" s="14" t="s">
        <v>492</v>
      </c>
      <c r="BA29" s="14"/>
      <c r="BB29" s="14"/>
      <c r="BC29" s="14"/>
      <c r="BD29" s="14" t="s">
        <v>492</v>
      </c>
      <c r="BE29" s="14"/>
      <c r="BF29" s="14" t="s">
        <v>492</v>
      </c>
      <c r="BG29" s="14" t="s">
        <v>492</v>
      </c>
      <c r="BH29" s="14"/>
      <c r="BI29" s="14"/>
      <c r="BJ29" s="14"/>
      <c r="BK29" s="14"/>
      <c r="BL29" s="14"/>
      <c r="BM29" s="14"/>
      <c r="BN29" s="14"/>
      <c r="BO29" s="14" t="s">
        <v>492</v>
      </c>
      <c r="BP29" s="14"/>
      <c r="BQ29" s="14"/>
      <c r="BR29" s="14"/>
      <c r="BS29" s="14"/>
      <c r="BT29" s="14"/>
      <c r="BU29" s="14"/>
      <c r="BV29" s="14"/>
      <c r="BW29" s="14"/>
      <c r="BX29" s="14"/>
    </row>
    <row r="30" spans="1:76" ht="94.5" x14ac:dyDescent="0.25">
      <c r="A30" s="6" t="s">
        <v>481</v>
      </c>
      <c r="B30" s="7" t="s">
        <v>482</v>
      </c>
      <c r="C30" s="8">
        <v>0.3</v>
      </c>
      <c r="D30" s="7" t="s">
        <v>483</v>
      </c>
      <c r="E30" s="8">
        <v>1</v>
      </c>
      <c r="F30" s="8">
        <v>1</v>
      </c>
      <c r="G30" s="8" t="s">
        <v>215</v>
      </c>
      <c r="H30" s="99" t="s">
        <v>216</v>
      </c>
      <c r="I30" s="10" t="s">
        <v>514</v>
      </c>
      <c r="J30" s="10" t="s">
        <v>515</v>
      </c>
      <c r="K30" s="10" t="s">
        <v>228</v>
      </c>
      <c r="L30" s="93" t="s">
        <v>582</v>
      </c>
      <c r="M30" s="14" t="s">
        <v>516</v>
      </c>
      <c r="N30" s="14" t="s">
        <v>515</v>
      </c>
      <c r="O30" s="14" t="s">
        <v>517</v>
      </c>
      <c r="P30" s="14" t="s">
        <v>518</v>
      </c>
      <c r="Q30" s="98" t="s">
        <v>230</v>
      </c>
      <c r="R30" s="109" t="s">
        <v>27</v>
      </c>
      <c r="S30" s="20">
        <v>0.499</v>
      </c>
      <c r="T30" s="20">
        <v>0</v>
      </c>
      <c r="U30" s="20">
        <v>0.14000000000000001</v>
      </c>
      <c r="V30" s="20">
        <v>0.4</v>
      </c>
      <c r="W30" s="20">
        <v>1</v>
      </c>
      <c r="X30" s="20">
        <v>1</v>
      </c>
      <c r="Y30" s="21">
        <v>15322000000</v>
      </c>
      <c r="Z30" s="19" t="s">
        <v>519</v>
      </c>
      <c r="AA30" s="14" t="s">
        <v>239</v>
      </c>
      <c r="AB30" s="15">
        <v>0</v>
      </c>
      <c r="AC30" s="16">
        <v>0.1</v>
      </c>
      <c r="AD30" s="14" t="s">
        <v>240</v>
      </c>
      <c r="AE30" s="17">
        <v>45323</v>
      </c>
      <c r="AF30" s="17">
        <v>45657</v>
      </c>
      <c r="AG30" s="14" t="s">
        <v>234</v>
      </c>
      <c r="AH30" s="14" t="s">
        <v>491</v>
      </c>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row>
    <row r="31" spans="1:76" ht="94.5" x14ac:dyDescent="0.25">
      <c r="A31" s="6" t="s">
        <v>481</v>
      </c>
      <c r="B31" s="7" t="s">
        <v>482</v>
      </c>
      <c r="C31" s="8">
        <v>0.3</v>
      </c>
      <c r="D31" s="7" t="s">
        <v>483</v>
      </c>
      <c r="E31" s="8">
        <v>1</v>
      </c>
      <c r="F31" s="8">
        <v>1</v>
      </c>
      <c r="G31" s="8" t="s">
        <v>215</v>
      </c>
      <c r="H31" s="99" t="s">
        <v>216</v>
      </c>
      <c r="I31" s="10" t="s">
        <v>514</v>
      </c>
      <c r="J31" s="10" t="s">
        <v>515</v>
      </c>
      <c r="K31" s="10" t="s">
        <v>228</v>
      </c>
      <c r="L31" s="93" t="s">
        <v>582</v>
      </c>
      <c r="M31" s="14" t="s">
        <v>516</v>
      </c>
      <c r="N31" s="14" t="s">
        <v>515</v>
      </c>
      <c r="O31" s="14" t="s">
        <v>517</v>
      </c>
      <c r="P31" s="14" t="s">
        <v>518</v>
      </c>
      <c r="Q31" s="96" t="s">
        <v>230</v>
      </c>
      <c r="R31" s="110" t="s">
        <v>27</v>
      </c>
      <c r="S31" s="23">
        <v>0.499</v>
      </c>
      <c r="T31" s="23">
        <v>0</v>
      </c>
      <c r="U31" s="23">
        <v>0.14000000000000001</v>
      </c>
      <c r="V31" s="23">
        <v>0.4</v>
      </c>
      <c r="W31" s="23">
        <v>1</v>
      </c>
      <c r="X31" s="23">
        <v>1</v>
      </c>
      <c r="Y31" s="24">
        <v>15322000000</v>
      </c>
      <c r="Z31" s="22" t="s">
        <v>519</v>
      </c>
      <c r="AA31" s="14" t="s">
        <v>237</v>
      </c>
      <c r="AB31" s="15">
        <v>0</v>
      </c>
      <c r="AC31" s="16">
        <v>0.2</v>
      </c>
      <c r="AD31" s="14" t="s">
        <v>238</v>
      </c>
      <c r="AE31" s="17">
        <v>45292</v>
      </c>
      <c r="AF31" s="17">
        <v>45657</v>
      </c>
      <c r="AG31" s="14" t="s">
        <v>234</v>
      </c>
      <c r="AH31" s="14" t="s">
        <v>491</v>
      </c>
      <c r="AI31" s="14"/>
      <c r="AJ31" s="14"/>
      <c r="AK31" s="14"/>
      <c r="AL31" s="14"/>
      <c r="AM31" s="14"/>
      <c r="AN31" s="14"/>
      <c r="AO31" s="14"/>
      <c r="AP31" s="14"/>
      <c r="AQ31" s="14"/>
      <c r="AR31" s="14"/>
      <c r="AS31" s="14"/>
      <c r="AT31" s="14"/>
      <c r="AU31" s="14"/>
      <c r="AV31" s="14"/>
      <c r="AW31" s="14" t="s">
        <v>492</v>
      </c>
      <c r="AX31" s="14" t="s">
        <v>492</v>
      </c>
      <c r="AY31" s="14" t="s">
        <v>492</v>
      </c>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row>
    <row r="32" spans="1:76" ht="81" x14ac:dyDescent="0.25">
      <c r="A32" s="6" t="s">
        <v>481</v>
      </c>
      <c r="B32" s="7" t="s">
        <v>482</v>
      </c>
      <c r="C32" s="8">
        <v>0.3</v>
      </c>
      <c r="D32" s="7" t="s">
        <v>483</v>
      </c>
      <c r="E32" s="8">
        <v>1</v>
      </c>
      <c r="F32" s="8">
        <v>1</v>
      </c>
      <c r="G32" s="8" t="s">
        <v>215</v>
      </c>
      <c r="H32" s="99" t="s">
        <v>216</v>
      </c>
      <c r="I32" s="10" t="s">
        <v>514</v>
      </c>
      <c r="J32" s="10" t="s">
        <v>515</v>
      </c>
      <c r="K32" s="10" t="s">
        <v>272</v>
      </c>
      <c r="L32" s="94" t="s">
        <v>274</v>
      </c>
      <c r="M32" s="14" t="s">
        <v>516</v>
      </c>
      <c r="N32" s="14" t="s">
        <v>515</v>
      </c>
      <c r="O32" s="14" t="s">
        <v>520</v>
      </c>
      <c r="P32" s="14" t="s">
        <v>521</v>
      </c>
      <c r="Q32" s="97" t="s">
        <v>276</v>
      </c>
      <c r="R32" s="108" t="s">
        <v>27</v>
      </c>
      <c r="S32" s="12">
        <v>1</v>
      </c>
      <c r="T32" s="12">
        <v>0.25</v>
      </c>
      <c r="U32" s="12">
        <v>0.5</v>
      </c>
      <c r="V32" s="12">
        <v>0.85</v>
      </c>
      <c r="W32" s="12">
        <v>1</v>
      </c>
      <c r="X32" s="12">
        <v>1</v>
      </c>
      <c r="Y32" s="13">
        <v>0</v>
      </c>
      <c r="Z32" s="11" t="s">
        <v>519</v>
      </c>
      <c r="AA32" s="14" t="s">
        <v>280</v>
      </c>
      <c r="AB32" s="15">
        <v>0</v>
      </c>
      <c r="AC32" s="16">
        <v>0.5</v>
      </c>
      <c r="AD32" s="14" t="s">
        <v>281</v>
      </c>
      <c r="AE32" s="17">
        <v>45292</v>
      </c>
      <c r="AF32" s="17">
        <v>45657</v>
      </c>
      <c r="AG32" s="14" t="s">
        <v>234</v>
      </c>
      <c r="AH32" s="14" t="s">
        <v>491</v>
      </c>
      <c r="AI32" s="14"/>
      <c r="AJ32" s="14"/>
      <c r="AK32" s="14"/>
      <c r="AL32" s="14"/>
      <c r="AM32" s="14"/>
      <c r="AN32" s="14"/>
      <c r="AO32" s="14"/>
      <c r="AP32" s="14"/>
      <c r="AQ32" s="14"/>
      <c r="AR32" s="14"/>
      <c r="AS32" s="14"/>
      <c r="AT32" s="14" t="s">
        <v>492</v>
      </c>
      <c r="AU32" s="14" t="s">
        <v>492</v>
      </c>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row>
    <row r="33" spans="1:76" ht="81" x14ac:dyDescent="0.25">
      <c r="A33" s="6" t="s">
        <v>481</v>
      </c>
      <c r="B33" s="7" t="s">
        <v>482</v>
      </c>
      <c r="C33" s="8">
        <v>0.3</v>
      </c>
      <c r="D33" s="7" t="s">
        <v>483</v>
      </c>
      <c r="E33" s="8">
        <v>1</v>
      </c>
      <c r="F33" s="8">
        <v>1</v>
      </c>
      <c r="G33" s="8" t="s">
        <v>215</v>
      </c>
      <c r="H33" s="99" t="s">
        <v>216</v>
      </c>
      <c r="I33" s="10" t="s">
        <v>514</v>
      </c>
      <c r="J33" s="10" t="s">
        <v>515</v>
      </c>
      <c r="K33" s="10" t="s">
        <v>272</v>
      </c>
      <c r="L33" s="94" t="s">
        <v>274</v>
      </c>
      <c r="M33" s="14" t="s">
        <v>516</v>
      </c>
      <c r="N33" s="14" t="s">
        <v>515</v>
      </c>
      <c r="O33" s="14" t="s">
        <v>520</v>
      </c>
      <c r="P33" s="14" t="s">
        <v>521</v>
      </c>
      <c r="Q33" s="97" t="s">
        <v>276</v>
      </c>
      <c r="R33" s="110" t="s">
        <v>27</v>
      </c>
      <c r="S33" s="23">
        <v>1</v>
      </c>
      <c r="T33" s="23">
        <v>0.25</v>
      </c>
      <c r="U33" s="23">
        <v>0.5</v>
      </c>
      <c r="V33" s="23">
        <v>0.85</v>
      </c>
      <c r="W33" s="23">
        <v>1</v>
      </c>
      <c r="X33" s="23">
        <v>1</v>
      </c>
      <c r="Y33" s="24">
        <v>0</v>
      </c>
      <c r="Z33" s="22" t="s">
        <v>519</v>
      </c>
      <c r="AA33" s="14" t="s">
        <v>278</v>
      </c>
      <c r="AB33" s="15">
        <v>0</v>
      </c>
      <c r="AC33" s="16">
        <v>0.5</v>
      </c>
      <c r="AD33" s="14" t="s">
        <v>279</v>
      </c>
      <c r="AE33" s="17">
        <v>45292</v>
      </c>
      <c r="AF33" s="17">
        <v>45657</v>
      </c>
      <c r="AG33" s="14" t="s">
        <v>234</v>
      </c>
      <c r="AH33" s="14" t="s">
        <v>491</v>
      </c>
      <c r="AI33" s="14"/>
      <c r="AJ33" s="14"/>
      <c r="AK33" s="14"/>
      <c r="AL33" s="14"/>
      <c r="AM33" s="14"/>
      <c r="AN33" s="14"/>
      <c r="AO33" s="14"/>
      <c r="AP33" s="14"/>
      <c r="AQ33" s="14"/>
      <c r="AR33" s="14"/>
      <c r="AS33" s="14"/>
      <c r="AT33" s="14"/>
      <c r="AU33" s="14"/>
      <c r="AV33" s="14"/>
      <c r="AW33" s="14" t="s">
        <v>492</v>
      </c>
      <c r="AX33" s="14" t="s">
        <v>492</v>
      </c>
      <c r="AY33" s="14" t="s">
        <v>492</v>
      </c>
      <c r="AZ33" s="14"/>
      <c r="BA33" s="14"/>
      <c r="BB33" s="14"/>
      <c r="BC33" s="14"/>
      <c r="BD33" s="14" t="s">
        <v>492</v>
      </c>
      <c r="BE33" s="14"/>
      <c r="BF33" s="14" t="s">
        <v>492</v>
      </c>
      <c r="BG33" s="14"/>
      <c r="BH33" s="14"/>
      <c r="BI33" s="14"/>
      <c r="BJ33" s="14"/>
      <c r="BK33" s="14"/>
      <c r="BL33" s="14"/>
      <c r="BM33" s="14"/>
      <c r="BN33" s="14"/>
      <c r="BO33" s="14"/>
      <c r="BP33" s="14"/>
      <c r="BQ33" s="14"/>
      <c r="BR33" s="14"/>
      <c r="BS33" s="14"/>
      <c r="BT33" s="14"/>
      <c r="BU33" s="14"/>
      <c r="BV33" s="14"/>
      <c r="BW33" s="14"/>
      <c r="BX33" s="14"/>
    </row>
    <row r="34" spans="1:76" ht="76.5" x14ac:dyDescent="0.25">
      <c r="A34" s="6" t="s">
        <v>481</v>
      </c>
      <c r="B34" s="7" t="s">
        <v>482</v>
      </c>
      <c r="C34" s="8">
        <v>0.3</v>
      </c>
      <c r="D34" s="7" t="s">
        <v>483</v>
      </c>
      <c r="E34" s="8">
        <v>1</v>
      </c>
      <c r="F34" s="8">
        <v>1</v>
      </c>
      <c r="G34" s="8" t="s">
        <v>298</v>
      </c>
      <c r="H34" s="99" t="s">
        <v>299</v>
      </c>
      <c r="I34" s="9" t="s">
        <v>507</v>
      </c>
      <c r="J34" s="9" t="s">
        <v>494</v>
      </c>
      <c r="K34" s="9" t="s">
        <v>300</v>
      </c>
      <c r="L34" s="94" t="s">
        <v>302</v>
      </c>
      <c r="M34" s="14" t="s">
        <v>493</v>
      </c>
      <c r="N34" s="14" t="s">
        <v>494</v>
      </c>
      <c r="O34" s="14" t="s">
        <v>523</v>
      </c>
      <c r="P34" s="14" t="s">
        <v>524</v>
      </c>
      <c r="Q34" s="98" t="s">
        <v>303</v>
      </c>
      <c r="R34" s="14" t="s">
        <v>583</v>
      </c>
      <c r="S34" s="87" t="s">
        <v>317</v>
      </c>
      <c r="T34" s="87">
        <v>0</v>
      </c>
      <c r="U34" s="87">
        <v>0</v>
      </c>
      <c r="V34" s="87">
        <v>0</v>
      </c>
      <c r="W34" s="87">
        <v>2</v>
      </c>
      <c r="X34" s="87">
        <v>2</v>
      </c>
      <c r="Y34" s="32">
        <v>70000000</v>
      </c>
      <c r="Z34" s="16" t="s">
        <v>525</v>
      </c>
      <c r="AA34" s="14" t="s">
        <v>305</v>
      </c>
      <c r="AB34" s="15">
        <v>35000000</v>
      </c>
      <c r="AC34" s="16">
        <v>0.5</v>
      </c>
      <c r="AD34" s="14" t="s">
        <v>306</v>
      </c>
      <c r="AE34" s="17">
        <v>45306</v>
      </c>
      <c r="AF34" s="17">
        <v>45641</v>
      </c>
      <c r="AG34" s="14" t="s">
        <v>307</v>
      </c>
      <c r="AH34" s="14" t="s">
        <v>491</v>
      </c>
      <c r="AI34" s="14" t="s">
        <v>492</v>
      </c>
      <c r="AJ34" s="14" t="s">
        <v>492</v>
      </c>
      <c r="AK34" s="14" t="s">
        <v>492</v>
      </c>
      <c r="AL34" s="14"/>
      <c r="AM34" s="14"/>
      <c r="AN34" s="14" t="s">
        <v>492</v>
      </c>
      <c r="AO34" s="14"/>
      <c r="AP34" s="14"/>
      <c r="AQ34" s="14"/>
      <c r="AR34" s="14"/>
      <c r="AS34" s="14"/>
      <c r="AT34" s="14" t="s">
        <v>492</v>
      </c>
      <c r="AU34" s="14" t="s">
        <v>492</v>
      </c>
      <c r="AV34" s="14"/>
      <c r="AW34" s="14"/>
      <c r="AX34" s="14"/>
      <c r="AY34" s="14"/>
      <c r="AZ34" s="14"/>
      <c r="BA34" s="14"/>
      <c r="BB34" s="14" t="s">
        <v>492</v>
      </c>
      <c r="BC34" s="14"/>
      <c r="BD34" s="14" t="s">
        <v>492</v>
      </c>
      <c r="BE34" s="14"/>
      <c r="BF34" s="14" t="s">
        <v>492</v>
      </c>
      <c r="BG34" s="14"/>
      <c r="BH34" s="14"/>
      <c r="BI34" s="14"/>
      <c r="BJ34" s="14"/>
      <c r="BK34" s="14"/>
      <c r="BL34" s="14"/>
      <c r="BM34" s="14"/>
      <c r="BN34" s="14"/>
      <c r="BO34" s="14" t="s">
        <v>492</v>
      </c>
      <c r="BP34" s="14"/>
      <c r="BQ34" s="14"/>
      <c r="BR34" s="14"/>
      <c r="BS34" s="14"/>
      <c r="BT34" s="14"/>
      <c r="BU34" s="14"/>
      <c r="BV34" s="14"/>
      <c r="BW34" s="14"/>
      <c r="BX34" s="14"/>
    </row>
    <row r="35" spans="1:76" ht="76.5" x14ac:dyDescent="0.25">
      <c r="A35" s="6" t="s">
        <v>481</v>
      </c>
      <c r="B35" s="7" t="s">
        <v>482</v>
      </c>
      <c r="C35" s="8">
        <v>0.3</v>
      </c>
      <c r="D35" s="7" t="s">
        <v>483</v>
      </c>
      <c r="E35" s="8">
        <v>1</v>
      </c>
      <c r="F35" s="8">
        <v>1</v>
      </c>
      <c r="G35" s="8" t="s">
        <v>298</v>
      </c>
      <c r="H35" s="99" t="s">
        <v>299</v>
      </c>
      <c r="I35" s="9" t="s">
        <v>507</v>
      </c>
      <c r="J35" s="9" t="s">
        <v>494</v>
      </c>
      <c r="K35" s="9" t="s">
        <v>300</v>
      </c>
      <c r="L35" s="94" t="s">
        <v>302</v>
      </c>
      <c r="M35" s="14" t="s">
        <v>493</v>
      </c>
      <c r="N35" s="14" t="s">
        <v>494</v>
      </c>
      <c r="O35" s="14" t="s">
        <v>523</v>
      </c>
      <c r="P35" s="14" t="s">
        <v>524</v>
      </c>
      <c r="Q35" s="98" t="s">
        <v>303</v>
      </c>
      <c r="R35" s="14" t="s">
        <v>583</v>
      </c>
      <c r="S35" s="87" t="s">
        <v>317</v>
      </c>
      <c r="T35" s="87">
        <v>0</v>
      </c>
      <c r="U35" s="87">
        <v>0</v>
      </c>
      <c r="V35" s="87">
        <v>0</v>
      </c>
      <c r="W35" s="87">
        <v>2</v>
      </c>
      <c r="X35" s="87">
        <v>2</v>
      </c>
      <c r="Y35" s="32">
        <v>70000000</v>
      </c>
      <c r="Z35" s="16" t="s">
        <v>525</v>
      </c>
      <c r="AA35" s="14" t="s">
        <v>308</v>
      </c>
      <c r="AB35" s="15">
        <v>35000000</v>
      </c>
      <c r="AC35" s="16">
        <v>0.5</v>
      </c>
      <c r="AD35" s="14" t="s">
        <v>309</v>
      </c>
      <c r="AE35" s="17">
        <v>45306</v>
      </c>
      <c r="AF35" s="17">
        <v>45641</v>
      </c>
      <c r="AG35" s="14" t="s">
        <v>307</v>
      </c>
      <c r="AH35" s="14" t="s">
        <v>491</v>
      </c>
      <c r="AI35" s="14"/>
      <c r="AJ35" s="14" t="s">
        <v>492</v>
      </c>
      <c r="AK35" s="14" t="s">
        <v>492</v>
      </c>
      <c r="AL35" s="14"/>
      <c r="AM35" s="14"/>
      <c r="AN35" s="14" t="s">
        <v>492</v>
      </c>
      <c r="AO35" s="14"/>
      <c r="AP35" s="14"/>
      <c r="AQ35" s="14"/>
      <c r="AR35" s="14"/>
      <c r="AS35" s="14"/>
      <c r="AT35" s="14" t="s">
        <v>492</v>
      </c>
      <c r="AU35" s="14" t="s">
        <v>492</v>
      </c>
      <c r="AV35" s="14"/>
      <c r="AW35" s="14"/>
      <c r="AX35" s="14"/>
      <c r="AY35" s="14"/>
      <c r="AZ35" s="14"/>
      <c r="BA35" s="14"/>
      <c r="BB35" s="14" t="s">
        <v>492</v>
      </c>
      <c r="BC35" s="14"/>
      <c r="BD35" s="14" t="s">
        <v>492</v>
      </c>
      <c r="BE35" s="14"/>
      <c r="BF35" s="14" t="s">
        <v>492</v>
      </c>
      <c r="BG35" s="14"/>
      <c r="BH35" s="14"/>
      <c r="BI35" s="14"/>
      <c r="BJ35" s="14"/>
      <c r="BK35" s="14"/>
      <c r="BL35" s="14"/>
      <c r="BM35" s="14"/>
      <c r="BN35" s="14"/>
      <c r="BO35" s="14" t="s">
        <v>492</v>
      </c>
      <c r="BP35" s="14"/>
      <c r="BQ35" s="14"/>
      <c r="BR35" s="14"/>
      <c r="BS35" s="14"/>
      <c r="BT35" s="14"/>
      <c r="BU35" s="14"/>
      <c r="BV35" s="14"/>
      <c r="BW35" s="14"/>
      <c r="BX35" s="14"/>
    </row>
    <row r="36" spans="1:76" ht="76.5" customHeight="1" x14ac:dyDescent="0.25">
      <c r="A36" s="33" t="s">
        <v>526</v>
      </c>
      <c r="B36" s="33" t="s">
        <v>527</v>
      </c>
      <c r="C36" s="34">
        <v>0.25</v>
      </c>
      <c r="D36" s="33" t="s">
        <v>528</v>
      </c>
      <c r="E36" s="35">
        <v>1</v>
      </c>
      <c r="F36" s="35">
        <v>1</v>
      </c>
      <c r="G36" s="35" t="s">
        <v>328</v>
      </c>
      <c r="H36" s="106" t="s">
        <v>329</v>
      </c>
      <c r="I36" s="36" t="s">
        <v>530</v>
      </c>
      <c r="J36" s="36" t="s">
        <v>531</v>
      </c>
      <c r="K36" s="36" t="s">
        <v>330</v>
      </c>
      <c r="L36" s="94" t="s">
        <v>332</v>
      </c>
      <c r="M36" s="38" t="s">
        <v>532</v>
      </c>
      <c r="N36" s="38" t="s">
        <v>531</v>
      </c>
      <c r="O36" s="38" t="s">
        <v>533</v>
      </c>
      <c r="P36" s="38" t="s">
        <v>534</v>
      </c>
      <c r="Q36" s="98" t="s">
        <v>334</v>
      </c>
      <c r="R36" s="38" t="s">
        <v>535</v>
      </c>
      <c r="S36" s="14" t="s">
        <v>317</v>
      </c>
      <c r="T36" s="39">
        <v>0.25</v>
      </c>
      <c r="U36" s="39">
        <v>0.5</v>
      </c>
      <c r="V36" s="39">
        <v>0.75</v>
      </c>
      <c r="W36" s="39">
        <v>1</v>
      </c>
      <c r="X36" s="39">
        <v>1</v>
      </c>
      <c r="Y36" s="40">
        <v>45100000</v>
      </c>
      <c r="Z36" s="38" t="s">
        <v>501</v>
      </c>
      <c r="AA36" s="38" t="s">
        <v>336</v>
      </c>
      <c r="AB36" s="40">
        <v>45100000</v>
      </c>
      <c r="AC36" s="39">
        <v>0.5</v>
      </c>
      <c r="AD36" s="38" t="s">
        <v>337</v>
      </c>
      <c r="AE36" s="41">
        <v>45323</v>
      </c>
      <c r="AF36" s="41">
        <v>45627</v>
      </c>
      <c r="AG36" s="38" t="s">
        <v>338</v>
      </c>
      <c r="AH36" s="38" t="s">
        <v>491</v>
      </c>
      <c r="AI36" s="38"/>
      <c r="AJ36" s="38" t="s">
        <v>492</v>
      </c>
      <c r="AK36" s="38" t="s">
        <v>492</v>
      </c>
      <c r="AL36" s="38"/>
      <c r="AM36" s="38"/>
      <c r="AN36" s="38" t="s">
        <v>492</v>
      </c>
      <c r="AO36" s="38"/>
      <c r="AP36" s="38"/>
      <c r="AQ36" s="38"/>
      <c r="AR36" s="38"/>
      <c r="AS36" s="38"/>
      <c r="AT36" s="38"/>
      <c r="AU36" s="38"/>
      <c r="AV36" s="38"/>
      <c r="AW36" s="38"/>
      <c r="AX36" s="38"/>
      <c r="AY36" s="38" t="s">
        <v>492</v>
      </c>
      <c r="AZ36" s="38"/>
      <c r="BA36" s="38" t="s">
        <v>492</v>
      </c>
      <c r="BB36" s="38" t="s">
        <v>492</v>
      </c>
      <c r="BC36" s="38"/>
      <c r="BD36" s="38" t="s">
        <v>492</v>
      </c>
      <c r="BE36" s="38"/>
      <c r="BF36" s="38" t="s">
        <v>492</v>
      </c>
      <c r="BG36" s="38"/>
      <c r="BH36" s="38"/>
      <c r="BI36" s="38"/>
      <c r="BJ36" s="38"/>
      <c r="BK36" s="38"/>
      <c r="BL36" s="38"/>
      <c r="BM36" s="38"/>
      <c r="BN36" s="38"/>
      <c r="BO36" s="38" t="s">
        <v>492</v>
      </c>
      <c r="BP36" s="38"/>
      <c r="BQ36" s="38"/>
      <c r="BR36" s="38"/>
      <c r="BS36" s="38"/>
      <c r="BT36" s="38"/>
      <c r="BU36" s="38"/>
      <c r="BV36" s="38"/>
      <c r="BW36" s="38"/>
      <c r="BX36" s="38"/>
    </row>
    <row r="37" spans="1:76" ht="121.5" x14ac:dyDescent="0.25">
      <c r="A37" s="33" t="s">
        <v>526</v>
      </c>
      <c r="B37" s="33" t="s">
        <v>527</v>
      </c>
      <c r="C37" s="34">
        <v>0.25</v>
      </c>
      <c r="D37" s="33" t="s">
        <v>528</v>
      </c>
      <c r="E37" s="35">
        <v>1</v>
      </c>
      <c r="F37" s="35">
        <v>1</v>
      </c>
      <c r="G37" s="35" t="s">
        <v>328</v>
      </c>
      <c r="H37" s="106" t="s">
        <v>329</v>
      </c>
      <c r="I37" s="36" t="s">
        <v>530</v>
      </c>
      <c r="J37" s="36" t="s">
        <v>531</v>
      </c>
      <c r="K37" s="36" t="s">
        <v>339</v>
      </c>
      <c r="L37" s="94" t="s">
        <v>341</v>
      </c>
      <c r="M37" s="38" t="s">
        <v>532</v>
      </c>
      <c r="N37" s="38" t="s">
        <v>531</v>
      </c>
      <c r="O37" s="38" t="s">
        <v>533</v>
      </c>
      <c r="P37" s="38" t="s">
        <v>534</v>
      </c>
      <c r="Q37" s="98" t="s">
        <v>343</v>
      </c>
      <c r="R37" s="38" t="s">
        <v>535</v>
      </c>
      <c r="S37" s="14" t="s">
        <v>317</v>
      </c>
      <c r="T37" s="39">
        <v>0.25</v>
      </c>
      <c r="U37" s="39">
        <v>0.5</v>
      </c>
      <c r="V37" s="39">
        <v>0.75</v>
      </c>
      <c r="W37" s="39">
        <v>1</v>
      </c>
      <c r="X37" s="39">
        <v>1</v>
      </c>
      <c r="Y37" s="40">
        <v>13600000</v>
      </c>
      <c r="Z37" s="38" t="s">
        <v>501</v>
      </c>
      <c r="AA37" s="38" t="s">
        <v>344</v>
      </c>
      <c r="AB37" s="40">
        <v>13600000</v>
      </c>
      <c r="AC37" s="39">
        <v>0.5</v>
      </c>
      <c r="AD37" s="38" t="s">
        <v>345</v>
      </c>
      <c r="AE37" s="41">
        <v>45310</v>
      </c>
      <c r="AF37" s="41">
        <v>45627</v>
      </c>
      <c r="AG37" s="38" t="s">
        <v>338</v>
      </c>
      <c r="AH37" s="38" t="s">
        <v>491</v>
      </c>
      <c r="AI37" s="38"/>
      <c r="AJ37" s="38" t="s">
        <v>492</v>
      </c>
      <c r="AK37" s="38" t="s">
        <v>492</v>
      </c>
      <c r="AL37" s="38"/>
      <c r="AM37" s="38"/>
      <c r="AN37" s="38" t="s">
        <v>492</v>
      </c>
      <c r="AO37" s="38"/>
      <c r="AP37" s="38"/>
      <c r="AQ37" s="38"/>
      <c r="AR37" s="38"/>
      <c r="AS37" s="38"/>
      <c r="AT37" s="38" t="s">
        <v>492</v>
      </c>
      <c r="AU37" s="38" t="s">
        <v>492</v>
      </c>
      <c r="AV37" s="38"/>
      <c r="AW37" s="38" t="s">
        <v>492</v>
      </c>
      <c r="AX37" s="38" t="s">
        <v>492</v>
      </c>
      <c r="AY37" s="38" t="s">
        <v>492</v>
      </c>
      <c r="AZ37" s="38" t="s">
        <v>492</v>
      </c>
      <c r="BA37" s="38" t="s">
        <v>492</v>
      </c>
      <c r="BB37" s="38" t="s">
        <v>492</v>
      </c>
      <c r="BC37" s="38"/>
      <c r="BD37" s="38" t="s">
        <v>492</v>
      </c>
      <c r="BE37" s="38"/>
      <c r="BF37" s="38" t="s">
        <v>492</v>
      </c>
      <c r="BG37" s="38"/>
      <c r="BH37" s="38"/>
      <c r="BI37" s="38"/>
      <c r="BJ37" s="38"/>
      <c r="BK37" s="38"/>
      <c r="BL37" s="38"/>
      <c r="BM37" s="38"/>
      <c r="BN37" s="38"/>
      <c r="BO37" s="38" t="s">
        <v>492</v>
      </c>
      <c r="BP37" s="38"/>
      <c r="BQ37" s="38"/>
      <c r="BR37" s="38"/>
      <c r="BS37" s="38"/>
      <c r="BT37" s="38"/>
      <c r="BU37" s="38"/>
      <c r="BV37" s="38"/>
      <c r="BW37" s="38"/>
      <c r="BX37" s="38"/>
    </row>
    <row r="38" spans="1:76" ht="51" customHeight="1" x14ac:dyDescent="0.25">
      <c r="A38" s="33" t="s">
        <v>526</v>
      </c>
      <c r="B38" s="33" t="s">
        <v>527</v>
      </c>
      <c r="C38" s="34">
        <v>0.25</v>
      </c>
      <c r="D38" s="33" t="s">
        <v>528</v>
      </c>
      <c r="E38" s="35">
        <v>1</v>
      </c>
      <c r="F38" s="35">
        <v>1</v>
      </c>
      <c r="G38" s="35" t="s">
        <v>310</v>
      </c>
      <c r="H38" s="36" t="s">
        <v>584</v>
      </c>
      <c r="I38" s="36" t="s">
        <v>603</v>
      </c>
      <c r="J38" s="36" t="s">
        <v>531</v>
      </c>
      <c r="K38" s="36" t="s">
        <v>312</v>
      </c>
      <c r="L38" s="91" t="s">
        <v>604</v>
      </c>
      <c r="M38" s="38" t="s">
        <v>576</v>
      </c>
      <c r="N38" s="38" t="s">
        <v>531</v>
      </c>
      <c r="O38" s="38" t="s">
        <v>533</v>
      </c>
      <c r="P38" s="38" t="s">
        <v>538</v>
      </c>
      <c r="Q38" s="92" t="s">
        <v>605</v>
      </c>
      <c r="R38" s="38" t="s">
        <v>27</v>
      </c>
      <c r="S38" s="14" t="s">
        <v>317</v>
      </c>
      <c r="T38" s="39">
        <v>0.15</v>
      </c>
      <c r="U38" s="39">
        <v>0.5</v>
      </c>
      <c r="V38" s="39">
        <v>0.8</v>
      </c>
      <c r="W38" s="39">
        <v>1</v>
      </c>
      <c r="X38" s="39">
        <v>1</v>
      </c>
      <c r="Y38" s="38">
        <v>0</v>
      </c>
      <c r="Z38" s="38" t="s">
        <v>317</v>
      </c>
      <c r="AA38" s="38" t="s">
        <v>606</v>
      </c>
      <c r="AB38" s="40">
        <v>0</v>
      </c>
      <c r="AC38" s="39">
        <v>0.15</v>
      </c>
      <c r="AD38" s="38" t="s">
        <v>608</v>
      </c>
      <c r="AE38" s="41">
        <v>45474</v>
      </c>
      <c r="AF38" s="41">
        <v>45565</v>
      </c>
      <c r="AG38" s="38" t="s">
        <v>613</v>
      </c>
      <c r="AH38" s="38" t="s">
        <v>491</v>
      </c>
      <c r="AI38" s="38" t="s">
        <v>492</v>
      </c>
      <c r="AJ38" s="38"/>
      <c r="AK38" s="38"/>
      <c r="AL38" s="38"/>
      <c r="AM38" s="38"/>
      <c r="AN38" s="38"/>
      <c r="AO38" s="38"/>
      <c r="AP38" s="38"/>
      <c r="AQ38" s="38"/>
      <c r="AR38" s="38"/>
      <c r="AS38" s="38"/>
      <c r="AT38" s="38" t="s">
        <v>492</v>
      </c>
      <c r="AU38" s="38" t="s">
        <v>492</v>
      </c>
      <c r="AV38" s="38"/>
      <c r="AW38" s="38"/>
      <c r="AX38" s="38"/>
      <c r="AY38" s="38"/>
      <c r="AZ38" s="38"/>
      <c r="BA38" s="38"/>
      <c r="BB38" s="38" t="s">
        <v>492</v>
      </c>
      <c r="BC38" s="38"/>
      <c r="BD38" s="38"/>
      <c r="BE38" s="38"/>
      <c r="BF38" s="38" t="s">
        <v>492</v>
      </c>
      <c r="BG38" s="38"/>
      <c r="BH38" s="38"/>
      <c r="BI38" s="38"/>
      <c r="BJ38" s="38"/>
      <c r="BK38" s="38"/>
      <c r="BL38" s="38"/>
      <c r="BM38" s="38"/>
      <c r="BN38" s="38"/>
      <c r="BO38" s="38"/>
      <c r="BP38" s="38"/>
      <c r="BQ38" s="38"/>
      <c r="BR38" s="38"/>
      <c r="BS38" s="38"/>
      <c r="BT38" s="38"/>
      <c r="BU38" s="38"/>
      <c r="BV38" s="38"/>
      <c r="BW38" s="38"/>
      <c r="BX38" s="38"/>
    </row>
    <row r="39" spans="1:76" ht="135" x14ac:dyDescent="0.25">
      <c r="A39" s="33" t="s">
        <v>526</v>
      </c>
      <c r="B39" s="33" t="s">
        <v>527</v>
      </c>
      <c r="C39" s="34">
        <v>0.25</v>
      </c>
      <c r="D39" s="33" t="s">
        <v>528</v>
      </c>
      <c r="E39" s="35">
        <v>1</v>
      </c>
      <c r="F39" s="35">
        <v>1</v>
      </c>
      <c r="G39" s="35" t="s">
        <v>310</v>
      </c>
      <c r="H39" s="36" t="s">
        <v>584</v>
      </c>
      <c r="I39" s="36" t="s">
        <v>603</v>
      </c>
      <c r="J39" s="36" t="s">
        <v>531</v>
      </c>
      <c r="K39" s="36" t="s">
        <v>312</v>
      </c>
      <c r="L39" s="91" t="s">
        <v>604</v>
      </c>
      <c r="M39" s="38" t="s">
        <v>576</v>
      </c>
      <c r="N39" s="38" t="s">
        <v>531</v>
      </c>
      <c r="O39" s="38" t="s">
        <v>533</v>
      </c>
      <c r="P39" s="38" t="s">
        <v>538</v>
      </c>
      <c r="Q39" s="92" t="s">
        <v>605</v>
      </c>
      <c r="R39" s="38" t="s">
        <v>27</v>
      </c>
      <c r="S39" s="14" t="s">
        <v>317</v>
      </c>
      <c r="T39" s="39">
        <v>0.25</v>
      </c>
      <c r="U39" s="39">
        <v>0.5</v>
      </c>
      <c r="V39" s="39">
        <v>0.75</v>
      </c>
      <c r="W39" s="39">
        <v>1</v>
      </c>
      <c r="X39" s="39">
        <v>1</v>
      </c>
      <c r="Y39" s="38">
        <v>0</v>
      </c>
      <c r="Z39" s="38" t="s">
        <v>317</v>
      </c>
      <c r="AA39" s="38" t="s">
        <v>607</v>
      </c>
      <c r="AB39" s="40">
        <v>0</v>
      </c>
      <c r="AC39" s="39">
        <v>0.4</v>
      </c>
      <c r="AD39" s="38" t="s">
        <v>611</v>
      </c>
      <c r="AE39" s="41">
        <v>45474</v>
      </c>
      <c r="AF39" s="41">
        <v>45565</v>
      </c>
      <c r="AG39" s="38" t="s">
        <v>321</v>
      </c>
      <c r="AH39" s="38" t="s">
        <v>491</v>
      </c>
      <c r="AI39" s="38"/>
      <c r="AJ39" s="38"/>
      <c r="AK39" s="38"/>
      <c r="AL39" s="38"/>
      <c r="AM39" s="38"/>
      <c r="AN39" s="38"/>
      <c r="AO39" s="38"/>
      <c r="AP39" s="38"/>
      <c r="AQ39" s="38"/>
      <c r="AR39" s="38"/>
      <c r="AS39" s="38"/>
      <c r="AT39" s="38" t="s">
        <v>492</v>
      </c>
      <c r="AU39" s="38"/>
      <c r="AV39" s="38"/>
      <c r="AW39" s="38"/>
      <c r="AX39" s="38"/>
      <c r="AY39" s="38" t="s">
        <v>492</v>
      </c>
      <c r="AZ39" s="38" t="s">
        <v>492</v>
      </c>
      <c r="BA39" s="38"/>
      <c r="BB39" s="38" t="s">
        <v>492</v>
      </c>
      <c r="BC39" s="38"/>
      <c r="BD39" s="38"/>
      <c r="BE39" s="38"/>
      <c r="BF39" s="38" t="s">
        <v>492</v>
      </c>
      <c r="BG39" s="38"/>
      <c r="BH39" s="38"/>
      <c r="BI39" s="38"/>
      <c r="BJ39" s="38"/>
      <c r="BK39" s="38"/>
      <c r="BL39" s="38"/>
      <c r="BM39" s="38"/>
      <c r="BN39" s="38"/>
      <c r="BO39" s="38"/>
      <c r="BP39" s="38"/>
      <c r="BQ39" s="38"/>
      <c r="BR39" s="38"/>
      <c r="BS39" s="38"/>
      <c r="BT39" s="38"/>
      <c r="BU39" s="38"/>
      <c r="BV39" s="38"/>
      <c r="BW39" s="38"/>
      <c r="BX39" s="38"/>
    </row>
    <row r="40" spans="1:76" ht="135" x14ac:dyDescent="0.25">
      <c r="A40" s="33" t="s">
        <v>526</v>
      </c>
      <c r="B40" s="33" t="s">
        <v>527</v>
      </c>
      <c r="C40" s="34">
        <v>0.25</v>
      </c>
      <c r="D40" s="33" t="s">
        <v>528</v>
      </c>
      <c r="E40" s="35">
        <v>1</v>
      </c>
      <c r="F40" s="35">
        <v>1</v>
      </c>
      <c r="G40" s="35" t="s">
        <v>310</v>
      </c>
      <c r="H40" s="36" t="s">
        <v>584</v>
      </c>
      <c r="I40" s="36" t="s">
        <v>603</v>
      </c>
      <c r="J40" s="36" t="s">
        <v>531</v>
      </c>
      <c r="K40" s="36" t="s">
        <v>312</v>
      </c>
      <c r="L40" s="91" t="s">
        <v>604</v>
      </c>
      <c r="M40" s="38" t="s">
        <v>576</v>
      </c>
      <c r="N40" s="38" t="s">
        <v>531</v>
      </c>
      <c r="O40" s="38" t="s">
        <v>533</v>
      </c>
      <c r="P40" s="38" t="s">
        <v>538</v>
      </c>
      <c r="Q40" s="92" t="s">
        <v>605</v>
      </c>
      <c r="R40" s="38" t="s">
        <v>27</v>
      </c>
      <c r="S40" s="14" t="s">
        <v>317</v>
      </c>
      <c r="T40" s="39">
        <v>0.25</v>
      </c>
      <c r="U40" s="39">
        <v>0.5</v>
      </c>
      <c r="V40" s="39">
        <v>0.75</v>
      </c>
      <c r="W40" s="39">
        <v>1</v>
      </c>
      <c r="X40" s="39">
        <v>1</v>
      </c>
      <c r="Y40" s="38">
        <v>0</v>
      </c>
      <c r="Z40" s="38" t="s">
        <v>317</v>
      </c>
      <c r="AA40" s="38" t="s">
        <v>609</v>
      </c>
      <c r="AB40" s="40">
        <v>0</v>
      </c>
      <c r="AC40" s="39">
        <v>0.25</v>
      </c>
      <c r="AD40" s="38" t="s">
        <v>612</v>
      </c>
      <c r="AE40" s="41">
        <v>45474</v>
      </c>
      <c r="AF40" s="41">
        <v>45657</v>
      </c>
      <c r="AG40" s="38" t="s">
        <v>321</v>
      </c>
      <c r="AH40" s="38" t="s">
        <v>491</v>
      </c>
      <c r="AI40" s="38" t="s">
        <v>492</v>
      </c>
      <c r="AJ40" s="38"/>
      <c r="AK40" s="38"/>
      <c r="AL40" s="38"/>
      <c r="AM40" s="38"/>
      <c r="AN40" s="38"/>
      <c r="AO40" s="38"/>
      <c r="AP40" s="38"/>
      <c r="AQ40" s="38"/>
      <c r="AR40" s="38"/>
      <c r="AS40" s="38"/>
      <c r="AT40" s="38" t="s">
        <v>492</v>
      </c>
      <c r="AU40" s="38" t="s">
        <v>492</v>
      </c>
      <c r="AV40" s="38"/>
      <c r="AW40" s="38"/>
      <c r="AX40" s="38"/>
      <c r="AY40" s="38"/>
      <c r="AZ40" s="38"/>
      <c r="BA40" s="38"/>
      <c r="BB40" s="38" t="s">
        <v>492</v>
      </c>
      <c r="BC40" s="38"/>
      <c r="BD40" s="38"/>
      <c r="BE40" s="38"/>
      <c r="BF40" s="38" t="s">
        <v>492</v>
      </c>
      <c r="BG40" s="38"/>
      <c r="BH40" s="38"/>
      <c r="BI40" s="38"/>
      <c r="BJ40" s="38"/>
      <c r="BK40" s="38"/>
      <c r="BL40" s="38"/>
      <c r="BM40" s="38"/>
      <c r="BN40" s="38"/>
      <c r="BO40" s="38"/>
      <c r="BP40" s="38"/>
      <c r="BQ40" s="38"/>
      <c r="BR40" s="38"/>
      <c r="BS40" s="38"/>
      <c r="BT40" s="38"/>
      <c r="BU40" s="38"/>
      <c r="BV40" s="38"/>
      <c r="BW40" s="38"/>
      <c r="BX40" s="38"/>
    </row>
    <row r="41" spans="1:76" ht="135" x14ac:dyDescent="0.25">
      <c r="A41" s="33" t="s">
        <v>526</v>
      </c>
      <c r="B41" s="33" t="s">
        <v>527</v>
      </c>
      <c r="C41" s="34">
        <v>0.25</v>
      </c>
      <c r="D41" s="33" t="s">
        <v>528</v>
      </c>
      <c r="E41" s="35">
        <v>1</v>
      </c>
      <c r="F41" s="35">
        <v>1</v>
      </c>
      <c r="G41" s="35" t="s">
        <v>310</v>
      </c>
      <c r="H41" s="36" t="s">
        <v>584</v>
      </c>
      <c r="I41" s="36" t="s">
        <v>603</v>
      </c>
      <c r="J41" s="36" t="s">
        <v>531</v>
      </c>
      <c r="K41" s="36" t="s">
        <v>312</v>
      </c>
      <c r="L41" s="91" t="s">
        <v>604</v>
      </c>
      <c r="M41" s="38" t="s">
        <v>576</v>
      </c>
      <c r="N41" s="38" t="s">
        <v>531</v>
      </c>
      <c r="O41" s="38" t="s">
        <v>533</v>
      </c>
      <c r="P41" s="38" t="s">
        <v>538</v>
      </c>
      <c r="Q41" s="92" t="s">
        <v>605</v>
      </c>
      <c r="R41" s="38" t="s">
        <v>27</v>
      </c>
      <c r="S41" s="14" t="s">
        <v>317</v>
      </c>
      <c r="T41" s="39">
        <v>0.25</v>
      </c>
      <c r="U41" s="39">
        <v>0.5</v>
      </c>
      <c r="V41" s="39">
        <v>0.75</v>
      </c>
      <c r="W41" s="39">
        <v>1</v>
      </c>
      <c r="X41" s="39">
        <v>1</v>
      </c>
      <c r="Y41" s="38">
        <v>0</v>
      </c>
      <c r="Z41" s="38" t="s">
        <v>317</v>
      </c>
      <c r="AA41" s="38" t="s">
        <v>610</v>
      </c>
      <c r="AB41" s="40">
        <v>0</v>
      </c>
      <c r="AC41" s="39">
        <v>0.2</v>
      </c>
      <c r="AD41" s="38" t="s">
        <v>62</v>
      </c>
      <c r="AE41" s="41">
        <v>45474</v>
      </c>
      <c r="AF41" s="41">
        <v>45657</v>
      </c>
      <c r="AG41" s="38" t="s">
        <v>321</v>
      </c>
      <c r="AH41" s="38" t="s">
        <v>491</v>
      </c>
      <c r="AI41" s="38"/>
      <c r="AJ41" s="38"/>
      <c r="AK41" s="38"/>
      <c r="AL41" s="38" t="s">
        <v>492</v>
      </c>
      <c r="AM41" s="38"/>
      <c r="AN41" s="38"/>
      <c r="AO41" s="38"/>
      <c r="AP41" s="38"/>
      <c r="AQ41" s="38"/>
      <c r="AR41" s="38"/>
      <c r="AS41" s="38"/>
      <c r="AT41" s="38" t="s">
        <v>492</v>
      </c>
      <c r="AU41" s="38"/>
      <c r="AV41" s="38"/>
      <c r="AW41" s="38"/>
      <c r="AX41" s="38"/>
      <c r="AY41" s="38" t="s">
        <v>492</v>
      </c>
      <c r="AZ41" s="38" t="s">
        <v>492</v>
      </c>
      <c r="BA41" s="38"/>
      <c r="BB41" s="38" t="s">
        <v>492</v>
      </c>
      <c r="BC41" s="38"/>
      <c r="BD41" s="38"/>
      <c r="BE41" s="38"/>
      <c r="BF41" s="38"/>
      <c r="BG41" s="38"/>
      <c r="BH41" s="38"/>
      <c r="BI41" s="38"/>
      <c r="BJ41" s="38"/>
      <c r="BK41" s="38"/>
      <c r="BL41" s="38"/>
      <c r="BM41" s="38" t="s">
        <v>492</v>
      </c>
      <c r="BN41" s="38" t="s">
        <v>492</v>
      </c>
      <c r="BO41" s="38"/>
      <c r="BP41" s="38"/>
      <c r="BQ41" s="38"/>
      <c r="BR41" s="38" t="s">
        <v>492</v>
      </c>
      <c r="BS41" s="38"/>
      <c r="BT41" s="38"/>
      <c r="BU41" s="38"/>
      <c r="BV41" s="38" t="s">
        <v>492</v>
      </c>
      <c r="BW41" s="38"/>
      <c r="BX41" s="38"/>
    </row>
    <row r="42" spans="1:76" ht="69" customHeight="1" x14ac:dyDescent="0.25">
      <c r="A42" s="42" t="s">
        <v>539</v>
      </c>
      <c r="B42" s="42" t="s">
        <v>540</v>
      </c>
      <c r="C42" s="43">
        <v>0.25</v>
      </c>
      <c r="D42" s="42" t="s">
        <v>541</v>
      </c>
      <c r="E42" s="43">
        <v>1</v>
      </c>
      <c r="F42" s="43">
        <v>1</v>
      </c>
      <c r="G42" s="43" t="s">
        <v>346</v>
      </c>
      <c r="H42" s="106" t="s">
        <v>585</v>
      </c>
      <c r="I42" s="44" t="s">
        <v>507</v>
      </c>
      <c r="J42" s="44" t="s">
        <v>494</v>
      </c>
      <c r="K42" s="44" t="s">
        <v>348</v>
      </c>
      <c r="L42" s="93" t="s">
        <v>350</v>
      </c>
      <c r="M42" s="45" t="s">
        <v>493</v>
      </c>
      <c r="N42" s="45" t="s">
        <v>494</v>
      </c>
      <c r="O42" s="45" t="s">
        <v>542</v>
      </c>
      <c r="P42" s="45" t="s">
        <v>543</v>
      </c>
      <c r="Q42" s="98" t="s">
        <v>586</v>
      </c>
      <c r="R42" s="45" t="s">
        <v>27</v>
      </c>
      <c r="S42" s="45" t="s">
        <v>317</v>
      </c>
      <c r="T42" s="46">
        <v>0.25</v>
      </c>
      <c r="U42" s="46">
        <v>0.5</v>
      </c>
      <c r="V42" s="46">
        <v>0.75</v>
      </c>
      <c r="W42" s="46">
        <v>1</v>
      </c>
      <c r="X42" s="46">
        <v>1</v>
      </c>
      <c r="Y42" s="45">
        <v>0</v>
      </c>
      <c r="Z42" s="45" t="s">
        <v>317</v>
      </c>
      <c r="AA42" s="45" t="s">
        <v>358</v>
      </c>
      <c r="AB42" s="47">
        <v>0</v>
      </c>
      <c r="AC42" s="46">
        <v>0.15</v>
      </c>
      <c r="AD42" s="45" t="s">
        <v>359</v>
      </c>
      <c r="AE42" s="48">
        <v>45306</v>
      </c>
      <c r="AF42" s="48">
        <v>45641</v>
      </c>
      <c r="AG42" s="45" t="s">
        <v>355</v>
      </c>
      <c r="AH42" s="45" t="s">
        <v>491</v>
      </c>
      <c r="AI42" s="45"/>
      <c r="AJ42" s="45"/>
      <c r="AK42" s="45"/>
      <c r="AL42" s="45"/>
      <c r="AM42" s="45"/>
      <c r="AN42" s="45"/>
      <c r="AO42" s="45"/>
      <c r="AP42" s="45"/>
      <c r="AQ42" s="45"/>
      <c r="AR42" s="45"/>
      <c r="AS42" s="45"/>
      <c r="AT42" s="45"/>
      <c r="AU42" s="45"/>
      <c r="AV42" s="45"/>
      <c r="AW42" s="45"/>
      <c r="AX42" s="45"/>
      <c r="AY42" s="45"/>
      <c r="AZ42" s="45"/>
      <c r="BA42" s="45" t="s">
        <v>492</v>
      </c>
      <c r="BB42" s="45" t="s">
        <v>492</v>
      </c>
      <c r="BC42" s="45"/>
      <c r="BD42" s="45"/>
      <c r="BE42" s="45"/>
      <c r="BF42" s="45" t="s">
        <v>492</v>
      </c>
      <c r="BG42" s="45"/>
      <c r="BH42" s="45"/>
      <c r="BI42" s="45"/>
      <c r="BJ42" s="45"/>
      <c r="BK42" s="45"/>
      <c r="BL42" s="45"/>
      <c r="BM42" s="45"/>
      <c r="BN42" s="45"/>
      <c r="BO42" s="45"/>
      <c r="BP42" s="45"/>
      <c r="BQ42" s="45"/>
      <c r="BR42" s="45"/>
      <c r="BS42" s="45"/>
      <c r="BT42" s="45"/>
      <c r="BU42" s="45"/>
      <c r="BV42" s="45"/>
      <c r="BW42" s="45"/>
      <c r="BX42" s="45"/>
    </row>
    <row r="43" spans="1:76" ht="76.5" x14ac:dyDescent="0.25">
      <c r="A43" s="42" t="s">
        <v>539</v>
      </c>
      <c r="B43" s="42" t="s">
        <v>540</v>
      </c>
      <c r="C43" s="43">
        <v>0.25</v>
      </c>
      <c r="D43" s="42" t="s">
        <v>541</v>
      </c>
      <c r="E43" s="43">
        <v>1</v>
      </c>
      <c r="F43" s="43">
        <v>1</v>
      </c>
      <c r="G43" s="43" t="s">
        <v>346</v>
      </c>
      <c r="H43" s="106" t="s">
        <v>585</v>
      </c>
      <c r="I43" s="44" t="s">
        <v>507</v>
      </c>
      <c r="J43" s="44" t="s">
        <v>494</v>
      </c>
      <c r="K43" s="44" t="s">
        <v>348</v>
      </c>
      <c r="L43" s="93" t="s">
        <v>350</v>
      </c>
      <c r="M43" s="45" t="s">
        <v>493</v>
      </c>
      <c r="N43" s="45" t="s">
        <v>494</v>
      </c>
      <c r="O43" s="45" t="s">
        <v>542</v>
      </c>
      <c r="P43" s="45" t="s">
        <v>543</v>
      </c>
      <c r="Q43" s="98" t="s">
        <v>586</v>
      </c>
      <c r="R43" s="45" t="s">
        <v>27</v>
      </c>
      <c r="S43" s="45" t="s">
        <v>317</v>
      </c>
      <c r="T43" s="46">
        <v>0.25</v>
      </c>
      <c r="U43" s="46">
        <v>0.5</v>
      </c>
      <c r="V43" s="46">
        <v>0.75</v>
      </c>
      <c r="W43" s="46">
        <v>1</v>
      </c>
      <c r="X43" s="46">
        <v>1</v>
      </c>
      <c r="Y43" s="45">
        <v>0</v>
      </c>
      <c r="Z43" s="45" t="s">
        <v>317</v>
      </c>
      <c r="AA43" s="45" t="s">
        <v>353</v>
      </c>
      <c r="AB43" s="47">
        <v>0</v>
      </c>
      <c r="AC43" s="46">
        <v>0.15</v>
      </c>
      <c r="AD43" s="45" t="s">
        <v>354</v>
      </c>
      <c r="AE43" s="48">
        <v>45306</v>
      </c>
      <c r="AF43" s="48">
        <v>45641</v>
      </c>
      <c r="AG43" s="45" t="s">
        <v>355</v>
      </c>
      <c r="AH43" s="45" t="s">
        <v>491</v>
      </c>
      <c r="AI43" s="45"/>
      <c r="AJ43" s="45"/>
      <c r="AK43" s="45"/>
      <c r="AL43" s="45"/>
      <c r="AM43" s="45"/>
      <c r="AN43" s="45"/>
      <c r="AO43" s="45"/>
      <c r="AP43" s="45"/>
      <c r="AQ43" s="45"/>
      <c r="AR43" s="45"/>
      <c r="AS43" s="45"/>
      <c r="AT43" s="45" t="s">
        <v>492</v>
      </c>
      <c r="AU43" s="45"/>
      <c r="AV43" s="45"/>
      <c r="AW43" s="45"/>
      <c r="AX43" s="45"/>
      <c r="AY43" s="45"/>
      <c r="AZ43" s="45" t="s">
        <v>492</v>
      </c>
      <c r="BA43" s="45" t="s">
        <v>492</v>
      </c>
      <c r="BB43" s="45" t="s">
        <v>492</v>
      </c>
      <c r="BC43" s="45"/>
      <c r="BD43" s="45"/>
      <c r="BE43" s="45"/>
      <c r="BF43" s="45" t="s">
        <v>492</v>
      </c>
      <c r="BG43" s="45"/>
      <c r="BH43" s="45"/>
      <c r="BI43" s="45"/>
      <c r="BJ43" s="45"/>
      <c r="BK43" s="45"/>
      <c r="BL43" s="45"/>
      <c r="BM43" s="45"/>
      <c r="BN43" s="45"/>
      <c r="BO43" s="45"/>
      <c r="BP43" s="45"/>
      <c r="BQ43" s="45"/>
      <c r="BR43" s="45"/>
      <c r="BS43" s="45"/>
      <c r="BT43" s="45"/>
      <c r="BU43" s="45"/>
      <c r="BV43" s="45"/>
      <c r="BW43" s="45"/>
      <c r="BX43" s="45"/>
    </row>
    <row r="44" spans="1:76" ht="76.5" x14ac:dyDescent="0.25">
      <c r="A44" s="42" t="s">
        <v>539</v>
      </c>
      <c r="B44" s="42" t="s">
        <v>540</v>
      </c>
      <c r="C44" s="43">
        <v>0.25</v>
      </c>
      <c r="D44" s="42" t="s">
        <v>541</v>
      </c>
      <c r="E44" s="43">
        <v>1</v>
      </c>
      <c r="F44" s="43">
        <v>1</v>
      </c>
      <c r="G44" s="43" t="s">
        <v>346</v>
      </c>
      <c r="H44" s="106" t="s">
        <v>585</v>
      </c>
      <c r="I44" s="44" t="s">
        <v>507</v>
      </c>
      <c r="J44" s="44" t="s">
        <v>494</v>
      </c>
      <c r="K44" s="44" t="s">
        <v>348</v>
      </c>
      <c r="L44" s="93" t="s">
        <v>350</v>
      </c>
      <c r="M44" s="45" t="s">
        <v>493</v>
      </c>
      <c r="N44" s="45" t="s">
        <v>494</v>
      </c>
      <c r="O44" s="45" t="s">
        <v>542</v>
      </c>
      <c r="P44" s="45" t="s">
        <v>543</v>
      </c>
      <c r="Q44" s="98" t="s">
        <v>586</v>
      </c>
      <c r="R44" s="45" t="s">
        <v>27</v>
      </c>
      <c r="S44" s="45" t="s">
        <v>317</v>
      </c>
      <c r="T44" s="46">
        <v>0.25</v>
      </c>
      <c r="U44" s="46">
        <v>0.5</v>
      </c>
      <c r="V44" s="46">
        <v>0.75</v>
      </c>
      <c r="W44" s="46">
        <v>1</v>
      </c>
      <c r="X44" s="46">
        <v>1</v>
      </c>
      <c r="Y44" s="45">
        <v>0</v>
      </c>
      <c r="Z44" s="45" t="s">
        <v>317</v>
      </c>
      <c r="AA44" s="45" t="s">
        <v>356</v>
      </c>
      <c r="AB44" s="47">
        <v>0</v>
      </c>
      <c r="AC44" s="46">
        <v>0.7</v>
      </c>
      <c r="AD44" s="45" t="s">
        <v>357</v>
      </c>
      <c r="AE44" s="48">
        <v>45306</v>
      </c>
      <c r="AF44" s="48">
        <v>45473</v>
      </c>
      <c r="AG44" s="45" t="s">
        <v>249</v>
      </c>
      <c r="AH44" s="45" t="s">
        <v>491</v>
      </c>
      <c r="AI44" s="45"/>
      <c r="AJ44" s="45"/>
      <c r="AK44" s="45"/>
      <c r="AL44" s="45"/>
      <c r="AM44" s="45"/>
      <c r="AN44" s="45"/>
      <c r="AO44" s="45"/>
      <c r="AP44" s="45"/>
      <c r="AQ44" s="45"/>
      <c r="AR44" s="45"/>
      <c r="AS44" s="45"/>
      <c r="AT44" s="45" t="s">
        <v>492</v>
      </c>
      <c r="AU44" s="45"/>
      <c r="AV44" s="45"/>
      <c r="AW44" s="45" t="s">
        <v>492</v>
      </c>
      <c r="AX44" s="45" t="s">
        <v>492</v>
      </c>
      <c r="AY44" s="45" t="s">
        <v>492</v>
      </c>
      <c r="AZ44" s="45" t="s">
        <v>492</v>
      </c>
      <c r="BA44" s="45" t="s">
        <v>492</v>
      </c>
      <c r="BB44" s="45" t="s">
        <v>492</v>
      </c>
      <c r="BC44" s="45"/>
      <c r="BD44" s="45"/>
      <c r="BE44" s="45"/>
      <c r="BF44" s="45" t="s">
        <v>492</v>
      </c>
      <c r="BG44" s="45"/>
      <c r="BH44" s="45"/>
      <c r="BI44" s="45"/>
      <c r="BJ44" s="45"/>
      <c r="BK44" s="45"/>
      <c r="BL44" s="45"/>
      <c r="BM44" s="45"/>
      <c r="BN44" s="45"/>
      <c r="BO44" s="45"/>
      <c r="BP44" s="45"/>
      <c r="BQ44" s="45"/>
      <c r="BR44" s="45"/>
      <c r="BS44" s="45"/>
      <c r="BT44" s="45"/>
      <c r="BU44" s="45"/>
      <c r="BV44" s="45"/>
      <c r="BW44" s="45"/>
      <c r="BX44" s="45"/>
    </row>
    <row r="45" spans="1:76" ht="108" x14ac:dyDescent="0.25">
      <c r="A45" s="42" t="s">
        <v>539</v>
      </c>
      <c r="B45" s="42" t="s">
        <v>540</v>
      </c>
      <c r="C45" s="43">
        <v>0.25</v>
      </c>
      <c r="D45" s="42" t="s">
        <v>541</v>
      </c>
      <c r="E45" s="43">
        <v>1</v>
      </c>
      <c r="F45" s="43">
        <v>1</v>
      </c>
      <c r="G45" s="43" t="s">
        <v>360</v>
      </c>
      <c r="H45" s="106" t="s">
        <v>587</v>
      </c>
      <c r="I45" s="44" t="s">
        <v>545</v>
      </c>
      <c r="J45" s="44" t="s">
        <v>515</v>
      </c>
      <c r="K45" s="44" t="s">
        <v>362</v>
      </c>
      <c r="L45" s="93" t="s">
        <v>364</v>
      </c>
      <c r="M45" s="45" t="s">
        <v>546</v>
      </c>
      <c r="N45" s="45" t="s">
        <v>515</v>
      </c>
      <c r="O45" s="45" t="s">
        <v>533</v>
      </c>
      <c r="P45" s="45" t="s">
        <v>547</v>
      </c>
      <c r="Q45" s="98" t="s">
        <v>366</v>
      </c>
      <c r="R45" s="45" t="s">
        <v>27</v>
      </c>
      <c r="S45" s="46">
        <v>0</v>
      </c>
      <c r="T45" s="46">
        <v>0.1</v>
      </c>
      <c r="U45" s="46">
        <v>0.5</v>
      </c>
      <c r="V45" s="46">
        <v>0.75</v>
      </c>
      <c r="W45" s="46">
        <v>1</v>
      </c>
      <c r="X45" s="46">
        <v>1</v>
      </c>
      <c r="Y45" s="45">
        <v>1212112028.25</v>
      </c>
      <c r="Z45" s="45" t="s">
        <v>509</v>
      </c>
      <c r="AA45" s="45" t="s">
        <v>370</v>
      </c>
      <c r="AB45" s="47">
        <v>762112028.25</v>
      </c>
      <c r="AC45" s="46">
        <v>0.62874718713113309</v>
      </c>
      <c r="AD45" s="45" t="s">
        <v>371</v>
      </c>
      <c r="AE45" s="48">
        <v>45292</v>
      </c>
      <c r="AF45" s="48">
        <v>45657</v>
      </c>
      <c r="AG45" s="45" t="s">
        <v>372</v>
      </c>
      <c r="AH45" s="45" t="s">
        <v>548</v>
      </c>
      <c r="AI45" s="45"/>
      <c r="AJ45" s="45"/>
      <c r="AK45" s="45"/>
      <c r="AL45" s="45"/>
      <c r="AM45" s="45"/>
      <c r="AN45" s="45"/>
      <c r="AO45" s="45"/>
      <c r="AP45" s="45" t="s">
        <v>492</v>
      </c>
      <c r="AQ45" s="45" t="s">
        <v>492</v>
      </c>
      <c r="AR45" s="45"/>
      <c r="AS45" s="45"/>
      <c r="AT45" s="45" t="s">
        <v>492</v>
      </c>
      <c r="AU45" s="45"/>
      <c r="AV45" s="45"/>
      <c r="AW45" s="45"/>
      <c r="AX45" s="45"/>
      <c r="AY45" s="45"/>
      <c r="AZ45" s="45" t="s">
        <v>492</v>
      </c>
      <c r="BA45" s="45" t="s">
        <v>492</v>
      </c>
      <c r="BB45" s="45" t="s">
        <v>492</v>
      </c>
      <c r="BC45" s="45"/>
      <c r="BD45" s="45" t="s">
        <v>492</v>
      </c>
      <c r="BE45" s="45" t="s">
        <v>492</v>
      </c>
      <c r="BF45" s="45" t="s">
        <v>492</v>
      </c>
      <c r="BG45" s="45"/>
      <c r="BH45" s="45"/>
      <c r="BI45" s="45"/>
      <c r="BJ45" s="45"/>
      <c r="BK45" s="45"/>
      <c r="BL45" s="45"/>
      <c r="BM45" s="45"/>
      <c r="BN45" s="45"/>
      <c r="BO45" s="45" t="s">
        <v>492</v>
      </c>
      <c r="BP45" s="45"/>
      <c r="BQ45" s="45"/>
      <c r="BR45" s="45"/>
      <c r="BS45" s="45"/>
      <c r="BT45" s="45"/>
      <c r="BU45" s="45"/>
      <c r="BV45" s="45" t="s">
        <v>492</v>
      </c>
      <c r="BW45" s="45" t="s">
        <v>492</v>
      </c>
      <c r="BX45" s="45" t="s">
        <v>492</v>
      </c>
    </row>
    <row r="46" spans="1:76" ht="108" x14ac:dyDescent="0.25">
      <c r="A46" s="42" t="s">
        <v>539</v>
      </c>
      <c r="B46" s="42" t="s">
        <v>540</v>
      </c>
      <c r="C46" s="43">
        <v>0.25</v>
      </c>
      <c r="D46" s="42" t="s">
        <v>541</v>
      </c>
      <c r="E46" s="43">
        <v>1</v>
      </c>
      <c r="F46" s="43">
        <v>1</v>
      </c>
      <c r="G46" s="43" t="s">
        <v>360</v>
      </c>
      <c r="H46" s="106" t="s">
        <v>587</v>
      </c>
      <c r="I46" s="44" t="s">
        <v>545</v>
      </c>
      <c r="J46" s="44" t="s">
        <v>515</v>
      </c>
      <c r="K46" s="44" t="s">
        <v>362</v>
      </c>
      <c r="L46" s="93" t="s">
        <v>364</v>
      </c>
      <c r="M46" s="45" t="s">
        <v>546</v>
      </c>
      <c r="N46" s="45" t="s">
        <v>515</v>
      </c>
      <c r="O46" s="45" t="s">
        <v>533</v>
      </c>
      <c r="P46" s="45" t="s">
        <v>547</v>
      </c>
      <c r="Q46" s="98" t="s">
        <v>366</v>
      </c>
      <c r="R46" s="45" t="s">
        <v>27</v>
      </c>
      <c r="S46" s="46">
        <v>0</v>
      </c>
      <c r="T46" s="46">
        <v>0.1</v>
      </c>
      <c r="U46" s="46">
        <v>0.5</v>
      </c>
      <c r="V46" s="46">
        <v>0.75</v>
      </c>
      <c r="W46" s="46">
        <v>1</v>
      </c>
      <c r="X46" s="46">
        <v>1</v>
      </c>
      <c r="Y46" s="45">
        <v>1212112028.25</v>
      </c>
      <c r="Z46" s="45" t="s">
        <v>525</v>
      </c>
      <c r="AA46" s="45" t="s">
        <v>367</v>
      </c>
      <c r="AB46" s="47">
        <v>450000000</v>
      </c>
      <c r="AC46" s="46">
        <v>0.37125281286886691</v>
      </c>
      <c r="AD46" s="45" t="s">
        <v>368</v>
      </c>
      <c r="AE46" s="48">
        <v>45323</v>
      </c>
      <c r="AF46" s="48">
        <v>45657</v>
      </c>
      <c r="AG46" s="45" t="s">
        <v>369</v>
      </c>
      <c r="AH46" s="45" t="s">
        <v>548</v>
      </c>
      <c r="AI46" s="45"/>
      <c r="AJ46" s="45"/>
      <c r="AK46" s="45"/>
      <c r="AL46" s="45"/>
      <c r="AM46" s="45"/>
      <c r="AN46" s="45"/>
      <c r="AO46" s="45"/>
      <c r="AP46" s="45" t="s">
        <v>492</v>
      </c>
      <c r="AQ46" s="45" t="s">
        <v>492</v>
      </c>
      <c r="AR46" s="45"/>
      <c r="AS46" s="45"/>
      <c r="AT46" s="45" t="s">
        <v>492</v>
      </c>
      <c r="AU46" s="45"/>
      <c r="AV46" s="45"/>
      <c r="AW46" s="45"/>
      <c r="AX46" s="45"/>
      <c r="AY46" s="45"/>
      <c r="AZ46" s="45" t="s">
        <v>492</v>
      </c>
      <c r="BA46" s="45" t="s">
        <v>492</v>
      </c>
      <c r="BB46" s="45" t="s">
        <v>492</v>
      </c>
      <c r="BC46" s="45"/>
      <c r="BD46" s="45" t="s">
        <v>492</v>
      </c>
      <c r="BE46" s="45" t="s">
        <v>492</v>
      </c>
      <c r="BF46" s="45" t="s">
        <v>492</v>
      </c>
      <c r="BG46" s="45"/>
      <c r="BH46" s="45"/>
      <c r="BI46" s="45"/>
      <c r="BJ46" s="45"/>
      <c r="BK46" s="45"/>
      <c r="BL46" s="45"/>
      <c r="BM46" s="45"/>
      <c r="BN46" s="45"/>
      <c r="BO46" s="45" t="s">
        <v>492</v>
      </c>
      <c r="BP46" s="45"/>
      <c r="BQ46" s="45"/>
      <c r="BR46" s="45"/>
      <c r="BS46" s="45"/>
      <c r="BT46" s="45"/>
      <c r="BU46" s="45"/>
      <c r="BV46" s="45" t="s">
        <v>492</v>
      </c>
      <c r="BW46" s="45" t="s">
        <v>492</v>
      </c>
      <c r="BX46" s="45" t="s">
        <v>492</v>
      </c>
    </row>
    <row r="47" spans="1:76" ht="94.5" x14ac:dyDescent="0.25">
      <c r="A47" s="49" t="s">
        <v>549</v>
      </c>
      <c r="B47" s="49" t="s">
        <v>550</v>
      </c>
      <c r="C47" s="50">
        <v>0.2</v>
      </c>
      <c r="D47" s="49" t="s">
        <v>551</v>
      </c>
      <c r="E47" s="51">
        <v>1</v>
      </c>
      <c r="F47" s="50">
        <v>1</v>
      </c>
      <c r="G47" s="50" t="s">
        <v>41</v>
      </c>
      <c r="H47" s="105" t="s">
        <v>42</v>
      </c>
      <c r="I47" s="100" t="s">
        <v>552</v>
      </c>
      <c r="J47" s="52" t="s">
        <v>498</v>
      </c>
      <c r="K47" s="52" t="s">
        <v>43</v>
      </c>
      <c r="L47" s="98" t="s">
        <v>402</v>
      </c>
      <c r="M47" s="11" t="s">
        <v>497</v>
      </c>
      <c r="N47" s="52" t="s">
        <v>498</v>
      </c>
      <c r="O47" s="52" t="s">
        <v>553</v>
      </c>
      <c r="P47" s="52" t="s">
        <v>500</v>
      </c>
      <c r="Q47" s="98" t="s">
        <v>403</v>
      </c>
      <c r="R47" s="52" t="s">
        <v>27</v>
      </c>
      <c r="S47" s="52" t="s">
        <v>317</v>
      </c>
      <c r="T47" s="53">
        <v>0</v>
      </c>
      <c r="U47" s="53">
        <v>0.5</v>
      </c>
      <c r="V47" s="53">
        <v>0.75</v>
      </c>
      <c r="W47" s="53">
        <v>1</v>
      </c>
      <c r="X47" s="53">
        <v>1</v>
      </c>
      <c r="Y47" s="54">
        <v>189750000</v>
      </c>
      <c r="Z47" s="52" t="s">
        <v>525</v>
      </c>
      <c r="AA47" s="52" t="s">
        <v>50</v>
      </c>
      <c r="AB47" s="54">
        <v>189750000</v>
      </c>
      <c r="AC47" s="53">
        <v>1</v>
      </c>
      <c r="AD47" s="52" t="s">
        <v>51</v>
      </c>
      <c r="AE47" s="55">
        <v>45383</v>
      </c>
      <c r="AF47" s="55">
        <v>45641</v>
      </c>
      <c r="AG47" s="52" t="s">
        <v>52</v>
      </c>
      <c r="AH47" s="52" t="s">
        <v>502</v>
      </c>
      <c r="AI47" s="52"/>
      <c r="AJ47" s="52"/>
      <c r="AK47" s="52"/>
      <c r="AL47" s="52"/>
      <c r="AM47" s="52"/>
      <c r="AN47" s="52"/>
      <c r="AO47" s="52"/>
      <c r="AP47" s="52"/>
      <c r="AQ47" s="52"/>
      <c r="AR47" s="52"/>
      <c r="AS47" s="52"/>
      <c r="AT47" s="52" t="s">
        <v>492</v>
      </c>
      <c r="AU47" s="52"/>
      <c r="AV47" s="52"/>
      <c r="AW47" s="52" t="s">
        <v>492</v>
      </c>
      <c r="AX47" s="52" t="s">
        <v>492</v>
      </c>
      <c r="AY47" s="52"/>
      <c r="AZ47" s="52" t="s">
        <v>492</v>
      </c>
      <c r="BA47" s="52"/>
      <c r="BB47" s="52" t="s">
        <v>492</v>
      </c>
      <c r="BC47" s="52"/>
      <c r="BD47" s="52" t="s">
        <v>492</v>
      </c>
      <c r="BE47" s="52"/>
      <c r="BF47" s="52"/>
      <c r="BG47" s="52"/>
      <c r="BH47" s="52"/>
      <c r="BI47" s="52"/>
      <c r="BJ47" s="52"/>
      <c r="BK47" s="52"/>
      <c r="BL47" s="52"/>
      <c r="BM47" s="52"/>
      <c r="BN47" s="52"/>
      <c r="BO47" s="52"/>
      <c r="BP47" s="52"/>
      <c r="BQ47" s="52"/>
      <c r="BR47" s="52"/>
      <c r="BS47" s="52"/>
      <c r="BT47" s="52"/>
      <c r="BU47" s="52"/>
      <c r="BV47" s="52"/>
      <c r="BW47" s="52"/>
      <c r="BX47" s="52"/>
    </row>
    <row r="48" spans="1:76" ht="54" x14ac:dyDescent="0.25">
      <c r="A48" s="49" t="s">
        <v>549</v>
      </c>
      <c r="B48" s="49" t="s">
        <v>550</v>
      </c>
      <c r="C48" s="50">
        <v>0.2</v>
      </c>
      <c r="D48" s="49" t="s">
        <v>551</v>
      </c>
      <c r="E48" s="51">
        <v>1</v>
      </c>
      <c r="F48" s="50">
        <v>1</v>
      </c>
      <c r="G48" s="50" t="s">
        <v>163</v>
      </c>
      <c r="H48" s="103" t="s">
        <v>588</v>
      </c>
      <c r="I48" s="56" t="s">
        <v>530</v>
      </c>
      <c r="J48" s="56" t="s">
        <v>531</v>
      </c>
      <c r="K48" s="56" t="s">
        <v>165</v>
      </c>
      <c r="L48" s="98" t="s">
        <v>167</v>
      </c>
      <c r="M48" s="52" t="s">
        <v>532</v>
      </c>
      <c r="N48" s="52" t="s">
        <v>531</v>
      </c>
      <c r="O48" s="52" t="s">
        <v>533</v>
      </c>
      <c r="P48" s="52" t="s">
        <v>554</v>
      </c>
      <c r="Q48" s="98" t="s">
        <v>169</v>
      </c>
      <c r="R48" s="52" t="s">
        <v>27</v>
      </c>
      <c r="S48" s="53">
        <v>1</v>
      </c>
      <c r="T48" s="53">
        <v>0.25</v>
      </c>
      <c r="U48" s="53">
        <v>0.5</v>
      </c>
      <c r="V48" s="53">
        <v>0.75</v>
      </c>
      <c r="W48" s="53">
        <v>1</v>
      </c>
      <c r="X48" s="53">
        <v>1</v>
      </c>
      <c r="Y48" s="54">
        <v>0</v>
      </c>
      <c r="Z48" s="53" t="s">
        <v>317</v>
      </c>
      <c r="AA48" s="52" t="s">
        <v>589</v>
      </c>
      <c r="AB48" s="54">
        <v>0</v>
      </c>
      <c r="AC48" s="53">
        <v>0.2</v>
      </c>
      <c r="AD48" s="52" t="s">
        <v>590</v>
      </c>
      <c r="AE48" s="55">
        <v>45292</v>
      </c>
      <c r="AF48" s="55">
        <v>45412</v>
      </c>
      <c r="AG48" s="52" t="s">
        <v>173</v>
      </c>
      <c r="AH48" s="52" t="s">
        <v>491</v>
      </c>
      <c r="AI48" s="52" t="s">
        <v>492</v>
      </c>
      <c r="AJ48" s="52"/>
      <c r="AK48" s="52"/>
      <c r="AL48" s="52"/>
      <c r="AM48" s="52"/>
      <c r="AN48" s="52"/>
      <c r="AO48" s="52"/>
      <c r="AP48" s="52"/>
      <c r="AQ48" s="52"/>
      <c r="AR48" s="52"/>
      <c r="AS48" s="52"/>
      <c r="AT48" s="52" t="s">
        <v>492</v>
      </c>
      <c r="AU48" s="52" t="s">
        <v>492</v>
      </c>
      <c r="AV48" s="52"/>
      <c r="AW48" s="52" t="s">
        <v>492</v>
      </c>
      <c r="AX48" s="52" t="s">
        <v>492</v>
      </c>
      <c r="AY48" s="52" t="s">
        <v>492</v>
      </c>
      <c r="AZ48" s="52" t="s">
        <v>492</v>
      </c>
      <c r="BA48" s="52" t="s">
        <v>492</v>
      </c>
      <c r="BB48" s="52" t="s">
        <v>492</v>
      </c>
      <c r="BC48" s="52"/>
      <c r="BD48" s="52"/>
      <c r="BE48" s="52"/>
      <c r="BF48" s="52" t="s">
        <v>492</v>
      </c>
      <c r="BG48" s="52"/>
      <c r="BH48" s="52"/>
      <c r="BI48" s="52"/>
      <c r="BJ48" s="52"/>
      <c r="BK48" s="52"/>
      <c r="BL48" s="52"/>
      <c r="BM48" s="52"/>
      <c r="BN48" s="52"/>
      <c r="BO48" s="52"/>
      <c r="BP48" s="52"/>
      <c r="BQ48" s="52"/>
      <c r="BR48" s="52"/>
      <c r="BS48" s="52"/>
      <c r="BT48" s="52"/>
      <c r="BU48" s="52"/>
      <c r="BV48" s="52"/>
      <c r="BW48" s="52"/>
      <c r="BX48" s="52"/>
    </row>
    <row r="49" spans="1:76" ht="54" x14ac:dyDescent="0.25">
      <c r="A49" s="49" t="s">
        <v>549</v>
      </c>
      <c r="B49" s="49" t="s">
        <v>550</v>
      </c>
      <c r="C49" s="50">
        <v>0.2</v>
      </c>
      <c r="D49" s="49" t="s">
        <v>551</v>
      </c>
      <c r="E49" s="51">
        <v>1</v>
      </c>
      <c r="F49" s="50">
        <v>1</v>
      </c>
      <c r="G49" s="50" t="s">
        <v>163</v>
      </c>
      <c r="H49" s="103" t="s">
        <v>588</v>
      </c>
      <c r="I49" s="56" t="s">
        <v>530</v>
      </c>
      <c r="J49" s="56" t="s">
        <v>531</v>
      </c>
      <c r="K49" s="56" t="s">
        <v>165</v>
      </c>
      <c r="L49" s="98" t="s">
        <v>167</v>
      </c>
      <c r="M49" s="52" t="s">
        <v>532</v>
      </c>
      <c r="N49" s="52" t="s">
        <v>531</v>
      </c>
      <c r="O49" s="52" t="s">
        <v>533</v>
      </c>
      <c r="P49" s="52" t="s">
        <v>554</v>
      </c>
      <c r="Q49" s="98" t="s">
        <v>169</v>
      </c>
      <c r="R49" s="52" t="s">
        <v>27</v>
      </c>
      <c r="S49" s="53">
        <v>1</v>
      </c>
      <c r="T49" s="53">
        <v>0.25</v>
      </c>
      <c r="U49" s="53">
        <v>0.5</v>
      </c>
      <c r="V49" s="53">
        <v>0.75</v>
      </c>
      <c r="W49" s="53">
        <v>1</v>
      </c>
      <c r="X49" s="53">
        <v>1</v>
      </c>
      <c r="Y49" s="54">
        <v>0</v>
      </c>
      <c r="Z49" s="53" t="s">
        <v>317</v>
      </c>
      <c r="AA49" s="52" t="s">
        <v>178</v>
      </c>
      <c r="AB49" s="54">
        <v>0</v>
      </c>
      <c r="AC49" s="53">
        <v>0.4</v>
      </c>
      <c r="AD49" s="52" t="s">
        <v>179</v>
      </c>
      <c r="AE49" s="55">
        <v>45292</v>
      </c>
      <c r="AF49" s="55">
        <v>45657</v>
      </c>
      <c r="AG49" s="52" t="s">
        <v>173</v>
      </c>
      <c r="AH49" s="52" t="s">
        <v>491</v>
      </c>
      <c r="AI49" s="52"/>
      <c r="AJ49" s="52"/>
      <c r="AK49" s="52"/>
      <c r="AL49" s="52"/>
      <c r="AM49" s="52"/>
      <c r="AN49" s="52"/>
      <c r="AO49" s="52"/>
      <c r="AP49" s="52"/>
      <c r="AQ49" s="52"/>
      <c r="AR49" s="52"/>
      <c r="AS49" s="52"/>
      <c r="AT49" s="52" t="s">
        <v>492</v>
      </c>
      <c r="AU49" s="52" t="s">
        <v>492</v>
      </c>
      <c r="AV49" s="52"/>
      <c r="AW49" s="52" t="s">
        <v>492</v>
      </c>
      <c r="AX49" s="52" t="s">
        <v>492</v>
      </c>
      <c r="AY49" s="52" t="s">
        <v>492</v>
      </c>
      <c r="AZ49" s="52" t="s">
        <v>492</v>
      </c>
      <c r="BA49" s="52" t="s">
        <v>492</v>
      </c>
      <c r="BB49" s="52" t="s">
        <v>492</v>
      </c>
      <c r="BC49" s="52"/>
      <c r="BD49" s="52"/>
      <c r="BE49" s="52"/>
      <c r="BF49" s="52" t="s">
        <v>492</v>
      </c>
      <c r="BG49" s="52"/>
      <c r="BH49" s="52"/>
      <c r="BI49" s="52"/>
      <c r="BJ49" s="52"/>
      <c r="BK49" s="52"/>
      <c r="BL49" s="52"/>
      <c r="BM49" s="52"/>
      <c r="BN49" s="52"/>
      <c r="BO49" s="52"/>
      <c r="BP49" s="52"/>
      <c r="BQ49" s="52"/>
      <c r="BR49" s="52"/>
      <c r="BS49" s="52"/>
      <c r="BT49" s="52"/>
      <c r="BU49" s="52"/>
      <c r="BV49" s="52"/>
      <c r="BW49" s="52"/>
      <c r="BX49" s="52"/>
    </row>
    <row r="50" spans="1:76" ht="54" x14ac:dyDescent="0.25">
      <c r="A50" s="49" t="s">
        <v>549</v>
      </c>
      <c r="B50" s="49" t="s">
        <v>550</v>
      </c>
      <c r="C50" s="50">
        <v>0.2</v>
      </c>
      <c r="D50" s="49" t="s">
        <v>551</v>
      </c>
      <c r="E50" s="51">
        <v>1</v>
      </c>
      <c r="F50" s="50">
        <v>1</v>
      </c>
      <c r="G50" s="50" t="s">
        <v>163</v>
      </c>
      <c r="H50" s="103" t="s">
        <v>588</v>
      </c>
      <c r="I50" s="56" t="s">
        <v>530</v>
      </c>
      <c r="J50" s="56" t="s">
        <v>531</v>
      </c>
      <c r="K50" s="56" t="s">
        <v>165</v>
      </c>
      <c r="L50" s="98" t="s">
        <v>167</v>
      </c>
      <c r="M50" s="52" t="s">
        <v>532</v>
      </c>
      <c r="N50" s="52" t="s">
        <v>531</v>
      </c>
      <c r="O50" s="52" t="s">
        <v>533</v>
      </c>
      <c r="P50" s="52" t="s">
        <v>554</v>
      </c>
      <c r="Q50" s="98" t="s">
        <v>169</v>
      </c>
      <c r="R50" s="52" t="s">
        <v>27</v>
      </c>
      <c r="S50" s="53">
        <v>1</v>
      </c>
      <c r="T50" s="53">
        <v>0.25</v>
      </c>
      <c r="U50" s="53">
        <v>0.5</v>
      </c>
      <c r="V50" s="53">
        <v>0.75</v>
      </c>
      <c r="W50" s="53">
        <v>1</v>
      </c>
      <c r="X50" s="53">
        <v>1</v>
      </c>
      <c r="Y50" s="54">
        <v>0</v>
      </c>
      <c r="Z50" s="53" t="s">
        <v>317</v>
      </c>
      <c r="AA50" s="52" t="s">
        <v>176</v>
      </c>
      <c r="AB50" s="54">
        <v>0</v>
      </c>
      <c r="AC50" s="53">
        <v>0.2</v>
      </c>
      <c r="AD50" s="52" t="s">
        <v>177</v>
      </c>
      <c r="AE50" s="55">
        <v>45292</v>
      </c>
      <c r="AF50" s="55">
        <v>45657</v>
      </c>
      <c r="AG50" s="52" t="s">
        <v>173</v>
      </c>
      <c r="AH50" s="52" t="s">
        <v>491</v>
      </c>
      <c r="AI50" s="52"/>
      <c r="AJ50" s="52"/>
      <c r="AK50" s="52"/>
      <c r="AL50" s="52"/>
      <c r="AM50" s="52"/>
      <c r="AN50" s="52"/>
      <c r="AO50" s="52"/>
      <c r="AP50" s="52"/>
      <c r="AQ50" s="52"/>
      <c r="AR50" s="52"/>
      <c r="AS50" s="52"/>
      <c r="AT50" s="52" t="s">
        <v>492</v>
      </c>
      <c r="AU50" s="52" t="s">
        <v>492</v>
      </c>
      <c r="AV50" s="52"/>
      <c r="AW50" s="52" t="s">
        <v>492</v>
      </c>
      <c r="AX50" s="52" t="s">
        <v>492</v>
      </c>
      <c r="AY50" s="52" t="s">
        <v>492</v>
      </c>
      <c r="AZ50" s="52" t="s">
        <v>492</v>
      </c>
      <c r="BA50" s="52" t="s">
        <v>492</v>
      </c>
      <c r="BB50" s="52" t="s">
        <v>492</v>
      </c>
      <c r="BC50" s="52"/>
      <c r="BD50" s="52"/>
      <c r="BE50" s="52"/>
      <c r="BF50" s="52" t="s">
        <v>492</v>
      </c>
      <c r="BG50" s="52"/>
      <c r="BH50" s="52"/>
      <c r="BI50" s="52"/>
      <c r="BJ50" s="52"/>
      <c r="BK50" s="52"/>
      <c r="BL50" s="52"/>
      <c r="BM50" s="52"/>
      <c r="BN50" s="52"/>
      <c r="BO50" s="52"/>
      <c r="BP50" s="52"/>
      <c r="BQ50" s="52"/>
      <c r="BR50" s="52"/>
      <c r="BS50" s="52"/>
      <c r="BT50" s="52"/>
      <c r="BU50" s="52"/>
      <c r="BV50" s="52"/>
      <c r="BW50" s="52"/>
      <c r="BX50" s="52"/>
    </row>
    <row r="51" spans="1:76" ht="54" x14ac:dyDescent="0.25">
      <c r="A51" s="49" t="s">
        <v>549</v>
      </c>
      <c r="B51" s="49" t="s">
        <v>550</v>
      </c>
      <c r="C51" s="50">
        <v>0.2</v>
      </c>
      <c r="D51" s="49" t="s">
        <v>551</v>
      </c>
      <c r="E51" s="51">
        <v>1</v>
      </c>
      <c r="F51" s="50">
        <v>1</v>
      </c>
      <c r="G51" s="50" t="s">
        <v>163</v>
      </c>
      <c r="H51" s="103" t="s">
        <v>588</v>
      </c>
      <c r="I51" s="56" t="s">
        <v>530</v>
      </c>
      <c r="J51" s="56" t="s">
        <v>531</v>
      </c>
      <c r="K51" s="56" t="s">
        <v>165</v>
      </c>
      <c r="L51" s="98" t="s">
        <v>167</v>
      </c>
      <c r="M51" s="52" t="s">
        <v>532</v>
      </c>
      <c r="N51" s="52" t="s">
        <v>531</v>
      </c>
      <c r="O51" s="52" t="s">
        <v>533</v>
      </c>
      <c r="P51" s="52" t="s">
        <v>554</v>
      </c>
      <c r="Q51" s="98" t="s">
        <v>169</v>
      </c>
      <c r="R51" s="52" t="s">
        <v>27</v>
      </c>
      <c r="S51" s="53">
        <v>1</v>
      </c>
      <c r="T51" s="53">
        <v>0.25</v>
      </c>
      <c r="U51" s="53">
        <v>0.5</v>
      </c>
      <c r="V51" s="53">
        <v>0.75</v>
      </c>
      <c r="W51" s="53">
        <v>1</v>
      </c>
      <c r="X51" s="53">
        <v>1</v>
      </c>
      <c r="Y51" s="54">
        <v>0</v>
      </c>
      <c r="Z51" s="53" t="s">
        <v>317</v>
      </c>
      <c r="AA51" s="52" t="s">
        <v>174</v>
      </c>
      <c r="AB51" s="54">
        <v>0</v>
      </c>
      <c r="AC51" s="53">
        <v>0.2</v>
      </c>
      <c r="AD51" s="52" t="s">
        <v>175</v>
      </c>
      <c r="AE51" s="55">
        <v>45292</v>
      </c>
      <c r="AF51" s="55">
        <v>45657</v>
      </c>
      <c r="AG51" s="52" t="s">
        <v>173</v>
      </c>
      <c r="AH51" s="52" t="s">
        <v>491</v>
      </c>
      <c r="AI51" s="52"/>
      <c r="AJ51" s="52"/>
      <c r="AK51" s="52"/>
      <c r="AL51" s="52"/>
      <c r="AM51" s="52"/>
      <c r="AN51" s="52"/>
      <c r="AO51" s="52"/>
      <c r="AP51" s="52"/>
      <c r="AQ51" s="52"/>
      <c r="AR51" s="52"/>
      <c r="AS51" s="52"/>
      <c r="AT51" s="52" t="s">
        <v>492</v>
      </c>
      <c r="AU51" s="52" t="s">
        <v>492</v>
      </c>
      <c r="AV51" s="52"/>
      <c r="AW51" s="52" t="s">
        <v>492</v>
      </c>
      <c r="AX51" s="52" t="s">
        <v>492</v>
      </c>
      <c r="AY51" s="52" t="s">
        <v>492</v>
      </c>
      <c r="AZ51" s="52" t="s">
        <v>492</v>
      </c>
      <c r="BA51" s="52" t="s">
        <v>492</v>
      </c>
      <c r="BB51" s="52" t="s">
        <v>492</v>
      </c>
      <c r="BC51" s="52"/>
      <c r="BD51" s="52"/>
      <c r="BE51" s="52"/>
      <c r="BF51" s="52" t="s">
        <v>492</v>
      </c>
      <c r="BG51" s="52"/>
      <c r="BH51" s="52"/>
      <c r="BI51" s="52"/>
      <c r="BJ51" s="52"/>
      <c r="BK51" s="52"/>
      <c r="BL51" s="52"/>
      <c r="BM51" s="52"/>
      <c r="BN51" s="52"/>
      <c r="BO51" s="52"/>
      <c r="BP51" s="52"/>
      <c r="BQ51" s="52"/>
      <c r="BR51" s="52"/>
      <c r="BS51" s="52"/>
      <c r="BT51" s="52"/>
      <c r="BU51" s="52"/>
      <c r="BV51" s="52"/>
      <c r="BW51" s="52"/>
      <c r="BX51" s="52"/>
    </row>
    <row r="52" spans="1:76" ht="54" x14ac:dyDescent="0.25">
      <c r="A52" s="49" t="s">
        <v>549</v>
      </c>
      <c r="B52" s="49" t="s">
        <v>550</v>
      </c>
      <c r="C52" s="50">
        <v>0.2</v>
      </c>
      <c r="D52" s="49" t="s">
        <v>551</v>
      </c>
      <c r="E52" s="51">
        <v>1</v>
      </c>
      <c r="F52" s="50">
        <v>1</v>
      </c>
      <c r="G52" s="50" t="s">
        <v>79</v>
      </c>
      <c r="H52" s="99" t="s">
        <v>80</v>
      </c>
      <c r="I52" s="56" t="s">
        <v>97</v>
      </c>
      <c r="J52" s="56" t="s">
        <v>515</v>
      </c>
      <c r="K52" s="56" t="s">
        <v>81</v>
      </c>
      <c r="L52" s="98" t="s">
        <v>83</v>
      </c>
      <c r="M52" s="52" t="s">
        <v>555</v>
      </c>
      <c r="N52" s="52" t="s">
        <v>515</v>
      </c>
      <c r="O52" s="52" t="s">
        <v>533</v>
      </c>
      <c r="P52" s="52" t="s">
        <v>556</v>
      </c>
      <c r="Q52" s="98" t="s">
        <v>85</v>
      </c>
      <c r="R52" s="52" t="s">
        <v>27</v>
      </c>
      <c r="S52" s="53">
        <v>0.94</v>
      </c>
      <c r="T52" s="53">
        <v>0.15</v>
      </c>
      <c r="U52" s="53">
        <v>0.4</v>
      </c>
      <c r="V52" s="53">
        <v>0.75</v>
      </c>
      <c r="W52" s="53">
        <v>1</v>
      </c>
      <c r="X52" s="53">
        <v>1</v>
      </c>
      <c r="Y52" s="54">
        <v>44000000</v>
      </c>
      <c r="Z52" s="52" t="s">
        <v>525</v>
      </c>
      <c r="AA52" s="52" t="s">
        <v>90</v>
      </c>
      <c r="AB52" s="54">
        <v>0</v>
      </c>
      <c r="AC52" s="53">
        <v>0.25</v>
      </c>
      <c r="AD52" s="52" t="s">
        <v>91</v>
      </c>
      <c r="AE52" s="55">
        <v>45321</v>
      </c>
      <c r="AF52" s="55">
        <v>45641</v>
      </c>
      <c r="AG52" s="52" t="s">
        <v>92</v>
      </c>
      <c r="AH52" s="52" t="s">
        <v>491</v>
      </c>
      <c r="AI52" s="52" t="s">
        <v>492</v>
      </c>
      <c r="AJ52" s="52"/>
      <c r="AK52" s="52"/>
      <c r="AL52" s="52"/>
      <c r="AM52" s="52"/>
      <c r="AN52" s="52"/>
      <c r="AO52" s="52"/>
      <c r="AP52" s="52"/>
      <c r="AQ52" s="52"/>
      <c r="AR52" s="52"/>
      <c r="AS52" s="52"/>
      <c r="AT52" s="52" t="s">
        <v>492</v>
      </c>
      <c r="AU52" s="52" t="s">
        <v>492</v>
      </c>
      <c r="AV52" s="52"/>
      <c r="AW52" s="52" t="s">
        <v>492</v>
      </c>
      <c r="AX52" s="52" t="s">
        <v>492</v>
      </c>
      <c r="AY52" s="52" t="s">
        <v>492</v>
      </c>
      <c r="AZ52" s="52" t="s">
        <v>492</v>
      </c>
      <c r="BA52" s="52" t="s">
        <v>492</v>
      </c>
      <c r="BB52" s="52" t="s">
        <v>492</v>
      </c>
      <c r="BC52" s="52" t="s">
        <v>492</v>
      </c>
      <c r="BD52" s="52"/>
      <c r="BE52" s="52" t="s">
        <v>492</v>
      </c>
      <c r="BF52" s="52" t="s">
        <v>492</v>
      </c>
      <c r="BG52" s="52" t="s">
        <v>492</v>
      </c>
      <c r="BH52" s="52"/>
      <c r="BI52" s="52"/>
      <c r="BJ52" s="52"/>
      <c r="BK52" s="52"/>
      <c r="BL52" s="52"/>
      <c r="BM52" s="52"/>
      <c r="BN52" s="52"/>
      <c r="BO52" s="52"/>
      <c r="BP52" s="52"/>
      <c r="BQ52" s="52"/>
      <c r="BR52" s="52"/>
      <c r="BS52" s="52"/>
      <c r="BT52" s="52"/>
      <c r="BU52" s="52"/>
      <c r="BV52" s="52"/>
      <c r="BW52" s="52"/>
      <c r="BX52" s="52"/>
    </row>
    <row r="53" spans="1:76" ht="67.5" x14ac:dyDescent="0.25">
      <c r="A53" s="49" t="s">
        <v>549</v>
      </c>
      <c r="B53" s="49" t="s">
        <v>550</v>
      </c>
      <c r="C53" s="50">
        <v>0.2</v>
      </c>
      <c r="D53" s="49" t="s">
        <v>551</v>
      </c>
      <c r="E53" s="51">
        <v>1</v>
      </c>
      <c r="F53" s="50">
        <v>1</v>
      </c>
      <c r="G53" s="50" t="s">
        <v>79</v>
      </c>
      <c r="H53" s="99" t="s">
        <v>80</v>
      </c>
      <c r="I53" s="56" t="s">
        <v>97</v>
      </c>
      <c r="J53" s="56" t="s">
        <v>515</v>
      </c>
      <c r="K53" s="56" t="s">
        <v>81</v>
      </c>
      <c r="L53" s="98" t="s">
        <v>83</v>
      </c>
      <c r="M53" s="52" t="s">
        <v>555</v>
      </c>
      <c r="N53" s="52" t="s">
        <v>515</v>
      </c>
      <c r="O53" s="52" t="s">
        <v>533</v>
      </c>
      <c r="P53" s="52" t="s">
        <v>556</v>
      </c>
      <c r="Q53" s="98" t="s">
        <v>85</v>
      </c>
      <c r="R53" s="52" t="s">
        <v>27</v>
      </c>
      <c r="S53" s="53">
        <v>0.94</v>
      </c>
      <c r="T53" s="53">
        <v>0.15</v>
      </c>
      <c r="U53" s="53">
        <v>0.4</v>
      </c>
      <c r="V53" s="53">
        <v>0.75</v>
      </c>
      <c r="W53" s="53">
        <v>1</v>
      </c>
      <c r="X53" s="53">
        <v>1</v>
      </c>
      <c r="Y53" s="54">
        <v>44000000</v>
      </c>
      <c r="Z53" s="52" t="s">
        <v>525</v>
      </c>
      <c r="AA53" s="52" t="s">
        <v>93</v>
      </c>
      <c r="AB53" s="54">
        <v>44000000</v>
      </c>
      <c r="AC53" s="53">
        <v>0.25</v>
      </c>
      <c r="AD53" s="52" t="s">
        <v>94</v>
      </c>
      <c r="AE53" s="55">
        <v>45323</v>
      </c>
      <c r="AF53" s="55">
        <v>45641</v>
      </c>
      <c r="AG53" s="52" t="s">
        <v>89</v>
      </c>
      <c r="AH53" s="52" t="s">
        <v>491</v>
      </c>
      <c r="AI53" s="52"/>
      <c r="AJ53" s="52" t="s">
        <v>492</v>
      </c>
      <c r="AK53" s="52" t="s">
        <v>492</v>
      </c>
      <c r="AL53" s="52"/>
      <c r="AM53" s="52"/>
      <c r="AN53" s="52" t="s">
        <v>492</v>
      </c>
      <c r="AO53" s="52"/>
      <c r="AP53" s="52"/>
      <c r="AQ53" s="52"/>
      <c r="AR53" s="52"/>
      <c r="AS53" s="52"/>
      <c r="AT53" s="52" t="s">
        <v>492</v>
      </c>
      <c r="AU53" s="52" t="s">
        <v>492</v>
      </c>
      <c r="AV53" s="52"/>
      <c r="AW53" s="52" t="s">
        <v>492</v>
      </c>
      <c r="AX53" s="52" t="s">
        <v>492</v>
      </c>
      <c r="AY53" s="52" t="s">
        <v>492</v>
      </c>
      <c r="AZ53" s="52" t="s">
        <v>492</v>
      </c>
      <c r="BA53" s="52" t="s">
        <v>492</v>
      </c>
      <c r="BB53" s="52" t="s">
        <v>492</v>
      </c>
      <c r="BC53" s="52" t="s">
        <v>492</v>
      </c>
      <c r="BD53" s="52"/>
      <c r="BE53" s="52" t="s">
        <v>492</v>
      </c>
      <c r="BF53" s="52" t="s">
        <v>492</v>
      </c>
      <c r="BG53" s="52" t="s">
        <v>492</v>
      </c>
      <c r="BH53" s="52"/>
      <c r="BI53" s="52"/>
      <c r="BJ53" s="52"/>
      <c r="BK53" s="52"/>
      <c r="BL53" s="52"/>
      <c r="BM53" s="52"/>
      <c r="BN53" s="52"/>
      <c r="BO53" s="52" t="s">
        <v>492</v>
      </c>
      <c r="BP53" s="52"/>
      <c r="BQ53" s="52"/>
      <c r="BR53" s="52"/>
      <c r="BS53" s="52"/>
      <c r="BT53" s="52"/>
      <c r="BU53" s="52"/>
      <c r="BV53" s="52"/>
      <c r="BW53" s="52"/>
      <c r="BX53" s="52"/>
    </row>
    <row r="54" spans="1:76" ht="67.5" x14ac:dyDescent="0.25">
      <c r="A54" s="49" t="s">
        <v>549</v>
      </c>
      <c r="B54" s="49" t="s">
        <v>550</v>
      </c>
      <c r="C54" s="50">
        <v>0.2</v>
      </c>
      <c r="D54" s="49" t="s">
        <v>551</v>
      </c>
      <c r="E54" s="51">
        <v>1</v>
      </c>
      <c r="F54" s="50">
        <v>1</v>
      </c>
      <c r="G54" s="50" t="s">
        <v>79</v>
      </c>
      <c r="H54" s="99" t="s">
        <v>80</v>
      </c>
      <c r="I54" s="56" t="s">
        <v>97</v>
      </c>
      <c r="J54" s="56" t="s">
        <v>515</v>
      </c>
      <c r="K54" s="56" t="s">
        <v>81</v>
      </c>
      <c r="L54" s="98" t="s">
        <v>83</v>
      </c>
      <c r="M54" s="52" t="s">
        <v>555</v>
      </c>
      <c r="N54" s="52" t="s">
        <v>515</v>
      </c>
      <c r="O54" s="52" t="s">
        <v>533</v>
      </c>
      <c r="P54" s="52" t="s">
        <v>556</v>
      </c>
      <c r="Q54" s="98" t="s">
        <v>85</v>
      </c>
      <c r="R54" s="52" t="s">
        <v>27</v>
      </c>
      <c r="S54" s="53">
        <v>0.94</v>
      </c>
      <c r="T54" s="53">
        <v>0.15</v>
      </c>
      <c r="U54" s="53">
        <v>0.4</v>
      </c>
      <c r="V54" s="53">
        <v>0.75</v>
      </c>
      <c r="W54" s="53">
        <v>1</v>
      </c>
      <c r="X54" s="53">
        <v>1</v>
      </c>
      <c r="Y54" s="54">
        <v>44000000</v>
      </c>
      <c r="Z54" s="52" t="s">
        <v>525</v>
      </c>
      <c r="AA54" s="52" t="s">
        <v>87</v>
      </c>
      <c r="AB54" s="54">
        <v>0</v>
      </c>
      <c r="AC54" s="53">
        <v>0.25</v>
      </c>
      <c r="AD54" s="52" t="s">
        <v>88</v>
      </c>
      <c r="AE54" s="55">
        <v>45383</v>
      </c>
      <c r="AF54" s="55">
        <v>45627</v>
      </c>
      <c r="AG54" s="52" t="s">
        <v>89</v>
      </c>
      <c r="AH54" s="52" t="s">
        <v>491</v>
      </c>
      <c r="AI54" s="52" t="s">
        <v>492</v>
      </c>
      <c r="AJ54" s="52"/>
      <c r="AK54" s="52"/>
      <c r="AL54" s="52"/>
      <c r="AM54" s="52"/>
      <c r="AN54" s="52"/>
      <c r="AO54" s="52"/>
      <c r="AP54" s="52"/>
      <c r="AQ54" s="52"/>
      <c r="AR54" s="52"/>
      <c r="AS54" s="52"/>
      <c r="AT54" s="52" t="s">
        <v>492</v>
      </c>
      <c r="AU54" s="52" t="s">
        <v>492</v>
      </c>
      <c r="AV54" s="52"/>
      <c r="AW54" s="52" t="s">
        <v>492</v>
      </c>
      <c r="AX54" s="52" t="s">
        <v>492</v>
      </c>
      <c r="AY54" s="52" t="s">
        <v>492</v>
      </c>
      <c r="AZ54" s="52" t="s">
        <v>492</v>
      </c>
      <c r="BA54" s="52" t="s">
        <v>492</v>
      </c>
      <c r="BB54" s="52" t="s">
        <v>492</v>
      </c>
      <c r="BC54" s="52" t="s">
        <v>492</v>
      </c>
      <c r="BD54" s="52"/>
      <c r="BE54" s="52" t="s">
        <v>492</v>
      </c>
      <c r="BF54" s="52" t="s">
        <v>492</v>
      </c>
      <c r="BG54" s="52" t="s">
        <v>492</v>
      </c>
      <c r="BH54" s="52"/>
      <c r="BI54" s="52"/>
      <c r="BJ54" s="52"/>
      <c r="BK54" s="52"/>
      <c r="BL54" s="52"/>
      <c r="BM54" s="52"/>
      <c r="BN54" s="52"/>
      <c r="BO54" s="52"/>
      <c r="BP54" s="52"/>
      <c r="BQ54" s="52"/>
      <c r="BR54" s="52"/>
      <c r="BS54" s="52"/>
      <c r="BT54" s="52"/>
      <c r="BU54" s="52"/>
      <c r="BV54" s="52"/>
      <c r="BW54" s="52"/>
      <c r="BX54" s="52"/>
    </row>
    <row r="55" spans="1:76" ht="54" x14ac:dyDescent="0.25">
      <c r="A55" s="49" t="s">
        <v>549</v>
      </c>
      <c r="B55" s="49" t="s">
        <v>550</v>
      </c>
      <c r="C55" s="50">
        <v>0.2</v>
      </c>
      <c r="D55" s="49" t="s">
        <v>551</v>
      </c>
      <c r="E55" s="51">
        <v>1</v>
      </c>
      <c r="F55" s="50">
        <v>1</v>
      </c>
      <c r="G55" s="50" t="s">
        <v>79</v>
      </c>
      <c r="H55" s="99" t="s">
        <v>80</v>
      </c>
      <c r="I55" s="56" t="s">
        <v>97</v>
      </c>
      <c r="J55" s="56" t="s">
        <v>515</v>
      </c>
      <c r="K55" s="56" t="s">
        <v>81</v>
      </c>
      <c r="L55" s="98" t="s">
        <v>83</v>
      </c>
      <c r="M55" s="52" t="s">
        <v>555</v>
      </c>
      <c r="N55" s="52" t="s">
        <v>515</v>
      </c>
      <c r="O55" s="52" t="s">
        <v>533</v>
      </c>
      <c r="P55" s="52" t="s">
        <v>556</v>
      </c>
      <c r="Q55" s="98" t="s">
        <v>85</v>
      </c>
      <c r="R55" s="52" t="s">
        <v>27</v>
      </c>
      <c r="S55" s="53">
        <v>0.94</v>
      </c>
      <c r="T55" s="53">
        <v>0.15</v>
      </c>
      <c r="U55" s="53">
        <v>0.4</v>
      </c>
      <c r="V55" s="53">
        <v>0.75</v>
      </c>
      <c r="W55" s="53">
        <v>1</v>
      </c>
      <c r="X55" s="53">
        <v>1</v>
      </c>
      <c r="Y55" s="54">
        <v>44000000</v>
      </c>
      <c r="Z55" s="52" t="s">
        <v>525</v>
      </c>
      <c r="AA55" s="52" t="s">
        <v>95</v>
      </c>
      <c r="AB55" s="54">
        <v>0</v>
      </c>
      <c r="AC55" s="53">
        <v>0.25</v>
      </c>
      <c r="AD55" s="52" t="s">
        <v>96</v>
      </c>
      <c r="AE55" s="55">
        <v>45383</v>
      </c>
      <c r="AF55" s="55">
        <v>45627</v>
      </c>
      <c r="AG55" s="52" t="s">
        <v>97</v>
      </c>
      <c r="AH55" s="52" t="s">
        <v>491</v>
      </c>
      <c r="AI55" s="52"/>
      <c r="AJ55" s="52"/>
      <c r="AK55" s="52"/>
      <c r="AL55" s="52"/>
      <c r="AM55" s="52"/>
      <c r="AN55" s="52"/>
      <c r="AO55" s="52"/>
      <c r="AP55" s="52"/>
      <c r="AQ55" s="52"/>
      <c r="AR55" s="52"/>
      <c r="AS55" s="52"/>
      <c r="AT55" s="52" t="s">
        <v>492</v>
      </c>
      <c r="AU55" s="52" t="s">
        <v>492</v>
      </c>
      <c r="AV55" s="52"/>
      <c r="AW55" s="52" t="s">
        <v>492</v>
      </c>
      <c r="AX55" s="52" t="s">
        <v>492</v>
      </c>
      <c r="AY55" s="52" t="s">
        <v>492</v>
      </c>
      <c r="AZ55" s="52" t="s">
        <v>492</v>
      </c>
      <c r="BA55" s="52" t="s">
        <v>492</v>
      </c>
      <c r="BB55" s="52" t="s">
        <v>492</v>
      </c>
      <c r="BC55" s="52" t="s">
        <v>492</v>
      </c>
      <c r="BD55" s="52"/>
      <c r="BE55" s="52" t="s">
        <v>492</v>
      </c>
      <c r="BF55" s="52" t="s">
        <v>492</v>
      </c>
      <c r="BG55" s="52" t="s">
        <v>492</v>
      </c>
      <c r="BH55" s="52"/>
      <c r="BI55" s="52"/>
      <c r="BJ55" s="52"/>
      <c r="BK55" s="52"/>
      <c r="BL55" s="52"/>
      <c r="BM55" s="52"/>
      <c r="BN55" s="52"/>
      <c r="BO55" s="52"/>
      <c r="BP55" s="52"/>
      <c r="BQ55" s="52"/>
      <c r="BR55" s="52"/>
      <c r="BS55" s="52"/>
      <c r="BT55" s="52"/>
      <c r="BU55" s="52"/>
      <c r="BV55" s="52"/>
      <c r="BW55" s="52"/>
      <c r="BX55" s="52"/>
    </row>
    <row r="56" spans="1:76" ht="51" x14ac:dyDescent="0.25">
      <c r="A56" s="49" t="s">
        <v>549</v>
      </c>
      <c r="B56" s="49" t="s">
        <v>550</v>
      </c>
      <c r="C56" s="50">
        <v>0.2</v>
      </c>
      <c r="D56" s="49" t="s">
        <v>551</v>
      </c>
      <c r="E56" s="51">
        <v>1</v>
      </c>
      <c r="F56" s="50">
        <v>1</v>
      </c>
      <c r="G56" s="50" t="s">
        <v>98</v>
      </c>
      <c r="H56" s="99" t="s">
        <v>99</v>
      </c>
      <c r="I56" s="56" t="s">
        <v>557</v>
      </c>
      <c r="J56" s="57" t="s">
        <v>515</v>
      </c>
      <c r="K56" s="57" t="s">
        <v>100</v>
      </c>
      <c r="L56" s="98" t="s">
        <v>102</v>
      </c>
      <c r="M56" s="52" t="s">
        <v>558</v>
      </c>
      <c r="N56" s="52" t="s">
        <v>515</v>
      </c>
      <c r="O56" s="52" t="s">
        <v>533</v>
      </c>
      <c r="P56" s="52" t="s">
        <v>559</v>
      </c>
      <c r="Q56" s="98" t="s">
        <v>104</v>
      </c>
      <c r="R56" s="52" t="s">
        <v>27</v>
      </c>
      <c r="S56" s="52" t="s">
        <v>317</v>
      </c>
      <c r="T56" s="53">
        <v>1</v>
      </c>
      <c r="U56" s="53">
        <v>1</v>
      </c>
      <c r="V56" s="53">
        <v>1</v>
      </c>
      <c r="W56" s="53">
        <v>1</v>
      </c>
      <c r="X56" s="53">
        <v>1</v>
      </c>
      <c r="Y56" s="54">
        <v>160000000</v>
      </c>
      <c r="Z56" s="58" t="s">
        <v>525</v>
      </c>
      <c r="AA56" s="52" t="s">
        <v>105</v>
      </c>
      <c r="AB56" s="54">
        <v>0</v>
      </c>
      <c r="AC56" s="53">
        <v>0.3</v>
      </c>
      <c r="AD56" s="52" t="s">
        <v>106</v>
      </c>
      <c r="AE56" s="55">
        <v>45292</v>
      </c>
      <c r="AF56" s="55">
        <v>45322</v>
      </c>
      <c r="AG56" s="52" t="s">
        <v>107</v>
      </c>
      <c r="AH56" s="52" t="s">
        <v>491</v>
      </c>
      <c r="AI56" s="52" t="s">
        <v>492</v>
      </c>
      <c r="AJ56" s="52"/>
      <c r="AK56" s="52"/>
      <c r="AL56" s="52"/>
      <c r="AM56" s="52"/>
      <c r="AN56" s="52"/>
      <c r="AO56" s="52"/>
      <c r="AP56" s="52"/>
      <c r="AQ56" s="52"/>
      <c r="AR56" s="52"/>
      <c r="AS56" s="52"/>
      <c r="AT56" s="52" t="s">
        <v>492</v>
      </c>
      <c r="AU56" s="52" t="s">
        <v>492</v>
      </c>
      <c r="AV56" s="52"/>
      <c r="AW56" s="52" t="s">
        <v>492</v>
      </c>
      <c r="AX56" s="52" t="s">
        <v>492</v>
      </c>
      <c r="AY56" s="52" t="s">
        <v>492</v>
      </c>
      <c r="AZ56" s="52" t="s">
        <v>492</v>
      </c>
      <c r="BA56" s="52" t="s">
        <v>492</v>
      </c>
      <c r="BB56" s="52" t="s">
        <v>492</v>
      </c>
      <c r="BC56" s="52" t="s">
        <v>492</v>
      </c>
      <c r="BD56" s="52"/>
      <c r="BE56" s="52" t="s">
        <v>492</v>
      </c>
      <c r="BF56" s="52" t="s">
        <v>492</v>
      </c>
      <c r="BG56" s="52" t="s">
        <v>492</v>
      </c>
      <c r="BH56" s="52"/>
      <c r="BI56" s="52"/>
      <c r="BJ56" s="52"/>
      <c r="BK56" s="52"/>
      <c r="BL56" s="52"/>
      <c r="BM56" s="52"/>
      <c r="BN56" s="52"/>
      <c r="BO56" s="52"/>
      <c r="BP56" s="52" t="s">
        <v>492</v>
      </c>
      <c r="BQ56" s="52" t="s">
        <v>492</v>
      </c>
      <c r="BR56" s="52" t="s">
        <v>492</v>
      </c>
      <c r="BS56" s="52" t="s">
        <v>492</v>
      </c>
      <c r="BT56" s="52" t="s">
        <v>492</v>
      </c>
      <c r="BU56" s="52" t="s">
        <v>492</v>
      </c>
      <c r="BV56" s="52"/>
      <c r="BW56" s="52"/>
      <c r="BX56" s="52"/>
    </row>
    <row r="57" spans="1:76" ht="81" x14ac:dyDescent="0.25">
      <c r="A57" s="49" t="s">
        <v>549</v>
      </c>
      <c r="B57" s="49" t="s">
        <v>550</v>
      </c>
      <c r="C57" s="50">
        <v>0.2</v>
      </c>
      <c r="D57" s="49" t="s">
        <v>551</v>
      </c>
      <c r="E57" s="51">
        <v>1</v>
      </c>
      <c r="F57" s="50">
        <v>1</v>
      </c>
      <c r="G57" s="50" t="s">
        <v>98</v>
      </c>
      <c r="H57" s="99" t="s">
        <v>99</v>
      </c>
      <c r="I57" s="56" t="s">
        <v>557</v>
      </c>
      <c r="J57" s="57" t="s">
        <v>515</v>
      </c>
      <c r="K57" s="57" t="s">
        <v>116</v>
      </c>
      <c r="L57" s="98" t="s">
        <v>118</v>
      </c>
      <c r="M57" s="52" t="s">
        <v>558</v>
      </c>
      <c r="N57" s="52" t="s">
        <v>515</v>
      </c>
      <c r="O57" s="52" t="s">
        <v>533</v>
      </c>
      <c r="P57" s="52" t="s">
        <v>559</v>
      </c>
      <c r="Q57" s="98" t="s">
        <v>591</v>
      </c>
      <c r="R57" s="52" t="s">
        <v>27</v>
      </c>
      <c r="S57" s="52" t="s">
        <v>317</v>
      </c>
      <c r="T57" s="53">
        <v>0.25</v>
      </c>
      <c r="U57" s="53">
        <v>0.25</v>
      </c>
      <c r="V57" s="53">
        <v>0.25</v>
      </c>
      <c r="W57" s="53">
        <v>0.25</v>
      </c>
      <c r="X57" s="53">
        <v>1</v>
      </c>
      <c r="Y57" s="54">
        <v>0</v>
      </c>
      <c r="Z57" s="59" t="s">
        <v>525</v>
      </c>
      <c r="AA57" s="52" t="s">
        <v>121</v>
      </c>
      <c r="AB57" s="54">
        <v>160000000</v>
      </c>
      <c r="AC57" s="53">
        <v>0.6</v>
      </c>
      <c r="AD57" s="52" t="s">
        <v>122</v>
      </c>
      <c r="AE57" s="55">
        <v>45323</v>
      </c>
      <c r="AF57" s="55">
        <v>45642</v>
      </c>
      <c r="AG57" s="52" t="s">
        <v>107</v>
      </c>
      <c r="AH57" s="52" t="s">
        <v>491</v>
      </c>
      <c r="AI57" s="52"/>
      <c r="AJ57" s="52" t="s">
        <v>492</v>
      </c>
      <c r="AK57" s="52" t="s">
        <v>492</v>
      </c>
      <c r="AL57" s="52"/>
      <c r="AM57" s="52"/>
      <c r="AN57" s="52" t="s">
        <v>492</v>
      </c>
      <c r="AO57" s="52"/>
      <c r="AP57" s="52"/>
      <c r="AQ57" s="52"/>
      <c r="AR57" s="52"/>
      <c r="AS57" s="52"/>
      <c r="AT57" s="52" t="s">
        <v>492</v>
      </c>
      <c r="AU57" s="52" t="s">
        <v>492</v>
      </c>
      <c r="AV57" s="52"/>
      <c r="AW57" s="52" t="s">
        <v>492</v>
      </c>
      <c r="AX57" s="52" t="s">
        <v>492</v>
      </c>
      <c r="AY57" s="52" t="s">
        <v>492</v>
      </c>
      <c r="AZ57" s="52" t="s">
        <v>492</v>
      </c>
      <c r="BA57" s="52" t="s">
        <v>492</v>
      </c>
      <c r="BB57" s="52" t="s">
        <v>492</v>
      </c>
      <c r="BC57" s="52" t="s">
        <v>492</v>
      </c>
      <c r="BD57" s="52"/>
      <c r="BE57" s="52" t="s">
        <v>492</v>
      </c>
      <c r="BF57" s="52" t="s">
        <v>492</v>
      </c>
      <c r="BG57" s="52" t="s">
        <v>492</v>
      </c>
      <c r="BH57" s="52"/>
      <c r="BI57" s="52"/>
      <c r="BJ57" s="52"/>
      <c r="BK57" s="52"/>
      <c r="BL57" s="52"/>
      <c r="BM57" s="52"/>
      <c r="BN57" s="52"/>
      <c r="BO57" s="52" t="s">
        <v>492</v>
      </c>
      <c r="BP57" s="52" t="s">
        <v>492</v>
      </c>
      <c r="BQ57" s="52" t="s">
        <v>492</v>
      </c>
      <c r="BR57" s="52" t="s">
        <v>492</v>
      </c>
      <c r="BS57" s="52" t="s">
        <v>492</v>
      </c>
      <c r="BT57" s="52" t="s">
        <v>492</v>
      </c>
      <c r="BU57" s="52" t="s">
        <v>492</v>
      </c>
      <c r="BV57" s="52"/>
      <c r="BW57" s="52"/>
      <c r="BX57" s="52"/>
    </row>
    <row r="58" spans="1:76" ht="51" x14ac:dyDescent="0.25">
      <c r="A58" s="49" t="s">
        <v>549</v>
      </c>
      <c r="B58" s="49" t="s">
        <v>550</v>
      </c>
      <c r="C58" s="50">
        <v>0.2</v>
      </c>
      <c r="D58" s="49" t="s">
        <v>551</v>
      </c>
      <c r="E58" s="51">
        <v>1</v>
      </c>
      <c r="F58" s="50">
        <v>1</v>
      </c>
      <c r="G58" s="50" t="s">
        <v>98</v>
      </c>
      <c r="H58" s="99" t="s">
        <v>99</v>
      </c>
      <c r="I58" s="56" t="s">
        <v>557</v>
      </c>
      <c r="J58" s="57" t="s">
        <v>515</v>
      </c>
      <c r="K58" s="57" t="s">
        <v>108</v>
      </c>
      <c r="L58" s="98" t="s">
        <v>110</v>
      </c>
      <c r="M58" s="52" t="s">
        <v>558</v>
      </c>
      <c r="N58" s="52" t="s">
        <v>515</v>
      </c>
      <c r="O58" s="52" t="s">
        <v>533</v>
      </c>
      <c r="P58" s="52" t="s">
        <v>559</v>
      </c>
      <c r="Q58" s="98" t="s">
        <v>592</v>
      </c>
      <c r="R58" s="52" t="s">
        <v>27</v>
      </c>
      <c r="S58" s="52" t="s">
        <v>317</v>
      </c>
      <c r="T58" s="53">
        <v>0</v>
      </c>
      <c r="U58" s="53">
        <v>0</v>
      </c>
      <c r="V58" s="53">
        <v>0</v>
      </c>
      <c r="W58" s="53">
        <v>1</v>
      </c>
      <c r="X58" s="53">
        <v>1</v>
      </c>
      <c r="Y58" s="54">
        <v>0</v>
      </c>
      <c r="Z58" s="60" t="s">
        <v>525</v>
      </c>
      <c r="AA58" s="52" t="s">
        <v>114</v>
      </c>
      <c r="AB58" s="54">
        <v>0</v>
      </c>
      <c r="AC58" s="53">
        <v>0.1</v>
      </c>
      <c r="AD58" s="52" t="s">
        <v>115</v>
      </c>
      <c r="AE58" s="55">
        <v>45643</v>
      </c>
      <c r="AF58" s="55">
        <v>45657</v>
      </c>
      <c r="AG58" s="52" t="s">
        <v>107</v>
      </c>
      <c r="AH58" s="52" t="s">
        <v>491</v>
      </c>
      <c r="AI58" s="52"/>
      <c r="AJ58" s="52"/>
      <c r="AK58" s="52"/>
      <c r="AL58" s="52"/>
      <c r="AM58" s="52"/>
      <c r="AN58" s="52"/>
      <c r="AO58" s="52"/>
      <c r="AP58" s="52"/>
      <c r="AQ58" s="52"/>
      <c r="AR58" s="52"/>
      <c r="AS58" s="52"/>
      <c r="AT58" s="52" t="s">
        <v>492</v>
      </c>
      <c r="AU58" s="52" t="s">
        <v>492</v>
      </c>
      <c r="AV58" s="52"/>
      <c r="AW58" s="52" t="s">
        <v>492</v>
      </c>
      <c r="AX58" s="52" t="s">
        <v>492</v>
      </c>
      <c r="AY58" s="52" t="s">
        <v>492</v>
      </c>
      <c r="AZ58" s="52" t="s">
        <v>492</v>
      </c>
      <c r="BA58" s="52" t="s">
        <v>492</v>
      </c>
      <c r="BB58" s="52" t="s">
        <v>492</v>
      </c>
      <c r="BC58" s="52" t="s">
        <v>492</v>
      </c>
      <c r="BD58" s="52"/>
      <c r="BE58" s="52" t="s">
        <v>492</v>
      </c>
      <c r="BF58" s="52" t="s">
        <v>492</v>
      </c>
      <c r="BG58" s="52" t="s">
        <v>492</v>
      </c>
      <c r="BH58" s="52"/>
      <c r="BI58" s="52"/>
      <c r="BJ58" s="52"/>
      <c r="BK58" s="52"/>
      <c r="BL58" s="52"/>
      <c r="BM58" s="52"/>
      <c r="BN58" s="52"/>
      <c r="BO58" s="52"/>
      <c r="BP58" s="52" t="s">
        <v>492</v>
      </c>
      <c r="BQ58" s="52" t="s">
        <v>492</v>
      </c>
      <c r="BR58" s="52" t="s">
        <v>492</v>
      </c>
      <c r="BS58" s="52" t="s">
        <v>492</v>
      </c>
      <c r="BT58" s="52" t="s">
        <v>492</v>
      </c>
      <c r="BU58" s="52" t="s">
        <v>492</v>
      </c>
      <c r="BV58" s="52"/>
      <c r="BW58" s="52"/>
      <c r="BX58" s="52"/>
    </row>
    <row r="59" spans="1:76" ht="51" x14ac:dyDescent="0.25">
      <c r="A59" s="49" t="s">
        <v>549</v>
      </c>
      <c r="B59" s="49" t="s">
        <v>550</v>
      </c>
      <c r="C59" s="50">
        <v>0.2</v>
      </c>
      <c r="D59" s="49" t="s">
        <v>551</v>
      </c>
      <c r="E59" s="51">
        <v>1</v>
      </c>
      <c r="F59" s="50">
        <v>1</v>
      </c>
      <c r="G59" s="50" t="s">
        <v>135</v>
      </c>
      <c r="H59" s="99" t="s">
        <v>136</v>
      </c>
      <c r="I59" s="56" t="s">
        <v>593</v>
      </c>
      <c r="J59" s="56" t="s">
        <v>515</v>
      </c>
      <c r="K59" s="56" t="s">
        <v>155</v>
      </c>
      <c r="L59" s="98" t="s">
        <v>157</v>
      </c>
      <c r="M59" s="52" t="s">
        <v>562</v>
      </c>
      <c r="N59" s="52" t="s">
        <v>515</v>
      </c>
      <c r="O59" s="52" t="s">
        <v>533</v>
      </c>
      <c r="P59" s="52" t="s">
        <v>594</v>
      </c>
      <c r="Q59" s="98" t="s">
        <v>159</v>
      </c>
      <c r="R59" s="52" t="s">
        <v>27</v>
      </c>
      <c r="S59" s="52" t="s">
        <v>317</v>
      </c>
      <c r="T59" s="53">
        <v>1</v>
      </c>
      <c r="U59" s="53">
        <v>1</v>
      </c>
      <c r="V59" s="53">
        <v>1</v>
      </c>
      <c r="W59" s="53">
        <v>1</v>
      </c>
      <c r="X59" s="53">
        <v>1</v>
      </c>
      <c r="Y59" s="61">
        <v>16000000</v>
      </c>
      <c r="Z59" s="58" t="s">
        <v>525</v>
      </c>
      <c r="AA59" s="52" t="s">
        <v>161</v>
      </c>
      <c r="AB59" s="54">
        <v>16000000</v>
      </c>
      <c r="AC59" s="53">
        <v>0.33</v>
      </c>
      <c r="AD59" s="52" t="s">
        <v>162</v>
      </c>
      <c r="AE59" s="55">
        <v>45323</v>
      </c>
      <c r="AF59" s="55">
        <v>45641</v>
      </c>
      <c r="AG59" s="52" t="s">
        <v>154</v>
      </c>
      <c r="AH59" s="52" t="s">
        <v>491</v>
      </c>
      <c r="AI59" s="52"/>
      <c r="AJ59" s="52" t="s">
        <v>492</v>
      </c>
      <c r="AK59" s="52" t="s">
        <v>492</v>
      </c>
      <c r="AL59" s="52"/>
      <c r="AM59" s="52"/>
      <c r="AN59" s="52" t="s">
        <v>492</v>
      </c>
      <c r="AO59" s="52"/>
      <c r="AP59" s="52"/>
      <c r="AQ59" s="52"/>
      <c r="AR59" s="52"/>
      <c r="AS59" s="52"/>
      <c r="AT59" s="52" t="s">
        <v>492</v>
      </c>
      <c r="AU59" s="52" t="s">
        <v>492</v>
      </c>
      <c r="AV59" s="52"/>
      <c r="AW59" s="52" t="s">
        <v>492</v>
      </c>
      <c r="AX59" s="52" t="s">
        <v>492</v>
      </c>
      <c r="AY59" s="52" t="s">
        <v>492</v>
      </c>
      <c r="AZ59" s="52" t="s">
        <v>492</v>
      </c>
      <c r="BA59" s="52" t="s">
        <v>492</v>
      </c>
      <c r="BB59" s="52" t="s">
        <v>492</v>
      </c>
      <c r="BC59" s="52" t="s">
        <v>492</v>
      </c>
      <c r="BD59" s="52"/>
      <c r="BE59" s="52" t="s">
        <v>492</v>
      </c>
      <c r="BF59" s="52" t="s">
        <v>492</v>
      </c>
      <c r="BG59" s="52" t="s">
        <v>492</v>
      </c>
      <c r="BH59" s="52"/>
      <c r="BI59" s="52"/>
      <c r="BJ59" s="52"/>
      <c r="BK59" s="52"/>
      <c r="BL59" s="52"/>
      <c r="BM59" s="52"/>
      <c r="BN59" s="52"/>
      <c r="BO59" s="52" t="s">
        <v>492</v>
      </c>
      <c r="BP59" s="52"/>
      <c r="BQ59" s="52"/>
      <c r="BR59" s="52"/>
      <c r="BS59" s="52"/>
      <c r="BT59" s="52"/>
      <c r="BU59" s="52"/>
      <c r="BV59" s="52"/>
      <c r="BW59" s="52"/>
      <c r="BX59" s="52"/>
    </row>
    <row r="60" spans="1:76" ht="57.75" customHeight="1" x14ac:dyDescent="0.25">
      <c r="A60" s="49" t="s">
        <v>549</v>
      </c>
      <c r="B60" s="49" t="s">
        <v>550</v>
      </c>
      <c r="C60" s="50">
        <v>0.2</v>
      </c>
      <c r="D60" s="49" t="s">
        <v>551</v>
      </c>
      <c r="E60" s="51">
        <v>1</v>
      </c>
      <c r="F60" s="50">
        <v>1</v>
      </c>
      <c r="G60" s="50" t="s">
        <v>135</v>
      </c>
      <c r="H60" s="99" t="s">
        <v>136</v>
      </c>
      <c r="I60" s="56" t="s">
        <v>593</v>
      </c>
      <c r="J60" s="56" t="s">
        <v>515</v>
      </c>
      <c r="K60" s="56" t="s">
        <v>146</v>
      </c>
      <c r="L60" s="98" t="s">
        <v>147</v>
      </c>
      <c r="M60" s="52" t="s">
        <v>562</v>
      </c>
      <c r="N60" s="52" t="s">
        <v>515</v>
      </c>
      <c r="O60" s="52" t="s">
        <v>533</v>
      </c>
      <c r="P60" s="52" t="s">
        <v>594</v>
      </c>
      <c r="Q60" s="98" t="s">
        <v>149</v>
      </c>
      <c r="R60" s="113" t="s">
        <v>27</v>
      </c>
      <c r="S60" s="52" t="s">
        <v>317</v>
      </c>
      <c r="T60" s="53">
        <v>0</v>
      </c>
      <c r="U60" s="53">
        <v>0.33</v>
      </c>
      <c r="V60" s="53">
        <v>0.66</v>
      </c>
      <c r="W60" s="53">
        <v>1</v>
      </c>
      <c r="X60" s="53">
        <v>1</v>
      </c>
      <c r="Y60" s="62">
        <v>16000000</v>
      </c>
      <c r="Z60" s="59" t="s">
        <v>525</v>
      </c>
      <c r="AA60" s="52" t="s">
        <v>152</v>
      </c>
      <c r="AB60" s="54"/>
      <c r="AC60" s="53">
        <v>0.33</v>
      </c>
      <c r="AD60" s="52" t="s">
        <v>153</v>
      </c>
      <c r="AE60" s="55">
        <v>45383</v>
      </c>
      <c r="AF60" s="55">
        <v>45626</v>
      </c>
      <c r="AG60" s="52" t="s">
        <v>154</v>
      </c>
      <c r="AH60" s="52" t="s">
        <v>491</v>
      </c>
      <c r="AI60" s="52"/>
      <c r="AJ60" s="52" t="s">
        <v>492</v>
      </c>
      <c r="AK60" s="52" t="s">
        <v>492</v>
      </c>
      <c r="AL60" s="52"/>
      <c r="AM60" s="52"/>
      <c r="AN60" s="52" t="s">
        <v>492</v>
      </c>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row>
    <row r="61" spans="1:76" ht="51" x14ac:dyDescent="0.25">
      <c r="A61" s="49" t="s">
        <v>549</v>
      </c>
      <c r="B61" s="49" t="s">
        <v>550</v>
      </c>
      <c r="C61" s="50">
        <v>0.2</v>
      </c>
      <c r="D61" s="49" t="s">
        <v>551</v>
      </c>
      <c r="E61" s="51">
        <v>1</v>
      </c>
      <c r="F61" s="50">
        <v>1</v>
      </c>
      <c r="G61" s="50" t="s">
        <v>135</v>
      </c>
      <c r="H61" s="99" t="s">
        <v>136</v>
      </c>
      <c r="I61" s="56" t="s">
        <v>593</v>
      </c>
      <c r="J61" s="56" t="s">
        <v>515</v>
      </c>
      <c r="K61" s="56" t="s">
        <v>137</v>
      </c>
      <c r="L61" s="98" t="s">
        <v>139</v>
      </c>
      <c r="M61" s="52" t="s">
        <v>562</v>
      </c>
      <c r="N61" s="52" t="s">
        <v>515</v>
      </c>
      <c r="O61" s="52" t="s">
        <v>533</v>
      </c>
      <c r="P61" s="52" t="s">
        <v>594</v>
      </c>
      <c r="Q61" s="98" t="s">
        <v>141</v>
      </c>
      <c r="R61" s="113" t="s">
        <v>27</v>
      </c>
      <c r="S61" s="52" t="s">
        <v>317</v>
      </c>
      <c r="T61" s="53">
        <v>0.25</v>
      </c>
      <c r="U61" s="53">
        <v>0.5</v>
      </c>
      <c r="V61" s="53">
        <v>0.75</v>
      </c>
      <c r="W61" s="53">
        <v>1</v>
      </c>
      <c r="X61" s="53">
        <v>1</v>
      </c>
      <c r="Y61" s="63">
        <v>16000000</v>
      </c>
      <c r="Z61" s="60" t="s">
        <v>525</v>
      </c>
      <c r="AA61" s="52" t="s">
        <v>143</v>
      </c>
      <c r="AB61" s="54">
        <v>0</v>
      </c>
      <c r="AC61" s="53">
        <v>0.34</v>
      </c>
      <c r="AD61" s="52" t="s">
        <v>144</v>
      </c>
      <c r="AE61" s="55">
        <v>45323</v>
      </c>
      <c r="AF61" s="55">
        <v>45641</v>
      </c>
      <c r="AG61" s="52" t="s">
        <v>145</v>
      </c>
      <c r="AH61" s="52" t="s">
        <v>491</v>
      </c>
      <c r="AI61" s="52"/>
      <c r="AJ61" s="52"/>
      <c r="AK61" s="52"/>
      <c r="AL61" s="52"/>
      <c r="AM61" s="52"/>
      <c r="AN61" s="52"/>
      <c r="AO61" s="52"/>
      <c r="AP61" s="52"/>
      <c r="AQ61" s="52"/>
      <c r="AR61" s="52"/>
      <c r="AS61" s="52"/>
      <c r="AT61" s="52" t="s">
        <v>492</v>
      </c>
      <c r="AU61" s="52" t="s">
        <v>492</v>
      </c>
      <c r="AV61" s="52"/>
      <c r="AW61" s="52" t="s">
        <v>492</v>
      </c>
      <c r="AX61" s="52" t="s">
        <v>492</v>
      </c>
      <c r="AY61" s="52" t="s">
        <v>492</v>
      </c>
      <c r="AZ61" s="52" t="s">
        <v>492</v>
      </c>
      <c r="BA61" s="52" t="s">
        <v>492</v>
      </c>
      <c r="BB61" s="52" t="s">
        <v>492</v>
      </c>
      <c r="BC61" s="52" t="s">
        <v>492</v>
      </c>
      <c r="BD61" s="52"/>
      <c r="BE61" s="52" t="s">
        <v>492</v>
      </c>
      <c r="BF61" s="52" t="s">
        <v>492</v>
      </c>
      <c r="BG61" s="52" t="s">
        <v>492</v>
      </c>
      <c r="BH61" s="52"/>
      <c r="BI61" s="52"/>
      <c r="BJ61" s="52"/>
      <c r="BK61" s="52"/>
      <c r="BL61" s="52"/>
      <c r="BM61" s="52"/>
      <c r="BN61" s="52"/>
      <c r="BO61" s="52"/>
      <c r="BP61" s="52"/>
      <c r="BQ61" s="52"/>
      <c r="BR61" s="52"/>
      <c r="BS61" s="52"/>
      <c r="BT61" s="52"/>
      <c r="BU61" s="52"/>
      <c r="BV61" s="52"/>
      <c r="BW61" s="52"/>
      <c r="BX61" s="52"/>
    </row>
    <row r="62" spans="1:76" ht="51" x14ac:dyDescent="0.25">
      <c r="A62" s="49" t="s">
        <v>549</v>
      </c>
      <c r="B62" s="49" t="s">
        <v>550</v>
      </c>
      <c r="C62" s="50">
        <v>0.2</v>
      </c>
      <c r="D62" s="49" t="s">
        <v>551</v>
      </c>
      <c r="E62" s="51">
        <v>1</v>
      </c>
      <c r="F62" s="50">
        <v>1</v>
      </c>
      <c r="G62" s="50" t="s">
        <v>67</v>
      </c>
      <c r="H62" s="99" t="s">
        <v>68</v>
      </c>
      <c r="I62" s="56" t="s">
        <v>595</v>
      </c>
      <c r="J62" s="56" t="s">
        <v>531</v>
      </c>
      <c r="K62" s="56" t="s">
        <v>69</v>
      </c>
      <c r="L62" s="98" t="s">
        <v>71</v>
      </c>
      <c r="M62" s="52" t="s">
        <v>565</v>
      </c>
      <c r="N62" s="52" t="s">
        <v>531</v>
      </c>
      <c r="O62" s="52" t="s">
        <v>566</v>
      </c>
      <c r="P62" s="52" t="s">
        <v>567</v>
      </c>
      <c r="Q62" s="98" t="s">
        <v>73</v>
      </c>
      <c r="R62" s="52" t="s">
        <v>27</v>
      </c>
      <c r="S62" s="52">
        <v>0.98</v>
      </c>
      <c r="T62" s="53">
        <v>0.24</v>
      </c>
      <c r="U62" s="53">
        <v>0.45</v>
      </c>
      <c r="V62" s="53">
        <v>0.83</v>
      </c>
      <c r="W62" s="53">
        <v>1</v>
      </c>
      <c r="X62" s="53">
        <v>1</v>
      </c>
      <c r="Y62" s="54">
        <v>0</v>
      </c>
      <c r="Z62" s="52" t="s">
        <v>525</v>
      </c>
      <c r="AA62" s="52" t="s">
        <v>77</v>
      </c>
      <c r="AB62" s="54">
        <v>0</v>
      </c>
      <c r="AC62" s="53">
        <v>0.5</v>
      </c>
      <c r="AD62" s="52" t="s">
        <v>78</v>
      </c>
      <c r="AE62" s="55">
        <v>45356</v>
      </c>
      <c r="AF62" s="55">
        <v>45382</v>
      </c>
      <c r="AG62" s="52" t="s">
        <v>76</v>
      </c>
      <c r="AH62" s="52" t="s">
        <v>491</v>
      </c>
      <c r="AI62" s="52" t="s">
        <v>492</v>
      </c>
      <c r="AJ62" s="52"/>
      <c r="AK62" s="52"/>
      <c r="AL62" s="52"/>
      <c r="AM62" s="52"/>
      <c r="AN62" s="52"/>
      <c r="AO62" s="52"/>
      <c r="AP62" s="52"/>
      <c r="AQ62" s="52"/>
      <c r="AR62" s="52"/>
      <c r="AS62" s="52"/>
      <c r="AT62" s="52" t="s">
        <v>492</v>
      </c>
      <c r="AU62" s="52" t="s">
        <v>492</v>
      </c>
      <c r="AV62" s="52"/>
      <c r="AW62" s="52" t="s">
        <v>492</v>
      </c>
      <c r="AX62" s="52" t="s">
        <v>492</v>
      </c>
      <c r="AY62" s="52" t="s">
        <v>492</v>
      </c>
      <c r="AZ62" s="52" t="s">
        <v>492</v>
      </c>
      <c r="BA62" s="52" t="s">
        <v>492</v>
      </c>
      <c r="BB62" s="52" t="s">
        <v>492</v>
      </c>
      <c r="BC62" s="52" t="s">
        <v>492</v>
      </c>
      <c r="BD62" s="52"/>
      <c r="BE62" s="52" t="s">
        <v>492</v>
      </c>
      <c r="BF62" s="52" t="s">
        <v>492</v>
      </c>
      <c r="BG62" s="52" t="s">
        <v>492</v>
      </c>
      <c r="BH62" s="52"/>
      <c r="BI62" s="52"/>
      <c r="BJ62" s="52"/>
      <c r="BK62" s="52"/>
      <c r="BL62" s="52"/>
      <c r="BM62" s="52"/>
      <c r="BN62" s="52"/>
      <c r="BO62" s="52"/>
      <c r="BP62" s="52"/>
      <c r="BQ62" s="52"/>
      <c r="BR62" s="52"/>
      <c r="BS62" s="52"/>
      <c r="BT62" s="52"/>
      <c r="BU62" s="52"/>
      <c r="BV62" s="52"/>
      <c r="BW62" s="52"/>
      <c r="BX62" s="52"/>
    </row>
    <row r="63" spans="1:76" ht="51" x14ac:dyDescent="0.25">
      <c r="A63" s="49" t="s">
        <v>549</v>
      </c>
      <c r="B63" s="49" t="s">
        <v>550</v>
      </c>
      <c r="C63" s="50">
        <v>0.2</v>
      </c>
      <c r="D63" s="49" t="s">
        <v>551</v>
      </c>
      <c r="E63" s="51">
        <v>1</v>
      </c>
      <c r="F63" s="50">
        <v>1</v>
      </c>
      <c r="G63" s="50" t="s">
        <v>67</v>
      </c>
      <c r="H63" s="99" t="s">
        <v>68</v>
      </c>
      <c r="I63" s="56" t="s">
        <v>595</v>
      </c>
      <c r="J63" s="56" t="s">
        <v>531</v>
      </c>
      <c r="K63" s="56" t="s">
        <v>69</v>
      </c>
      <c r="L63" s="98" t="s">
        <v>71</v>
      </c>
      <c r="M63" s="52" t="s">
        <v>565</v>
      </c>
      <c r="N63" s="52" t="s">
        <v>531</v>
      </c>
      <c r="O63" s="52" t="s">
        <v>566</v>
      </c>
      <c r="P63" s="52" t="s">
        <v>567</v>
      </c>
      <c r="Q63" s="98" t="s">
        <v>73</v>
      </c>
      <c r="R63" s="52" t="s">
        <v>27</v>
      </c>
      <c r="S63" s="52">
        <v>0.98</v>
      </c>
      <c r="T63" s="53">
        <v>0.24</v>
      </c>
      <c r="U63" s="53">
        <v>0.45</v>
      </c>
      <c r="V63" s="53">
        <v>0.83</v>
      </c>
      <c r="W63" s="53">
        <v>1</v>
      </c>
      <c r="X63" s="53">
        <v>1</v>
      </c>
      <c r="Y63" s="54">
        <v>0</v>
      </c>
      <c r="Z63" s="52" t="s">
        <v>525</v>
      </c>
      <c r="AA63" s="52" t="s">
        <v>74</v>
      </c>
      <c r="AB63" s="54">
        <v>0</v>
      </c>
      <c r="AC63" s="53">
        <v>0.5</v>
      </c>
      <c r="AD63" s="52" t="s">
        <v>75</v>
      </c>
      <c r="AE63" s="55">
        <v>45292</v>
      </c>
      <c r="AF63" s="55">
        <v>45641</v>
      </c>
      <c r="AG63" s="52" t="s">
        <v>76</v>
      </c>
      <c r="AH63" s="52" t="s">
        <v>491</v>
      </c>
      <c r="AI63" s="52"/>
      <c r="AJ63" s="52"/>
      <c r="AK63" s="52"/>
      <c r="AL63" s="52"/>
      <c r="AM63" s="52"/>
      <c r="AN63" s="52"/>
      <c r="AO63" s="52"/>
      <c r="AP63" s="52"/>
      <c r="AQ63" s="52"/>
      <c r="AR63" s="52"/>
      <c r="AS63" s="52"/>
      <c r="AT63" s="52" t="s">
        <v>492</v>
      </c>
      <c r="AU63" s="52" t="s">
        <v>492</v>
      </c>
      <c r="AV63" s="52"/>
      <c r="AW63" s="52" t="s">
        <v>492</v>
      </c>
      <c r="AX63" s="52" t="s">
        <v>492</v>
      </c>
      <c r="AY63" s="52" t="s">
        <v>492</v>
      </c>
      <c r="AZ63" s="52" t="s">
        <v>492</v>
      </c>
      <c r="BA63" s="52" t="s">
        <v>492</v>
      </c>
      <c r="BB63" s="52" t="s">
        <v>492</v>
      </c>
      <c r="BC63" s="52" t="s">
        <v>492</v>
      </c>
      <c r="BD63" s="52"/>
      <c r="BE63" s="52" t="s">
        <v>492</v>
      </c>
      <c r="BF63" s="52" t="s">
        <v>492</v>
      </c>
      <c r="BG63" s="52" t="s">
        <v>492</v>
      </c>
      <c r="BH63" s="52"/>
      <c r="BI63" s="52"/>
      <c r="BJ63" s="52"/>
      <c r="BK63" s="52"/>
      <c r="BL63" s="52"/>
      <c r="BM63" s="52"/>
      <c r="BN63" s="52"/>
      <c r="BO63" s="52"/>
      <c r="BP63" s="52"/>
      <c r="BQ63" s="52"/>
      <c r="BR63" s="52"/>
      <c r="BS63" s="52"/>
      <c r="BT63" s="52"/>
      <c r="BU63" s="52"/>
      <c r="BV63" s="52"/>
      <c r="BW63" s="52"/>
      <c r="BX63" s="52"/>
    </row>
    <row r="64" spans="1:76" ht="67.5" x14ac:dyDescent="0.25">
      <c r="A64" s="49" t="s">
        <v>549</v>
      </c>
      <c r="B64" s="49" t="s">
        <v>550</v>
      </c>
      <c r="C64" s="50">
        <v>0.2</v>
      </c>
      <c r="D64" s="49" t="s">
        <v>551</v>
      </c>
      <c r="E64" s="51">
        <v>1</v>
      </c>
      <c r="F64" s="50">
        <v>1</v>
      </c>
      <c r="G64" s="50" t="s">
        <v>53</v>
      </c>
      <c r="H64" s="99" t="s">
        <v>54</v>
      </c>
      <c r="I64" s="56" t="s">
        <v>568</v>
      </c>
      <c r="J64" s="56" t="s">
        <v>531</v>
      </c>
      <c r="K64" s="56" t="s">
        <v>55</v>
      </c>
      <c r="L64" s="98" t="s">
        <v>411</v>
      </c>
      <c r="M64" s="52" t="s">
        <v>569</v>
      </c>
      <c r="N64" s="52" t="s">
        <v>531</v>
      </c>
      <c r="O64" s="52" t="s">
        <v>533</v>
      </c>
      <c r="P64" s="52" t="s">
        <v>570</v>
      </c>
      <c r="Q64" s="98" t="s">
        <v>59</v>
      </c>
      <c r="R64" s="113" t="s">
        <v>27</v>
      </c>
      <c r="S64" s="53">
        <v>1</v>
      </c>
      <c r="T64" s="53">
        <v>0.05</v>
      </c>
      <c r="U64" s="53">
        <v>0.3</v>
      </c>
      <c r="V64" s="53">
        <v>0.8</v>
      </c>
      <c r="W64" s="53">
        <v>1</v>
      </c>
      <c r="X64" s="53">
        <v>1</v>
      </c>
      <c r="Y64" s="54">
        <v>0</v>
      </c>
      <c r="Z64" s="52">
        <v>0</v>
      </c>
      <c r="AA64" s="52" t="s">
        <v>65</v>
      </c>
      <c r="AB64" s="54">
        <v>0</v>
      </c>
      <c r="AC64" s="53">
        <v>0.5</v>
      </c>
      <c r="AD64" s="52" t="s">
        <v>66</v>
      </c>
      <c r="AE64" s="55">
        <v>45366</v>
      </c>
      <c r="AF64" s="55">
        <v>45596</v>
      </c>
      <c r="AG64" s="52" t="s">
        <v>63</v>
      </c>
      <c r="AH64" s="52" t="s">
        <v>491</v>
      </c>
      <c r="AI64" s="52"/>
      <c r="AJ64" s="52"/>
      <c r="AK64" s="52"/>
      <c r="AL64" s="52"/>
      <c r="AM64" s="52"/>
      <c r="AN64" s="52"/>
      <c r="AO64" s="52"/>
      <c r="AP64" s="52"/>
      <c r="AQ64" s="52"/>
      <c r="AR64" s="52"/>
      <c r="AS64" s="52"/>
      <c r="AT64" s="52" t="s">
        <v>492</v>
      </c>
      <c r="AU64" s="52" t="s">
        <v>492</v>
      </c>
      <c r="AV64" s="52"/>
      <c r="AW64" s="52" t="s">
        <v>492</v>
      </c>
      <c r="AX64" s="52" t="s">
        <v>492</v>
      </c>
      <c r="AY64" s="52" t="s">
        <v>492</v>
      </c>
      <c r="AZ64" s="52" t="s">
        <v>492</v>
      </c>
      <c r="BA64" s="52" t="s">
        <v>492</v>
      </c>
      <c r="BB64" s="52" t="s">
        <v>492</v>
      </c>
      <c r="BC64" s="52" t="s">
        <v>492</v>
      </c>
      <c r="BD64" s="52"/>
      <c r="BE64" s="52" t="s">
        <v>492</v>
      </c>
      <c r="BF64" s="52" t="s">
        <v>492</v>
      </c>
      <c r="BG64" s="52" t="s">
        <v>492</v>
      </c>
      <c r="BH64" s="52"/>
      <c r="BI64" s="52"/>
      <c r="BJ64" s="52"/>
      <c r="BK64" s="52"/>
      <c r="BL64" s="52"/>
      <c r="BM64" s="52"/>
      <c r="BN64" s="52"/>
      <c r="BO64" s="52"/>
      <c r="BP64" s="52"/>
      <c r="BQ64" s="52"/>
      <c r="BR64" s="52"/>
      <c r="BS64" s="52"/>
      <c r="BT64" s="52"/>
      <c r="BU64" s="52"/>
      <c r="BV64" s="52"/>
      <c r="BW64" s="52"/>
      <c r="BX64" s="52"/>
    </row>
    <row r="65" spans="1:76" ht="51" x14ac:dyDescent="0.25">
      <c r="A65" s="49" t="s">
        <v>549</v>
      </c>
      <c r="B65" s="49" t="s">
        <v>550</v>
      </c>
      <c r="C65" s="50">
        <v>0.2</v>
      </c>
      <c r="D65" s="49" t="s">
        <v>551</v>
      </c>
      <c r="E65" s="51">
        <v>1</v>
      </c>
      <c r="F65" s="50">
        <v>1</v>
      </c>
      <c r="G65" s="50" t="s">
        <v>53</v>
      </c>
      <c r="H65" s="99" t="s">
        <v>54</v>
      </c>
      <c r="I65" s="56" t="s">
        <v>568</v>
      </c>
      <c r="J65" s="56" t="s">
        <v>531</v>
      </c>
      <c r="K65" s="56" t="s">
        <v>55</v>
      </c>
      <c r="L65" s="98" t="s">
        <v>411</v>
      </c>
      <c r="M65" s="52" t="s">
        <v>569</v>
      </c>
      <c r="N65" s="52" t="s">
        <v>531</v>
      </c>
      <c r="O65" s="52" t="s">
        <v>533</v>
      </c>
      <c r="P65" s="52" t="s">
        <v>570</v>
      </c>
      <c r="Q65" s="98" t="s">
        <v>59</v>
      </c>
      <c r="R65" s="113" t="s">
        <v>27</v>
      </c>
      <c r="S65" s="53">
        <v>1</v>
      </c>
      <c r="T65" s="53">
        <v>0.05</v>
      </c>
      <c r="U65" s="53">
        <v>0.3</v>
      </c>
      <c r="V65" s="53">
        <v>0.8</v>
      </c>
      <c r="W65" s="53">
        <v>1</v>
      </c>
      <c r="X65" s="53">
        <v>1</v>
      </c>
      <c r="Y65" s="54">
        <v>0</v>
      </c>
      <c r="Z65" s="52">
        <v>0</v>
      </c>
      <c r="AA65" s="52" t="s">
        <v>61</v>
      </c>
      <c r="AB65" s="54">
        <v>0</v>
      </c>
      <c r="AC65" s="53">
        <v>0.5</v>
      </c>
      <c r="AD65" s="52" t="s">
        <v>62</v>
      </c>
      <c r="AE65" s="55">
        <v>45366</v>
      </c>
      <c r="AF65" s="55">
        <v>45596</v>
      </c>
      <c r="AG65" s="52" t="s">
        <v>63</v>
      </c>
      <c r="AH65" s="52" t="s">
        <v>491</v>
      </c>
      <c r="AI65" s="52"/>
      <c r="AJ65" s="52"/>
      <c r="AK65" s="52"/>
      <c r="AL65" s="52"/>
      <c r="AM65" s="52"/>
      <c r="AN65" s="52"/>
      <c r="AO65" s="52"/>
      <c r="AP65" s="52"/>
      <c r="AQ65" s="52"/>
      <c r="AR65" s="52"/>
      <c r="AS65" s="52"/>
      <c r="AT65" s="52" t="s">
        <v>492</v>
      </c>
      <c r="AU65" s="52" t="s">
        <v>492</v>
      </c>
      <c r="AV65" s="52"/>
      <c r="AW65" s="52" t="s">
        <v>492</v>
      </c>
      <c r="AX65" s="52" t="s">
        <v>492</v>
      </c>
      <c r="AY65" s="52" t="s">
        <v>492</v>
      </c>
      <c r="AZ65" s="52" t="s">
        <v>492</v>
      </c>
      <c r="BA65" s="52" t="s">
        <v>492</v>
      </c>
      <c r="BB65" s="52" t="s">
        <v>492</v>
      </c>
      <c r="BC65" s="52" t="s">
        <v>492</v>
      </c>
      <c r="BD65" s="52"/>
      <c r="BE65" s="52" t="s">
        <v>492</v>
      </c>
      <c r="BF65" s="52" t="s">
        <v>492</v>
      </c>
      <c r="BG65" s="52" t="s">
        <v>492</v>
      </c>
      <c r="BH65" s="52"/>
      <c r="BI65" s="52"/>
      <c r="BJ65" s="52"/>
      <c r="BK65" s="52"/>
      <c r="BL65" s="52"/>
      <c r="BM65" s="52"/>
      <c r="BN65" s="52"/>
      <c r="BO65" s="52"/>
      <c r="BP65" s="52"/>
      <c r="BQ65" s="52"/>
      <c r="BR65" s="52"/>
      <c r="BS65" s="52"/>
      <c r="BT65" s="52"/>
      <c r="BU65" s="52"/>
      <c r="BV65" s="52"/>
      <c r="BW65" s="52"/>
      <c r="BX65" s="52"/>
    </row>
    <row r="66" spans="1:76" ht="51" x14ac:dyDescent="0.25">
      <c r="A66" s="49" t="s">
        <v>549</v>
      </c>
      <c r="B66" s="49" t="s">
        <v>550</v>
      </c>
      <c r="C66" s="50">
        <v>0.2</v>
      </c>
      <c r="D66" s="49" t="s">
        <v>551</v>
      </c>
      <c r="E66" s="51">
        <v>1</v>
      </c>
      <c r="F66" s="50">
        <v>1</v>
      </c>
      <c r="G66" s="50" t="s">
        <v>373</v>
      </c>
      <c r="H66" s="99" t="s">
        <v>374</v>
      </c>
      <c r="I66" s="56" t="s">
        <v>571</v>
      </c>
      <c r="J66" s="56" t="s">
        <v>515</v>
      </c>
      <c r="K66" s="56" t="s">
        <v>375</v>
      </c>
      <c r="L66" s="98" t="s">
        <v>377</v>
      </c>
      <c r="M66" s="52" t="s">
        <v>572</v>
      </c>
      <c r="N66" s="52" t="s">
        <v>515</v>
      </c>
      <c r="O66" s="52" t="s">
        <v>533</v>
      </c>
      <c r="P66" s="52" t="s">
        <v>573</v>
      </c>
      <c r="Q66" s="98" t="s">
        <v>379</v>
      </c>
      <c r="R66" s="113" t="s">
        <v>27</v>
      </c>
      <c r="S66" s="52" t="s">
        <v>317</v>
      </c>
      <c r="T66" s="53">
        <v>1</v>
      </c>
      <c r="U66" s="53">
        <v>1</v>
      </c>
      <c r="V66" s="53">
        <v>1</v>
      </c>
      <c r="W66" s="53">
        <v>1</v>
      </c>
      <c r="X66" s="53">
        <v>1</v>
      </c>
      <c r="Y66" s="54">
        <v>0</v>
      </c>
      <c r="Z66" s="52">
        <v>0</v>
      </c>
      <c r="AA66" s="52" t="s">
        <v>384</v>
      </c>
      <c r="AB66" s="54">
        <v>0</v>
      </c>
      <c r="AC66" s="53">
        <v>0.5</v>
      </c>
      <c r="AD66" s="52" t="s">
        <v>385</v>
      </c>
      <c r="AE66" s="55">
        <v>45292</v>
      </c>
      <c r="AF66" s="55">
        <v>45657</v>
      </c>
      <c r="AG66" s="52" t="s">
        <v>596</v>
      </c>
      <c r="AH66" s="52" t="s">
        <v>574</v>
      </c>
      <c r="AI66" s="52"/>
      <c r="AJ66" s="52"/>
      <c r="AK66" s="52"/>
      <c r="AL66" s="52"/>
      <c r="AM66" s="52"/>
      <c r="AN66" s="52"/>
      <c r="AO66" s="52"/>
      <c r="AP66" s="52"/>
      <c r="AQ66" s="52"/>
      <c r="AR66" s="52"/>
      <c r="AS66" s="52"/>
      <c r="AT66" s="52" t="s">
        <v>492</v>
      </c>
      <c r="AU66" s="52" t="s">
        <v>492</v>
      </c>
      <c r="AV66" s="52"/>
      <c r="AW66" s="52" t="s">
        <v>492</v>
      </c>
      <c r="AX66" s="52" t="s">
        <v>492</v>
      </c>
      <c r="AY66" s="52" t="s">
        <v>492</v>
      </c>
      <c r="AZ66" s="52" t="s">
        <v>492</v>
      </c>
      <c r="BA66" s="52" t="s">
        <v>492</v>
      </c>
      <c r="BB66" s="52" t="s">
        <v>492</v>
      </c>
      <c r="BC66" s="52" t="s">
        <v>492</v>
      </c>
      <c r="BD66" s="52"/>
      <c r="BE66" s="52" t="s">
        <v>492</v>
      </c>
      <c r="BF66" s="52" t="s">
        <v>492</v>
      </c>
      <c r="BG66" s="52" t="s">
        <v>492</v>
      </c>
      <c r="BH66" s="52"/>
      <c r="BI66" s="52"/>
      <c r="BJ66" s="52"/>
      <c r="BK66" s="52"/>
      <c r="BL66" s="52"/>
      <c r="BM66" s="52"/>
      <c r="BN66" s="52"/>
      <c r="BO66" s="52"/>
      <c r="BP66" s="52"/>
      <c r="BQ66" s="52"/>
      <c r="BR66" s="52"/>
      <c r="BS66" s="52"/>
      <c r="BT66" s="52"/>
      <c r="BU66" s="52"/>
      <c r="BV66" s="52"/>
      <c r="BW66" s="52"/>
      <c r="BX66" s="52"/>
    </row>
    <row r="67" spans="1:76" ht="51" x14ac:dyDescent="0.25">
      <c r="A67" s="49" t="s">
        <v>549</v>
      </c>
      <c r="B67" s="49" t="s">
        <v>550</v>
      </c>
      <c r="C67" s="50">
        <v>0.2</v>
      </c>
      <c r="D67" s="49" t="s">
        <v>551</v>
      </c>
      <c r="E67" s="51">
        <v>1</v>
      </c>
      <c r="F67" s="50">
        <v>1</v>
      </c>
      <c r="G67" s="50" t="s">
        <v>373</v>
      </c>
      <c r="H67" s="99" t="s">
        <v>374</v>
      </c>
      <c r="I67" s="56" t="s">
        <v>571</v>
      </c>
      <c r="J67" s="56" t="s">
        <v>515</v>
      </c>
      <c r="K67" s="56" t="s">
        <v>375</v>
      </c>
      <c r="L67" s="98" t="s">
        <v>377</v>
      </c>
      <c r="M67" s="52" t="s">
        <v>572</v>
      </c>
      <c r="N67" s="52" t="s">
        <v>515</v>
      </c>
      <c r="O67" s="52" t="s">
        <v>533</v>
      </c>
      <c r="P67" s="52" t="s">
        <v>573</v>
      </c>
      <c r="Q67" s="98" t="s">
        <v>379</v>
      </c>
      <c r="R67" s="113" t="s">
        <v>27</v>
      </c>
      <c r="S67" s="52" t="s">
        <v>317</v>
      </c>
      <c r="T67" s="53">
        <v>1</v>
      </c>
      <c r="U67" s="53">
        <v>1</v>
      </c>
      <c r="V67" s="53">
        <v>1</v>
      </c>
      <c r="W67" s="53">
        <v>1</v>
      </c>
      <c r="X67" s="53">
        <v>1</v>
      </c>
      <c r="Y67" s="54">
        <v>0</v>
      </c>
      <c r="Z67" s="52">
        <v>0</v>
      </c>
      <c r="AA67" s="52" t="s">
        <v>381</v>
      </c>
      <c r="AB67" s="54">
        <v>0</v>
      </c>
      <c r="AC67" s="53">
        <v>0.5</v>
      </c>
      <c r="AD67" s="52" t="s">
        <v>382</v>
      </c>
      <c r="AE67" s="55">
        <v>45292</v>
      </c>
      <c r="AF67" s="55">
        <v>45657</v>
      </c>
      <c r="AG67" s="52" t="s">
        <v>597</v>
      </c>
      <c r="AH67" s="52" t="s">
        <v>574</v>
      </c>
      <c r="AI67" s="52"/>
      <c r="AJ67" s="52"/>
      <c r="AK67" s="52"/>
      <c r="AL67" s="52"/>
      <c r="AM67" s="52"/>
      <c r="AN67" s="52"/>
      <c r="AO67" s="52"/>
      <c r="AP67" s="52"/>
      <c r="AQ67" s="52"/>
      <c r="AR67" s="52"/>
      <c r="AS67" s="52"/>
      <c r="AT67" s="52" t="s">
        <v>492</v>
      </c>
      <c r="AU67" s="52" t="s">
        <v>492</v>
      </c>
      <c r="AV67" s="52"/>
      <c r="AW67" s="52" t="s">
        <v>492</v>
      </c>
      <c r="AX67" s="52" t="s">
        <v>492</v>
      </c>
      <c r="AY67" s="52" t="s">
        <v>492</v>
      </c>
      <c r="AZ67" s="52" t="s">
        <v>492</v>
      </c>
      <c r="BA67" s="52" t="s">
        <v>492</v>
      </c>
      <c r="BB67" s="52" t="s">
        <v>492</v>
      </c>
      <c r="BC67" s="52" t="s">
        <v>492</v>
      </c>
      <c r="BD67" s="52"/>
      <c r="BE67" s="52" t="s">
        <v>492</v>
      </c>
      <c r="BF67" s="52" t="s">
        <v>492</v>
      </c>
      <c r="BG67" s="52" t="s">
        <v>492</v>
      </c>
      <c r="BH67" s="52"/>
      <c r="BI67" s="52"/>
      <c r="BJ67" s="52"/>
      <c r="BK67" s="52"/>
      <c r="BL67" s="52"/>
      <c r="BM67" s="52"/>
      <c r="BN67" s="52"/>
      <c r="BO67" s="52"/>
      <c r="BP67" s="52"/>
      <c r="BQ67" s="52"/>
      <c r="BR67" s="52"/>
      <c r="BS67" s="52"/>
      <c r="BT67" s="52"/>
      <c r="BU67" s="52"/>
      <c r="BV67" s="52"/>
      <c r="BW67" s="52"/>
      <c r="BX67" s="52"/>
    </row>
    <row r="68" spans="1:76" ht="54" x14ac:dyDescent="0.25">
      <c r="A68" s="49" t="s">
        <v>549</v>
      </c>
      <c r="B68" s="49" t="s">
        <v>550</v>
      </c>
      <c r="C68" s="50">
        <v>0.2</v>
      </c>
      <c r="D68" s="49" t="s">
        <v>551</v>
      </c>
      <c r="E68" s="51">
        <v>1</v>
      </c>
      <c r="F68" s="50">
        <v>1</v>
      </c>
      <c r="G68" s="50" t="s">
        <v>123</v>
      </c>
      <c r="H68" s="99" t="s">
        <v>124</v>
      </c>
      <c r="I68" s="56" t="s">
        <v>575</v>
      </c>
      <c r="J68" s="56" t="s">
        <v>531</v>
      </c>
      <c r="K68" s="56" t="s">
        <v>125</v>
      </c>
      <c r="L68" s="98" t="s">
        <v>127</v>
      </c>
      <c r="M68" s="52" t="s">
        <v>576</v>
      </c>
      <c r="N68" s="52" t="s">
        <v>531</v>
      </c>
      <c r="O68" s="52" t="s">
        <v>576</v>
      </c>
      <c r="P68" s="52" t="s">
        <v>577</v>
      </c>
      <c r="Q68" s="98" t="s">
        <v>129</v>
      </c>
      <c r="R68" s="113" t="s">
        <v>27</v>
      </c>
      <c r="S68" s="52">
        <v>98</v>
      </c>
      <c r="T68" s="53">
        <v>0.27</v>
      </c>
      <c r="U68" s="53">
        <v>0.53</v>
      </c>
      <c r="V68" s="53">
        <v>0.8</v>
      </c>
      <c r="W68" s="53">
        <v>1</v>
      </c>
      <c r="X68" s="53">
        <v>1</v>
      </c>
      <c r="Y68" s="54">
        <v>0</v>
      </c>
      <c r="Z68" s="52">
        <v>0</v>
      </c>
      <c r="AA68" s="52" t="s">
        <v>130</v>
      </c>
      <c r="AB68" s="54">
        <v>0</v>
      </c>
      <c r="AC68" s="53">
        <v>0.2</v>
      </c>
      <c r="AD68" s="52" t="s">
        <v>131</v>
      </c>
      <c r="AE68" s="55">
        <v>45293</v>
      </c>
      <c r="AF68" s="55">
        <v>45337</v>
      </c>
      <c r="AG68" s="52" t="s">
        <v>132</v>
      </c>
      <c r="AH68" s="52" t="s">
        <v>491</v>
      </c>
      <c r="AI68" s="52" t="s">
        <v>492</v>
      </c>
      <c r="AJ68" s="52"/>
      <c r="AK68" s="52"/>
      <c r="AL68" s="52"/>
      <c r="AM68" s="52"/>
      <c r="AN68" s="52"/>
      <c r="AO68" s="52"/>
      <c r="AP68" s="52"/>
      <c r="AQ68" s="52"/>
      <c r="AR68" s="52"/>
      <c r="AS68" s="52"/>
      <c r="AT68" s="52" t="s">
        <v>492</v>
      </c>
      <c r="AU68" s="52" t="s">
        <v>492</v>
      </c>
      <c r="AV68" s="52"/>
      <c r="AW68" s="52" t="s">
        <v>492</v>
      </c>
      <c r="AX68" s="52" t="s">
        <v>492</v>
      </c>
      <c r="AY68" s="52" t="s">
        <v>492</v>
      </c>
      <c r="AZ68" s="52" t="s">
        <v>492</v>
      </c>
      <c r="BA68" s="52" t="s">
        <v>492</v>
      </c>
      <c r="BB68" s="52" t="s">
        <v>492</v>
      </c>
      <c r="BC68" s="52" t="s">
        <v>492</v>
      </c>
      <c r="BD68" s="52"/>
      <c r="BE68" s="52" t="s">
        <v>492</v>
      </c>
      <c r="BF68" s="52" t="s">
        <v>492</v>
      </c>
      <c r="BG68" s="52" t="s">
        <v>492</v>
      </c>
      <c r="BH68" s="52"/>
      <c r="BI68" s="52"/>
      <c r="BJ68" s="52"/>
      <c r="BK68" s="52"/>
      <c r="BL68" s="52"/>
      <c r="BM68" s="52"/>
      <c r="BN68" s="52"/>
      <c r="BO68" s="52"/>
      <c r="BP68" s="52"/>
      <c r="BQ68" s="52"/>
      <c r="BR68" s="52"/>
      <c r="BS68" s="52"/>
      <c r="BT68" s="52"/>
      <c r="BU68" s="52"/>
      <c r="BV68" s="52"/>
      <c r="BW68" s="52"/>
      <c r="BX68" s="52"/>
    </row>
    <row r="69" spans="1:76" ht="54" x14ac:dyDescent="0.25">
      <c r="A69" s="49" t="s">
        <v>549</v>
      </c>
      <c r="B69" s="49" t="s">
        <v>550</v>
      </c>
      <c r="C69" s="50">
        <v>0.2</v>
      </c>
      <c r="D69" s="49" t="s">
        <v>551</v>
      </c>
      <c r="E69" s="51">
        <v>1</v>
      </c>
      <c r="F69" s="50">
        <v>1</v>
      </c>
      <c r="G69" s="50" t="s">
        <v>123</v>
      </c>
      <c r="H69" s="99" t="s">
        <v>124</v>
      </c>
      <c r="I69" s="56" t="s">
        <v>575</v>
      </c>
      <c r="J69" s="56" t="s">
        <v>531</v>
      </c>
      <c r="K69" s="56" t="s">
        <v>125</v>
      </c>
      <c r="L69" s="98" t="s">
        <v>127</v>
      </c>
      <c r="M69" s="52" t="s">
        <v>576</v>
      </c>
      <c r="N69" s="52" t="s">
        <v>531</v>
      </c>
      <c r="O69" s="52" t="s">
        <v>576</v>
      </c>
      <c r="P69" s="52" t="s">
        <v>577</v>
      </c>
      <c r="Q69" s="98" t="s">
        <v>129</v>
      </c>
      <c r="R69" s="113" t="s">
        <v>27</v>
      </c>
      <c r="S69" s="52">
        <v>98</v>
      </c>
      <c r="T69" s="53">
        <v>0.27</v>
      </c>
      <c r="U69" s="53">
        <v>0.53</v>
      </c>
      <c r="V69" s="53">
        <v>0.8</v>
      </c>
      <c r="W69" s="53">
        <v>1</v>
      </c>
      <c r="X69" s="53">
        <v>1</v>
      </c>
      <c r="Y69" s="54">
        <v>0</v>
      </c>
      <c r="Z69" s="52">
        <v>0</v>
      </c>
      <c r="AA69" s="52" t="s">
        <v>133</v>
      </c>
      <c r="AB69" s="54">
        <v>0</v>
      </c>
      <c r="AC69" s="53">
        <v>0.8</v>
      </c>
      <c r="AD69" s="52" t="s">
        <v>134</v>
      </c>
      <c r="AE69" s="55">
        <v>45293</v>
      </c>
      <c r="AF69" s="55">
        <v>45657</v>
      </c>
      <c r="AG69" s="52" t="s">
        <v>132</v>
      </c>
      <c r="AH69" s="52" t="s">
        <v>491</v>
      </c>
      <c r="AI69" s="52"/>
      <c r="AJ69" s="52"/>
      <c r="AK69" s="52"/>
      <c r="AL69" s="52"/>
      <c r="AM69" s="52"/>
      <c r="AN69" s="52"/>
      <c r="AO69" s="52"/>
      <c r="AP69" s="52"/>
      <c r="AQ69" s="52"/>
      <c r="AR69" s="52"/>
      <c r="AS69" s="52"/>
      <c r="AT69" s="52" t="s">
        <v>492</v>
      </c>
      <c r="AU69" s="52" t="s">
        <v>492</v>
      </c>
      <c r="AV69" s="52"/>
      <c r="AW69" s="52" t="s">
        <v>492</v>
      </c>
      <c r="AX69" s="52" t="s">
        <v>492</v>
      </c>
      <c r="AY69" s="52" t="s">
        <v>492</v>
      </c>
      <c r="AZ69" s="52" t="s">
        <v>492</v>
      </c>
      <c r="BA69" s="52" t="s">
        <v>492</v>
      </c>
      <c r="BB69" s="52" t="s">
        <v>492</v>
      </c>
      <c r="BC69" s="52" t="s">
        <v>492</v>
      </c>
      <c r="BD69" s="52"/>
      <c r="BE69" s="52" t="s">
        <v>492</v>
      </c>
      <c r="BF69" s="52" t="s">
        <v>492</v>
      </c>
      <c r="BG69" s="52" t="s">
        <v>492</v>
      </c>
      <c r="BH69" s="52"/>
      <c r="BI69" s="52"/>
      <c r="BJ69" s="52"/>
      <c r="BK69" s="52"/>
      <c r="BL69" s="52"/>
      <c r="BM69" s="52"/>
      <c r="BN69" s="52"/>
      <c r="BO69" s="52"/>
      <c r="BP69" s="52"/>
      <c r="BQ69" s="52"/>
      <c r="BR69" s="52"/>
      <c r="BS69" s="52"/>
      <c r="BT69" s="52"/>
      <c r="BU69" s="52"/>
      <c r="BV69" s="52"/>
      <c r="BW69" s="52"/>
      <c r="BX69" s="52"/>
    </row>
    <row r="70" spans="1:76" x14ac:dyDescent="0.25">
      <c r="L70" s="112" t="s">
        <v>598</v>
      </c>
      <c r="Q70" s="112" t="s">
        <v>599</v>
      </c>
      <c r="R70" s="111" t="s">
        <v>600</v>
      </c>
    </row>
    <row r="71" spans="1:76" x14ac:dyDescent="0.25">
      <c r="H71" s="104" t="s">
        <v>601</v>
      </c>
      <c r="L71"/>
      <c r="Q71"/>
    </row>
    <row r="72" spans="1:76" x14ac:dyDescent="0.25">
      <c r="H72" s="107" t="s">
        <v>602</v>
      </c>
      <c r="L72"/>
      <c r="Q72"/>
    </row>
    <row r="73" spans="1:76" x14ac:dyDescent="0.25">
      <c r="L73"/>
      <c r="Q73"/>
    </row>
    <row r="74" spans="1:76" x14ac:dyDescent="0.25">
      <c r="L74"/>
      <c r="Q74"/>
    </row>
    <row r="75" spans="1:76" x14ac:dyDescent="0.25">
      <c r="L75"/>
      <c r="Q75"/>
    </row>
    <row r="76" spans="1:76" x14ac:dyDescent="0.25">
      <c r="L76"/>
      <c r="Q76"/>
    </row>
    <row r="77" spans="1:76" x14ac:dyDescent="0.25">
      <c r="L77"/>
      <c r="Q77"/>
    </row>
    <row r="78" spans="1:76" x14ac:dyDescent="0.25">
      <c r="L78"/>
      <c r="Q78"/>
    </row>
    <row r="79" spans="1:76" x14ac:dyDescent="0.25">
      <c r="L79"/>
      <c r="Q79"/>
    </row>
    <row r="80" spans="1:76" x14ac:dyDescent="0.25">
      <c r="L80"/>
      <c r="Q80"/>
    </row>
    <row r="81" spans="12:17" x14ac:dyDescent="0.25">
      <c r="L81"/>
      <c r="Q81"/>
    </row>
    <row r="82" spans="12:17" x14ac:dyDescent="0.25">
      <c r="L82"/>
      <c r="Q82"/>
    </row>
    <row r="83" spans="12:17" x14ac:dyDescent="0.25">
      <c r="L83"/>
      <c r="Q83"/>
    </row>
    <row r="84" spans="12:17" x14ac:dyDescent="0.25">
      <c r="L84"/>
      <c r="Q84"/>
    </row>
    <row r="85" spans="12:17" x14ac:dyDescent="0.25">
      <c r="L85"/>
      <c r="Q85"/>
    </row>
    <row r="86" spans="12:17" x14ac:dyDescent="0.25">
      <c r="L86"/>
      <c r="Q86"/>
    </row>
    <row r="87" spans="12:17" x14ac:dyDescent="0.25">
      <c r="L87"/>
      <c r="Q87"/>
    </row>
    <row r="88" spans="12:17" x14ac:dyDescent="0.25">
      <c r="L88"/>
      <c r="Q88"/>
    </row>
    <row r="89" spans="12:17" x14ac:dyDescent="0.25">
      <c r="L89"/>
      <c r="Q89"/>
    </row>
    <row r="90" spans="12:17" x14ac:dyDescent="0.25">
      <c r="L90"/>
      <c r="Q90"/>
    </row>
    <row r="91" spans="12:17" x14ac:dyDescent="0.25">
      <c r="L91"/>
      <c r="Q91"/>
    </row>
    <row r="92" spans="12:17" x14ac:dyDescent="0.25">
      <c r="L92"/>
      <c r="Q92"/>
    </row>
    <row r="93" spans="12:17" x14ac:dyDescent="0.25">
      <c r="L93"/>
      <c r="Q93"/>
    </row>
    <row r="94" spans="12:17" x14ac:dyDescent="0.25">
      <c r="L94"/>
      <c r="Q94"/>
    </row>
    <row r="95" spans="12:17" x14ac:dyDescent="0.25">
      <c r="L95"/>
      <c r="Q95"/>
    </row>
    <row r="96" spans="12:17" x14ac:dyDescent="0.25">
      <c r="L96"/>
      <c r="Q96"/>
    </row>
    <row r="97" spans="12:17" x14ac:dyDescent="0.25">
      <c r="L97"/>
      <c r="Q97"/>
    </row>
    <row r="98" spans="12:17" x14ac:dyDescent="0.25">
      <c r="L98"/>
      <c r="Q98"/>
    </row>
    <row r="99" spans="12:17" x14ac:dyDescent="0.25">
      <c r="L99"/>
      <c r="Q99"/>
    </row>
    <row r="100" spans="12:17" x14ac:dyDescent="0.25">
      <c r="L100"/>
      <c r="Q100"/>
    </row>
    <row r="101" spans="12:17" x14ac:dyDescent="0.25">
      <c r="L101"/>
      <c r="Q101"/>
    </row>
    <row r="102" spans="12:17" x14ac:dyDescent="0.25">
      <c r="L102"/>
      <c r="Q102"/>
    </row>
    <row r="103" spans="12:17" x14ac:dyDescent="0.25">
      <c r="L103"/>
      <c r="Q103"/>
    </row>
    <row r="104" spans="12:17" x14ac:dyDescent="0.25">
      <c r="L104"/>
      <c r="Q104"/>
    </row>
    <row r="105" spans="12:17" x14ac:dyDescent="0.25">
      <c r="L105"/>
      <c r="Q105"/>
    </row>
    <row r="106" spans="12:17" x14ac:dyDescent="0.25">
      <c r="L106"/>
      <c r="Q106"/>
    </row>
    <row r="107" spans="12:17" x14ac:dyDescent="0.25">
      <c r="L107"/>
      <c r="Q107"/>
    </row>
    <row r="108" spans="12:17" x14ac:dyDescent="0.25">
      <c r="L108"/>
      <c r="Q108"/>
    </row>
    <row r="109" spans="12:17" x14ac:dyDescent="0.25">
      <c r="L109"/>
      <c r="Q109"/>
    </row>
    <row r="110" spans="12:17" x14ac:dyDescent="0.25">
      <c r="L110"/>
      <c r="Q110"/>
    </row>
    <row r="111" spans="12:17" x14ac:dyDescent="0.25">
      <c r="L111"/>
      <c r="Q111"/>
    </row>
    <row r="112" spans="12:17" x14ac:dyDescent="0.25">
      <c r="L112"/>
      <c r="Q112"/>
    </row>
    <row r="113" spans="12:17" x14ac:dyDescent="0.25">
      <c r="L113"/>
      <c r="Q113"/>
    </row>
    <row r="114" spans="12:17" x14ac:dyDescent="0.25">
      <c r="L114"/>
      <c r="Q114"/>
    </row>
    <row r="115" spans="12:17" x14ac:dyDescent="0.25">
      <c r="L115"/>
      <c r="Q115"/>
    </row>
    <row r="116" spans="12:17" x14ac:dyDescent="0.25">
      <c r="L116"/>
      <c r="Q116"/>
    </row>
    <row r="117" spans="12:17" x14ac:dyDescent="0.25">
      <c r="L117"/>
      <c r="Q117"/>
    </row>
    <row r="118" spans="12:17" x14ac:dyDescent="0.25">
      <c r="L118"/>
      <c r="Q118"/>
    </row>
    <row r="119" spans="12:17" x14ac:dyDescent="0.25">
      <c r="L119"/>
      <c r="Q119"/>
    </row>
    <row r="120" spans="12:17" x14ac:dyDescent="0.25">
      <c r="L120"/>
      <c r="Q120"/>
    </row>
    <row r="121" spans="12:17" x14ac:dyDescent="0.25">
      <c r="L121"/>
      <c r="Q121"/>
    </row>
    <row r="122" spans="12:17" x14ac:dyDescent="0.25">
      <c r="L122"/>
      <c r="Q122"/>
    </row>
    <row r="123" spans="12:17" x14ac:dyDescent="0.25">
      <c r="L123"/>
      <c r="Q123"/>
    </row>
    <row r="124" spans="12:17" x14ac:dyDescent="0.25">
      <c r="L124"/>
      <c r="Q124"/>
    </row>
    <row r="125" spans="12:17" x14ac:dyDescent="0.25">
      <c r="L125"/>
      <c r="Q125"/>
    </row>
    <row r="126" spans="12:17" x14ac:dyDescent="0.25">
      <c r="L126"/>
      <c r="Q126"/>
    </row>
    <row r="127" spans="12:17" x14ac:dyDescent="0.25">
      <c r="L127"/>
      <c r="Q127"/>
    </row>
    <row r="128" spans="12:17" x14ac:dyDescent="0.25">
      <c r="L128"/>
      <c r="Q128"/>
    </row>
    <row r="129" spans="12:17" x14ac:dyDescent="0.25">
      <c r="L129"/>
      <c r="Q129"/>
    </row>
    <row r="130" spans="12:17" x14ac:dyDescent="0.25">
      <c r="L130"/>
      <c r="Q130"/>
    </row>
    <row r="131" spans="12:17" x14ac:dyDescent="0.25">
      <c r="L131"/>
      <c r="Q131"/>
    </row>
    <row r="132" spans="12:17" x14ac:dyDescent="0.25">
      <c r="L132"/>
      <c r="Q132"/>
    </row>
    <row r="133" spans="12:17" x14ac:dyDescent="0.25">
      <c r="L133"/>
      <c r="Q133"/>
    </row>
    <row r="134" spans="12:17" x14ac:dyDescent="0.25">
      <c r="L134"/>
      <c r="Q134"/>
    </row>
    <row r="135" spans="12:17" x14ac:dyDescent="0.25">
      <c r="L135"/>
      <c r="Q135"/>
    </row>
    <row r="136" spans="12:17" x14ac:dyDescent="0.25">
      <c r="L136"/>
      <c r="Q136"/>
    </row>
    <row r="137" spans="12:17" x14ac:dyDescent="0.25">
      <c r="L137"/>
      <c r="Q137"/>
    </row>
    <row r="138" spans="12:17" x14ac:dyDescent="0.25">
      <c r="L138"/>
      <c r="Q138"/>
    </row>
    <row r="139" spans="12:17" x14ac:dyDescent="0.25">
      <c r="L139"/>
      <c r="Q139"/>
    </row>
    <row r="140" spans="12:17" x14ac:dyDescent="0.25">
      <c r="L140"/>
      <c r="Q140"/>
    </row>
    <row r="141" spans="12:17" x14ac:dyDescent="0.25">
      <c r="L141"/>
      <c r="Q141"/>
    </row>
    <row r="142" spans="12:17" x14ac:dyDescent="0.25">
      <c r="L142"/>
      <c r="Q142"/>
    </row>
    <row r="143" spans="12:17" x14ac:dyDescent="0.25">
      <c r="L143"/>
      <c r="Q143"/>
    </row>
    <row r="144" spans="12:17" x14ac:dyDescent="0.25">
      <c r="L144"/>
      <c r="Q144"/>
    </row>
    <row r="145" spans="12:17" x14ac:dyDescent="0.25">
      <c r="L145"/>
      <c r="Q145"/>
    </row>
    <row r="146" spans="12:17" x14ac:dyDescent="0.25">
      <c r="L146"/>
      <c r="Q146"/>
    </row>
    <row r="147" spans="12:17" x14ac:dyDescent="0.25">
      <c r="L147"/>
      <c r="Q147"/>
    </row>
    <row r="148" spans="12:17" x14ac:dyDescent="0.25">
      <c r="L148"/>
      <c r="Q148"/>
    </row>
    <row r="149" spans="12:17" x14ac:dyDescent="0.25">
      <c r="L149"/>
      <c r="Q149"/>
    </row>
    <row r="150" spans="12:17" x14ac:dyDescent="0.25">
      <c r="L150"/>
      <c r="Q150"/>
    </row>
    <row r="151" spans="12:17" x14ac:dyDescent="0.25">
      <c r="L151"/>
      <c r="Q151"/>
    </row>
    <row r="152" spans="12:17" x14ac:dyDescent="0.25">
      <c r="L152"/>
      <c r="Q152"/>
    </row>
    <row r="153" spans="12:17" x14ac:dyDescent="0.25">
      <c r="L153"/>
      <c r="Q153"/>
    </row>
    <row r="154" spans="12:17" x14ac:dyDescent="0.25">
      <c r="L154"/>
      <c r="Q154"/>
    </row>
    <row r="155" spans="12:17" x14ac:dyDescent="0.25">
      <c r="L155"/>
      <c r="Q155"/>
    </row>
    <row r="156" spans="12:17" x14ac:dyDescent="0.25">
      <c r="L156"/>
      <c r="Q156"/>
    </row>
    <row r="157" spans="12:17" x14ac:dyDescent="0.25">
      <c r="L157"/>
      <c r="Q157"/>
    </row>
    <row r="158" spans="12:17" x14ac:dyDescent="0.25">
      <c r="L158"/>
      <c r="Q158"/>
    </row>
    <row r="159" spans="12:17" x14ac:dyDescent="0.25">
      <c r="L159"/>
      <c r="Q159"/>
    </row>
    <row r="160" spans="12:17" x14ac:dyDescent="0.25">
      <c r="L160"/>
      <c r="Q160"/>
    </row>
    <row r="161" spans="12:17" x14ac:dyDescent="0.25">
      <c r="L161"/>
      <c r="Q161"/>
    </row>
    <row r="162" spans="12:17" x14ac:dyDescent="0.25">
      <c r="L162"/>
      <c r="Q162"/>
    </row>
    <row r="163" spans="12:17" x14ac:dyDescent="0.25">
      <c r="L163"/>
      <c r="Q163"/>
    </row>
    <row r="164" spans="12:17" x14ac:dyDescent="0.25">
      <c r="L164"/>
      <c r="Q164"/>
    </row>
    <row r="165" spans="12:17" x14ac:dyDescent="0.25">
      <c r="L165"/>
      <c r="Q165"/>
    </row>
    <row r="166" spans="12:17" x14ac:dyDescent="0.25">
      <c r="L166"/>
      <c r="Q166"/>
    </row>
    <row r="167" spans="12:17" x14ac:dyDescent="0.25">
      <c r="L167"/>
      <c r="Q167"/>
    </row>
    <row r="168" spans="12:17" x14ac:dyDescent="0.25">
      <c r="L168"/>
      <c r="Q168"/>
    </row>
    <row r="169" spans="12:17" x14ac:dyDescent="0.25">
      <c r="L169"/>
      <c r="Q169"/>
    </row>
    <row r="170" spans="12:17" x14ac:dyDescent="0.25">
      <c r="L170"/>
      <c r="Q170"/>
    </row>
    <row r="171" spans="12:17" x14ac:dyDescent="0.25">
      <c r="L171"/>
      <c r="Q171"/>
    </row>
    <row r="172" spans="12:17" x14ac:dyDescent="0.25">
      <c r="L172"/>
      <c r="Q172"/>
    </row>
    <row r="173" spans="12:17" x14ac:dyDescent="0.25">
      <c r="L173"/>
      <c r="Q173"/>
    </row>
    <row r="174" spans="12:17" x14ac:dyDescent="0.25">
      <c r="L174"/>
      <c r="Q174"/>
    </row>
    <row r="175" spans="12:17" x14ac:dyDescent="0.25">
      <c r="L175"/>
      <c r="Q175"/>
    </row>
    <row r="176" spans="12:17" x14ac:dyDescent="0.25">
      <c r="L176"/>
      <c r="Q176"/>
    </row>
    <row r="177" spans="12:17" x14ac:dyDescent="0.25">
      <c r="L177"/>
      <c r="Q177"/>
    </row>
    <row r="178" spans="12:17" x14ac:dyDescent="0.25">
      <c r="L178"/>
      <c r="Q178"/>
    </row>
    <row r="179" spans="12:17" x14ac:dyDescent="0.25">
      <c r="L179"/>
      <c r="Q179"/>
    </row>
    <row r="180" spans="12:17" x14ac:dyDescent="0.25">
      <c r="L180"/>
      <c r="Q180"/>
    </row>
    <row r="181" spans="12:17" x14ac:dyDescent="0.25">
      <c r="L181"/>
      <c r="Q181"/>
    </row>
    <row r="182" spans="12:17" x14ac:dyDescent="0.25">
      <c r="L182"/>
      <c r="Q182"/>
    </row>
    <row r="183" spans="12:17" x14ac:dyDescent="0.25">
      <c r="L183"/>
      <c r="Q183"/>
    </row>
    <row r="184" spans="12:17" x14ac:dyDescent="0.25">
      <c r="L184"/>
      <c r="Q184"/>
    </row>
    <row r="185" spans="12:17" x14ac:dyDescent="0.25">
      <c r="L185"/>
      <c r="Q185"/>
    </row>
    <row r="186" spans="12:17" x14ac:dyDescent="0.25">
      <c r="L186"/>
      <c r="Q186"/>
    </row>
    <row r="187" spans="12:17" x14ac:dyDescent="0.25">
      <c r="L187"/>
      <c r="Q187"/>
    </row>
    <row r="188" spans="12:17" x14ac:dyDescent="0.25">
      <c r="L188"/>
      <c r="Q188"/>
    </row>
    <row r="189" spans="12:17" x14ac:dyDescent="0.25">
      <c r="L189"/>
      <c r="Q189"/>
    </row>
    <row r="190" spans="12:17" x14ac:dyDescent="0.25">
      <c r="L190"/>
      <c r="Q190"/>
    </row>
    <row r="191" spans="12:17" x14ac:dyDescent="0.25">
      <c r="L191"/>
      <c r="Q191"/>
    </row>
    <row r="192" spans="12:17" x14ac:dyDescent="0.25">
      <c r="L192"/>
      <c r="Q192"/>
    </row>
    <row r="193" spans="12:17" x14ac:dyDescent="0.25">
      <c r="L193"/>
      <c r="Q193"/>
    </row>
    <row r="194" spans="12:17" x14ac:dyDescent="0.25">
      <c r="L194"/>
      <c r="Q194"/>
    </row>
    <row r="195" spans="12:17" x14ac:dyDescent="0.25">
      <c r="L195"/>
      <c r="Q195"/>
    </row>
    <row r="196" spans="12:17" x14ac:dyDescent="0.25">
      <c r="L196"/>
      <c r="Q196"/>
    </row>
    <row r="197" spans="12:17" x14ac:dyDescent="0.25">
      <c r="L197"/>
      <c r="Q197"/>
    </row>
    <row r="198" spans="12:17" x14ac:dyDescent="0.25">
      <c r="L198"/>
      <c r="Q198"/>
    </row>
    <row r="199" spans="12:17" x14ac:dyDescent="0.25">
      <c r="L199"/>
      <c r="Q199"/>
    </row>
    <row r="200" spans="12:17" x14ac:dyDescent="0.25">
      <c r="L200"/>
      <c r="Q200"/>
    </row>
    <row r="201" spans="12:17" x14ac:dyDescent="0.25">
      <c r="L201"/>
      <c r="Q201"/>
    </row>
    <row r="202" spans="12:17" x14ac:dyDescent="0.25">
      <c r="L202"/>
      <c r="Q202"/>
    </row>
    <row r="203" spans="12:17" x14ac:dyDescent="0.25">
      <c r="L203"/>
      <c r="Q203"/>
    </row>
    <row r="204" spans="12:17" x14ac:dyDescent="0.25">
      <c r="L204"/>
      <c r="Q204"/>
    </row>
    <row r="205" spans="12:17" x14ac:dyDescent="0.25">
      <c r="L205"/>
      <c r="Q205"/>
    </row>
    <row r="206" spans="12:17" x14ac:dyDescent="0.25">
      <c r="L206"/>
      <c r="Q206"/>
    </row>
    <row r="207" spans="12:17" x14ac:dyDescent="0.25">
      <c r="L207"/>
      <c r="Q207"/>
    </row>
    <row r="208" spans="12:17" x14ac:dyDescent="0.25">
      <c r="L208"/>
      <c r="Q208"/>
    </row>
    <row r="209" spans="12:17" x14ac:dyDescent="0.25">
      <c r="L209"/>
      <c r="Q209"/>
    </row>
    <row r="210" spans="12:17" x14ac:dyDescent="0.25">
      <c r="L210"/>
      <c r="Q210"/>
    </row>
    <row r="211" spans="12:17" x14ac:dyDescent="0.25">
      <c r="L211"/>
      <c r="Q211"/>
    </row>
    <row r="212" spans="12:17" x14ac:dyDescent="0.25">
      <c r="L212"/>
      <c r="Q212"/>
    </row>
    <row r="213" spans="12:17" x14ac:dyDescent="0.25">
      <c r="L213"/>
      <c r="Q213"/>
    </row>
    <row r="214" spans="12:17" x14ac:dyDescent="0.25">
      <c r="L214"/>
      <c r="Q214"/>
    </row>
    <row r="215" spans="12:17" x14ac:dyDescent="0.25">
      <c r="L215"/>
      <c r="Q215"/>
    </row>
    <row r="216" spans="12:17" x14ac:dyDescent="0.25">
      <c r="L216"/>
      <c r="Q216"/>
    </row>
    <row r="217" spans="12:17" x14ac:dyDescent="0.25">
      <c r="L217"/>
      <c r="Q217"/>
    </row>
    <row r="218" spans="12:17" x14ac:dyDescent="0.25">
      <c r="L218"/>
      <c r="Q218"/>
    </row>
    <row r="219" spans="12:17" x14ac:dyDescent="0.25">
      <c r="L219"/>
      <c r="Q219"/>
    </row>
    <row r="220" spans="12:17" x14ac:dyDescent="0.25">
      <c r="L220"/>
      <c r="Q220"/>
    </row>
    <row r="221" spans="12:17" x14ac:dyDescent="0.25">
      <c r="L221"/>
      <c r="Q221"/>
    </row>
    <row r="222" spans="12:17" x14ac:dyDescent="0.25">
      <c r="L222"/>
      <c r="Q222"/>
    </row>
    <row r="223" spans="12:17" x14ac:dyDescent="0.25">
      <c r="L223"/>
      <c r="Q223"/>
    </row>
    <row r="224" spans="12:17" x14ac:dyDescent="0.25">
      <c r="L224"/>
      <c r="Q224"/>
    </row>
    <row r="225" spans="12:17" x14ac:dyDescent="0.25">
      <c r="L225"/>
      <c r="Q225"/>
    </row>
    <row r="226" spans="12:17" x14ac:dyDescent="0.25">
      <c r="L226"/>
      <c r="Q226"/>
    </row>
    <row r="227" spans="12:17" x14ac:dyDescent="0.25">
      <c r="L227"/>
      <c r="Q227"/>
    </row>
    <row r="228" spans="12:17" x14ac:dyDescent="0.25">
      <c r="L228"/>
      <c r="Q228"/>
    </row>
    <row r="229" spans="12:17" x14ac:dyDescent="0.25">
      <c r="L229"/>
      <c r="Q229"/>
    </row>
    <row r="230" spans="12:17" x14ac:dyDescent="0.25">
      <c r="L230"/>
      <c r="Q230"/>
    </row>
    <row r="231" spans="12:17" x14ac:dyDescent="0.25">
      <c r="L231"/>
      <c r="Q231"/>
    </row>
    <row r="232" spans="12:17" x14ac:dyDescent="0.25">
      <c r="L232"/>
      <c r="Q232"/>
    </row>
    <row r="233" spans="12:17" x14ac:dyDescent="0.25">
      <c r="L233"/>
      <c r="Q233"/>
    </row>
    <row r="234" spans="12:17" x14ac:dyDescent="0.25">
      <c r="L234"/>
      <c r="Q234"/>
    </row>
    <row r="235" spans="12:17" x14ac:dyDescent="0.25">
      <c r="L235"/>
      <c r="Q235"/>
    </row>
    <row r="236" spans="12:17" x14ac:dyDescent="0.25">
      <c r="L236"/>
      <c r="Q236"/>
    </row>
    <row r="237" spans="12:17" x14ac:dyDescent="0.25">
      <c r="L237"/>
      <c r="Q237"/>
    </row>
    <row r="238" spans="12:17" x14ac:dyDescent="0.25">
      <c r="L238"/>
      <c r="Q238"/>
    </row>
    <row r="239" spans="12:17" x14ac:dyDescent="0.25">
      <c r="L239"/>
      <c r="Q239"/>
    </row>
    <row r="240" spans="12:17" x14ac:dyDescent="0.25">
      <c r="L240"/>
      <c r="Q240"/>
    </row>
    <row r="241" spans="12:17" x14ac:dyDescent="0.25">
      <c r="L241"/>
      <c r="Q241"/>
    </row>
    <row r="242" spans="12:17" x14ac:dyDescent="0.25">
      <c r="L242"/>
      <c r="Q242"/>
    </row>
    <row r="243" spans="12:17" x14ac:dyDescent="0.25">
      <c r="L243"/>
      <c r="Q243"/>
    </row>
    <row r="244" spans="12:17" x14ac:dyDescent="0.25">
      <c r="L244"/>
      <c r="Q244"/>
    </row>
    <row r="245" spans="12:17" x14ac:dyDescent="0.25">
      <c r="L245"/>
      <c r="Q245"/>
    </row>
    <row r="246" spans="12:17" x14ac:dyDescent="0.25">
      <c r="L246"/>
      <c r="Q246"/>
    </row>
    <row r="247" spans="12:17" x14ac:dyDescent="0.25">
      <c r="L247"/>
      <c r="Q247"/>
    </row>
    <row r="248" spans="12:17" x14ac:dyDescent="0.25">
      <c r="L248"/>
      <c r="Q248"/>
    </row>
    <row r="249" spans="12:17" x14ac:dyDescent="0.25">
      <c r="L249"/>
      <c r="Q249"/>
    </row>
    <row r="250" spans="12:17" x14ac:dyDescent="0.25">
      <c r="L250"/>
      <c r="Q250"/>
    </row>
    <row r="251" spans="12:17" x14ac:dyDescent="0.25">
      <c r="L251"/>
      <c r="Q251"/>
    </row>
    <row r="252" spans="12:17" x14ac:dyDescent="0.25">
      <c r="L252"/>
      <c r="Q252"/>
    </row>
    <row r="253" spans="12:17" x14ac:dyDescent="0.25">
      <c r="L253"/>
      <c r="Q253"/>
    </row>
    <row r="254" spans="12:17" x14ac:dyDescent="0.25">
      <c r="L254"/>
      <c r="Q254"/>
    </row>
    <row r="255" spans="12:17" x14ac:dyDescent="0.25">
      <c r="L255"/>
      <c r="Q255"/>
    </row>
    <row r="256" spans="12:17" x14ac:dyDescent="0.25">
      <c r="L256"/>
      <c r="Q256"/>
    </row>
    <row r="257" spans="12:17" x14ac:dyDescent="0.25">
      <c r="L257"/>
      <c r="Q257"/>
    </row>
    <row r="258" spans="12:17" x14ac:dyDescent="0.25">
      <c r="L258"/>
      <c r="Q258"/>
    </row>
    <row r="259" spans="12:17" x14ac:dyDescent="0.25">
      <c r="L259"/>
      <c r="Q259"/>
    </row>
    <row r="260" spans="12:17" x14ac:dyDescent="0.25">
      <c r="L260"/>
      <c r="Q260"/>
    </row>
    <row r="261" spans="12:17" x14ac:dyDescent="0.25">
      <c r="L261"/>
      <c r="Q261"/>
    </row>
    <row r="262" spans="12:17" x14ac:dyDescent="0.25">
      <c r="L262"/>
      <c r="Q262"/>
    </row>
    <row r="263" spans="12:17" x14ac:dyDescent="0.25">
      <c r="L263"/>
      <c r="Q263"/>
    </row>
    <row r="264" spans="12:17" x14ac:dyDescent="0.25">
      <c r="L264"/>
      <c r="Q264"/>
    </row>
    <row r="265" spans="12:17" x14ac:dyDescent="0.25">
      <c r="L265"/>
      <c r="Q265"/>
    </row>
    <row r="266" spans="12:17" x14ac:dyDescent="0.25">
      <c r="L266"/>
      <c r="Q266"/>
    </row>
    <row r="267" spans="12:17" x14ac:dyDescent="0.25">
      <c r="L267"/>
      <c r="Q267"/>
    </row>
    <row r="268" spans="12:17" x14ac:dyDescent="0.25">
      <c r="L268"/>
      <c r="Q268"/>
    </row>
    <row r="269" spans="12:17" x14ac:dyDescent="0.25">
      <c r="L269"/>
      <c r="Q269"/>
    </row>
    <row r="270" spans="12:17" x14ac:dyDescent="0.25">
      <c r="L270"/>
      <c r="Q270"/>
    </row>
    <row r="271" spans="12:17" x14ac:dyDescent="0.25">
      <c r="L271"/>
      <c r="Q271"/>
    </row>
    <row r="272" spans="12:17" x14ac:dyDescent="0.25">
      <c r="L272"/>
      <c r="Q272"/>
    </row>
    <row r="273" spans="12:17" x14ac:dyDescent="0.25">
      <c r="L273"/>
      <c r="Q273"/>
    </row>
    <row r="274" spans="12:17" x14ac:dyDescent="0.25">
      <c r="L274"/>
      <c r="Q274"/>
    </row>
    <row r="275" spans="12:17" x14ac:dyDescent="0.25">
      <c r="L275"/>
      <c r="Q275"/>
    </row>
    <row r="276" spans="12:17" x14ac:dyDescent="0.25">
      <c r="L276"/>
      <c r="Q276"/>
    </row>
    <row r="277" spans="12:17" x14ac:dyDescent="0.25">
      <c r="L277"/>
      <c r="Q277"/>
    </row>
    <row r="278" spans="12:17" x14ac:dyDescent="0.25">
      <c r="L278"/>
      <c r="Q278"/>
    </row>
    <row r="279" spans="12:17" x14ac:dyDescent="0.25">
      <c r="L279"/>
      <c r="Q279"/>
    </row>
    <row r="280" spans="12:17" x14ac:dyDescent="0.25">
      <c r="L280"/>
      <c r="Q280"/>
    </row>
    <row r="281" spans="12:17" x14ac:dyDescent="0.25">
      <c r="L281"/>
      <c r="Q281"/>
    </row>
    <row r="282" spans="12:17" x14ac:dyDescent="0.25">
      <c r="L282"/>
      <c r="Q282"/>
    </row>
    <row r="283" spans="12:17" x14ac:dyDescent="0.25">
      <c r="L283"/>
      <c r="Q283"/>
    </row>
    <row r="284" spans="12:17" x14ac:dyDescent="0.25">
      <c r="L284"/>
      <c r="Q284"/>
    </row>
    <row r="285" spans="12:17" x14ac:dyDescent="0.25">
      <c r="L285"/>
      <c r="Q285"/>
    </row>
    <row r="286" spans="12:17" x14ac:dyDescent="0.25">
      <c r="L286"/>
      <c r="Q286"/>
    </row>
    <row r="287" spans="12:17" x14ac:dyDescent="0.25">
      <c r="L287"/>
      <c r="Q287"/>
    </row>
    <row r="288" spans="12:17" x14ac:dyDescent="0.25">
      <c r="L288"/>
      <c r="Q288"/>
    </row>
    <row r="289" spans="12:17" x14ac:dyDescent="0.25">
      <c r="L289"/>
      <c r="Q289"/>
    </row>
    <row r="290" spans="12:17" x14ac:dyDescent="0.25">
      <c r="L290"/>
      <c r="Q290"/>
    </row>
    <row r="291" spans="12:17" x14ac:dyDescent="0.25">
      <c r="L291"/>
      <c r="Q291"/>
    </row>
    <row r="292" spans="12:17" x14ac:dyDescent="0.25">
      <c r="L292"/>
      <c r="Q292"/>
    </row>
    <row r="293" spans="12:17" x14ac:dyDescent="0.25">
      <c r="L293"/>
      <c r="Q293"/>
    </row>
    <row r="294" spans="12:17" x14ac:dyDescent="0.25">
      <c r="L294"/>
      <c r="Q294"/>
    </row>
    <row r="295" spans="12:17" x14ac:dyDescent="0.25">
      <c r="L295"/>
      <c r="Q295"/>
    </row>
    <row r="296" spans="12:17" x14ac:dyDescent="0.25">
      <c r="L296"/>
      <c r="Q296"/>
    </row>
    <row r="297" spans="12:17" x14ac:dyDescent="0.25">
      <c r="L297"/>
      <c r="Q297"/>
    </row>
    <row r="298" spans="12:17" x14ac:dyDescent="0.25">
      <c r="L298"/>
      <c r="Q298"/>
    </row>
    <row r="299" spans="12:17" x14ac:dyDescent="0.25">
      <c r="L299"/>
      <c r="Q299"/>
    </row>
    <row r="300" spans="12:17" x14ac:dyDescent="0.25">
      <c r="L300"/>
      <c r="Q300"/>
    </row>
    <row r="301" spans="12:17" x14ac:dyDescent="0.25">
      <c r="L301"/>
      <c r="Q301"/>
    </row>
    <row r="302" spans="12:17" x14ac:dyDescent="0.25">
      <c r="L302"/>
      <c r="Q302"/>
    </row>
    <row r="303" spans="12:17" x14ac:dyDescent="0.25">
      <c r="L303"/>
      <c r="Q303"/>
    </row>
    <row r="304" spans="12:17" x14ac:dyDescent="0.25">
      <c r="L304"/>
      <c r="Q304"/>
    </row>
    <row r="305" spans="17:17" x14ac:dyDescent="0.25">
      <c r="Q305"/>
    </row>
    <row r="306" spans="17:17" x14ac:dyDescent="0.25">
      <c r="Q306"/>
    </row>
    <row r="307" spans="17:17" x14ac:dyDescent="0.25">
      <c r="Q307"/>
    </row>
    <row r="308" spans="17:17" x14ac:dyDescent="0.25">
      <c r="Q308"/>
    </row>
    <row r="309" spans="17:17" x14ac:dyDescent="0.25">
      <c r="Q309"/>
    </row>
    <row r="310" spans="17:17" x14ac:dyDescent="0.25">
      <c r="Q310"/>
    </row>
    <row r="311" spans="17:17" x14ac:dyDescent="0.25">
      <c r="Q311"/>
    </row>
    <row r="312" spans="17:17" x14ac:dyDescent="0.25">
      <c r="Q312"/>
    </row>
    <row r="313" spans="17:17" x14ac:dyDescent="0.25">
      <c r="Q313"/>
    </row>
    <row r="314" spans="17:17" x14ac:dyDescent="0.25">
      <c r="Q314"/>
    </row>
    <row r="315" spans="17:17" x14ac:dyDescent="0.25">
      <c r="Q315"/>
    </row>
    <row r="316" spans="17:17" x14ac:dyDescent="0.25">
      <c r="Q316"/>
    </row>
    <row r="317" spans="17:17" x14ac:dyDescent="0.25">
      <c r="Q317"/>
    </row>
    <row r="318" spans="17:17" x14ac:dyDescent="0.25">
      <c r="Q318"/>
    </row>
    <row r="319" spans="17:17" x14ac:dyDescent="0.25">
      <c r="Q319"/>
    </row>
    <row r="320" spans="17:17" x14ac:dyDescent="0.25">
      <c r="Q320"/>
    </row>
    <row r="321" spans="17:17" x14ac:dyDescent="0.25">
      <c r="Q321"/>
    </row>
    <row r="322" spans="17:17" x14ac:dyDescent="0.25">
      <c r="Q322"/>
    </row>
    <row r="323" spans="17:17" x14ac:dyDescent="0.25">
      <c r="Q323"/>
    </row>
    <row r="324" spans="17:17" x14ac:dyDescent="0.25">
      <c r="Q324"/>
    </row>
    <row r="325" spans="17:17" x14ac:dyDescent="0.25">
      <c r="Q325"/>
    </row>
    <row r="326" spans="17:17" x14ac:dyDescent="0.25">
      <c r="Q326"/>
    </row>
    <row r="327" spans="17:17" x14ac:dyDescent="0.25">
      <c r="Q327"/>
    </row>
    <row r="328" spans="17:17" x14ac:dyDescent="0.25">
      <c r="Q328"/>
    </row>
    <row r="329" spans="17:17" x14ac:dyDescent="0.25">
      <c r="Q329"/>
    </row>
    <row r="330" spans="17:17" x14ac:dyDescent="0.25">
      <c r="Q330"/>
    </row>
    <row r="331" spans="17:17" x14ac:dyDescent="0.25">
      <c r="Q331"/>
    </row>
    <row r="332" spans="17:17" x14ac:dyDescent="0.25">
      <c r="Q332"/>
    </row>
    <row r="333" spans="17:17" x14ac:dyDescent="0.25">
      <c r="Q333"/>
    </row>
    <row r="334" spans="17:17" x14ac:dyDescent="0.25">
      <c r="Q334"/>
    </row>
    <row r="335" spans="17:17" x14ac:dyDescent="0.25">
      <c r="Q335"/>
    </row>
    <row r="336" spans="17:17" x14ac:dyDescent="0.25">
      <c r="Q336"/>
    </row>
    <row r="337" spans="17:17" x14ac:dyDescent="0.25">
      <c r="Q337"/>
    </row>
    <row r="338" spans="17:17" x14ac:dyDescent="0.25">
      <c r="Q338"/>
    </row>
    <row r="339" spans="17:17" x14ac:dyDescent="0.25">
      <c r="Q339"/>
    </row>
    <row r="340" spans="17:17" x14ac:dyDescent="0.25">
      <c r="Q340"/>
    </row>
    <row r="341" spans="17:17" x14ac:dyDescent="0.25">
      <c r="Q341"/>
    </row>
    <row r="342" spans="17:17" x14ac:dyDescent="0.25">
      <c r="Q342"/>
    </row>
    <row r="343" spans="17:17" x14ac:dyDescent="0.25">
      <c r="Q343"/>
    </row>
    <row r="344" spans="17:17" x14ac:dyDescent="0.25">
      <c r="Q344"/>
    </row>
    <row r="345" spans="17:17" x14ac:dyDescent="0.25">
      <c r="Q345"/>
    </row>
    <row r="346" spans="17:17" x14ac:dyDescent="0.25">
      <c r="Q346"/>
    </row>
    <row r="347" spans="17:17" x14ac:dyDescent="0.25">
      <c r="Q347"/>
    </row>
    <row r="348" spans="17:17" x14ac:dyDescent="0.25">
      <c r="Q348"/>
    </row>
    <row r="349" spans="17:17" x14ac:dyDescent="0.25">
      <c r="Q349"/>
    </row>
    <row r="350" spans="17:17" x14ac:dyDescent="0.25">
      <c r="Q350"/>
    </row>
    <row r="351" spans="17:17" x14ac:dyDescent="0.25">
      <c r="Q351"/>
    </row>
    <row r="352" spans="17:17" x14ac:dyDescent="0.25">
      <c r="Q352"/>
    </row>
    <row r="353" spans="17:17" x14ac:dyDescent="0.25">
      <c r="Q353"/>
    </row>
    <row r="354" spans="17:17" x14ac:dyDescent="0.25">
      <c r="Q354"/>
    </row>
    <row r="355" spans="17:17" x14ac:dyDescent="0.25">
      <c r="Q355"/>
    </row>
    <row r="356" spans="17:17" x14ac:dyDescent="0.25">
      <c r="Q356"/>
    </row>
    <row r="357" spans="17:17" x14ac:dyDescent="0.25">
      <c r="Q357"/>
    </row>
    <row r="358" spans="17:17" x14ac:dyDescent="0.25">
      <c r="Q358"/>
    </row>
    <row r="359" spans="17:17" x14ac:dyDescent="0.25">
      <c r="Q359"/>
    </row>
    <row r="360" spans="17:17" x14ac:dyDescent="0.25">
      <c r="Q360"/>
    </row>
    <row r="361" spans="17:17" x14ac:dyDescent="0.25">
      <c r="Q361"/>
    </row>
    <row r="362" spans="17:17" x14ac:dyDescent="0.25">
      <c r="Q362"/>
    </row>
    <row r="363" spans="17:17" x14ac:dyDescent="0.25">
      <c r="Q363"/>
    </row>
    <row r="364" spans="17:17" x14ac:dyDescent="0.25">
      <c r="Q364"/>
    </row>
    <row r="365" spans="17:17" x14ac:dyDescent="0.25">
      <c r="Q365"/>
    </row>
    <row r="366" spans="17:17" x14ac:dyDescent="0.25">
      <c r="Q366"/>
    </row>
    <row r="367" spans="17:17" x14ac:dyDescent="0.25">
      <c r="Q367"/>
    </row>
    <row r="368" spans="17:17" x14ac:dyDescent="0.25">
      <c r="Q368"/>
    </row>
    <row r="369" spans="17:17" x14ac:dyDescent="0.25">
      <c r="Q369"/>
    </row>
    <row r="370" spans="17:17" x14ac:dyDescent="0.25">
      <c r="Q370"/>
    </row>
    <row r="371" spans="17:17" x14ac:dyDescent="0.25">
      <c r="Q371"/>
    </row>
    <row r="372" spans="17:17" x14ac:dyDescent="0.25">
      <c r="Q372"/>
    </row>
    <row r="373" spans="17:17" x14ac:dyDescent="0.25">
      <c r="Q373"/>
    </row>
    <row r="374" spans="17:17" x14ac:dyDescent="0.25">
      <c r="Q374"/>
    </row>
    <row r="375" spans="17:17" x14ac:dyDescent="0.25">
      <c r="Q375"/>
    </row>
    <row r="376" spans="17:17" x14ac:dyDescent="0.25">
      <c r="Q376"/>
    </row>
    <row r="377" spans="17:17" x14ac:dyDescent="0.25">
      <c r="Q377"/>
    </row>
    <row r="378" spans="17:17" x14ac:dyDescent="0.25">
      <c r="Q378"/>
    </row>
    <row r="379" spans="17:17" x14ac:dyDescent="0.25">
      <c r="Q379"/>
    </row>
    <row r="380" spans="17:17" x14ac:dyDescent="0.25">
      <c r="Q380"/>
    </row>
    <row r="381" spans="17:17" x14ac:dyDescent="0.25">
      <c r="Q381"/>
    </row>
    <row r="382" spans="17:17" x14ac:dyDescent="0.25">
      <c r="Q382"/>
    </row>
    <row r="383" spans="17:17" x14ac:dyDescent="0.25">
      <c r="Q383"/>
    </row>
    <row r="384" spans="17:17" x14ac:dyDescent="0.25">
      <c r="Q384"/>
    </row>
    <row r="385" spans="17:17" x14ac:dyDescent="0.25">
      <c r="Q385"/>
    </row>
    <row r="386" spans="17:17" x14ac:dyDescent="0.25">
      <c r="Q386"/>
    </row>
    <row r="387" spans="17:17" x14ac:dyDescent="0.25">
      <c r="Q387"/>
    </row>
    <row r="388" spans="17:17" x14ac:dyDescent="0.25">
      <c r="Q388"/>
    </row>
    <row r="389" spans="17:17" x14ac:dyDescent="0.25">
      <c r="Q389"/>
    </row>
    <row r="390" spans="17:17" x14ac:dyDescent="0.25">
      <c r="Q390"/>
    </row>
    <row r="391" spans="17:17" x14ac:dyDescent="0.25">
      <c r="Q391"/>
    </row>
    <row r="392" spans="17:17" x14ac:dyDescent="0.25">
      <c r="Q392"/>
    </row>
    <row r="393" spans="17:17" x14ac:dyDescent="0.25">
      <c r="Q393"/>
    </row>
    <row r="394" spans="17:17" x14ac:dyDescent="0.25">
      <c r="Q394"/>
    </row>
    <row r="395" spans="17:17" x14ac:dyDescent="0.25">
      <c r="Q395"/>
    </row>
    <row r="396" spans="17:17" x14ac:dyDescent="0.25">
      <c r="Q396"/>
    </row>
    <row r="397" spans="17:17" x14ac:dyDescent="0.25">
      <c r="Q397"/>
    </row>
    <row r="398" spans="17:17" x14ac:dyDescent="0.25">
      <c r="Q398"/>
    </row>
    <row r="399" spans="17:17" x14ac:dyDescent="0.25">
      <c r="Q399"/>
    </row>
    <row r="400" spans="17:17" x14ac:dyDescent="0.25">
      <c r="Q400"/>
    </row>
    <row r="401" spans="17:17" x14ac:dyDescent="0.25">
      <c r="Q401"/>
    </row>
    <row r="402" spans="17:17" x14ac:dyDescent="0.25">
      <c r="Q402"/>
    </row>
    <row r="403" spans="17:17" x14ac:dyDescent="0.25">
      <c r="Q403"/>
    </row>
    <row r="404" spans="17:17" x14ac:dyDescent="0.25">
      <c r="Q404"/>
    </row>
    <row r="405" spans="17:17" x14ac:dyDescent="0.25">
      <c r="Q405"/>
    </row>
    <row r="406" spans="17:17" x14ac:dyDescent="0.25">
      <c r="Q406"/>
    </row>
    <row r="407" spans="17:17" x14ac:dyDescent="0.25">
      <c r="Q407"/>
    </row>
    <row r="408" spans="17:17" x14ac:dyDescent="0.25">
      <c r="Q408"/>
    </row>
    <row r="409" spans="17:17" x14ac:dyDescent="0.25">
      <c r="Q409"/>
    </row>
    <row r="410" spans="17:17" x14ac:dyDescent="0.25">
      <c r="Q410"/>
    </row>
    <row r="411" spans="17:17" x14ac:dyDescent="0.25">
      <c r="Q411"/>
    </row>
    <row r="412" spans="17:17" x14ac:dyDescent="0.25">
      <c r="Q412"/>
    </row>
    <row r="413" spans="17:17" x14ac:dyDescent="0.25">
      <c r="Q413"/>
    </row>
    <row r="414" spans="17:17" x14ac:dyDescent="0.25">
      <c r="Q414"/>
    </row>
    <row r="415" spans="17:17" x14ac:dyDescent="0.25">
      <c r="Q415"/>
    </row>
    <row r="416" spans="17:17" x14ac:dyDescent="0.25">
      <c r="Q416"/>
    </row>
    <row r="417" spans="17:17" x14ac:dyDescent="0.25">
      <c r="Q417"/>
    </row>
    <row r="418" spans="17:17" x14ac:dyDescent="0.25">
      <c r="Q418"/>
    </row>
    <row r="419" spans="17:17" x14ac:dyDescent="0.25">
      <c r="Q419"/>
    </row>
    <row r="420" spans="17:17" x14ac:dyDescent="0.25">
      <c r="Q420"/>
    </row>
    <row r="421" spans="17:17" x14ac:dyDescent="0.25">
      <c r="Q421"/>
    </row>
    <row r="422" spans="17:17" x14ac:dyDescent="0.25">
      <c r="Q422"/>
    </row>
    <row r="423" spans="17:17" x14ac:dyDescent="0.25">
      <c r="Q423"/>
    </row>
    <row r="424" spans="17:17" x14ac:dyDescent="0.25">
      <c r="Q424"/>
    </row>
    <row r="425" spans="17:17" x14ac:dyDescent="0.25">
      <c r="Q425"/>
    </row>
    <row r="426" spans="17:17" x14ac:dyDescent="0.25">
      <c r="Q426"/>
    </row>
    <row r="427" spans="17:17" x14ac:dyDescent="0.25">
      <c r="Q427"/>
    </row>
    <row r="428" spans="17:17" x14ac:dyDescent="0.25">
      <c r="Q428"/>
    </row>
    <row r="429" spans="17:17" x14ac:dyDescent="0.25">
      <c r="Q429"/>
    </row>
    <row r="430" spans="17:17" x14ac:dyDescent="0.25">
      <c r="Q430"/>
    </row>
    <row r="431" spans="17:17" x14ac:dyDescent="0.25">
      <c r="Q431"/>
    </row>
    <row r="432" spans="17:17" x14ac:dyDescent="0.25">
      <c r="Q432"/>
    </row>
    <row r="433" spans="17:17" x14ac:dyDescent="0.25">
      <c r="Q433"/>
    </row>
    <row r="434" spans="17:17" x14ac:dyDescent="0.25">
      <c r="Q434"/>
    </row>
    <row r="435" spans="17:17" x14ac:dyDescent="0.25">
      <c r="Q435"/>
    </row>
    <row r="436" spans="17:17" x14ac:dyDescent="0.25">
      <c r="Q436"/>
    </row>
    <row r="437" spans="17:17" x14ac:dyDescent="0.25">
      <c r="Q437"/>
    </row>
    <row r="438" spans="17:17" x14ac:dyDescent="0.25">
      <c r="Q438"/>
    </row>
    <row r="439" spans="17:17" x14ac:dyDescent="0.25">
      <c r="Q439"/>
    </row>
    <row r="440" spans="17:17" x14ac:dyDescent="0.25">
      <c r="Q440"/>
    </row>
    <row r="441" spans="17:17" x14ac:dyDescent="0.25">
      <c r="Q441"/>
    </row>
    <row r="442" spans="17:17" x14ac:dyDescent="0.25">
      <c r="Q442"/>
    </row>
    <row r="443" spans="17:17" x14ac:dyDescent="0.25">
      <c r="Q443"/>
    </row>
    <row r="444" spans="17:17" x14ac:dyDescent="0.25">
      <c r="Q444"/>
    </row>
    <row r="445" spans="17:17" x14ac:dyDescent="0.25">
      <c r="Q445"/>
    </row>
    <row r="446" spans="17:17" x14ac:dyDescent="0.25">
      <c r="Q446"/>
    </row>
    <row r="447" spans="17:17" x14ac:dyDescent="0.25">
      <c r="Q447"/>
    </row>
    <row r="448" spans="17:17" x14ac:dyDescent="0.25">
      <c r="Q448"/>
    </row>
    <row r="449" spans="17:17" x14ac:dyDescent="0.25">
      <c r="Q449"/>
    </row>
    <row r="450" spans="17:17" x14ac:dyDescent="0.25">
      <c r="Q450"/>
    </row>
    <row r="451" spans="17:17" x14ac:dyDescent="0.25">
      <c r="Q451"/>
    </row>
    <row r="452" spans="17:17" x14ac:dyDescent="0.25">
      <c r="Q452"/>
    </row>
    <row r="453" spans="17:17" x14ac:dyDescent="0.25">
      <c r="Q453"/>
    </row>
    <row r="454" spans="17:17" x14ac:dyDescent="0.25">
      <c r="Q454"/>
    </row>
    <row r="455" spans="17:17" x14ac:dyDescent="0.25">
      <c r="Q455"/>
    </row>
    <row r="456" spans="17:17" x14ac:dyDescent="0.25">
      <c r="Q456"/>
    </row>
    <row r="457" spans="17:17" x14ac:dyDescent="0.25">
      <c r="Q457"/>
    </row>
    <row r="458" spans="17:17" x14ac:dyDescent="0.25">
      <c r="Q458"/>
    </row>
    <row r="459" spans="17:17" x14ac:dyDescent="0.25">
      <c r="Q459"/>
    </row>
    <row r="460" spans="17:17" x14ac:dyDescent="0.25">
      <c r="Q460"/>
    </row>
    <row r="461" spans="17:17" x14ac:dyDescent="0.25">
      <c r="Q461"/>
    </row>
    <row r="462" spans="17:17" x14ac:dyDescent="0.25">
      <c r="Q462"/>
    </row>
    <row r="463" spans="17:17" x14ac:dyDescent="0.25">
      <c r="Q463"/>
    </row>
    <row r="464" spans="17:17" x14ac:dyDescent="0.25">
      <c r="Q464"/>
    </row>
    <row r="465" spans="17:17" x14ac:dyDescent="0.25">
      <c r="Q465"/>
    </row>
    <row r="466" spans="17:17" x14ac:dyDescent="0.25">
      <c r="Q466"/>
    </row>
    <row r="467" spans="17:17" x14ac:dyDescent="0.25">
      <c r="Q467"/>
    </row>
    <row r="468" spans="17:17" x14ac:dyDescent="0.25">
      <c r="Q468"/>
    </row>
    <row r="469" spans="17:17" x14ac:dyDescent="0.25">
      <c r="Q469"/>
    </row>
    <row r="470" spans="17:17" x14ac:dyDescent="0.25">
      <c r="Q470"/>
    </row>
    <row r="471" spans="17:17" x14ac:dyDescent="0.25">
      <c r="Q471"/>
    </row>
    <row r="472" spans="17:17" x14ac:dyDescent="0.25">
      <c r="Q472"/>
    </row>
    <row r="473" spans="17:17" x14ac:dyDescent="0.25">
      <c r="Q473"/>
    </row>
    <row r="474" spans="17:17" x14ac:dyDescent="0.25">
      <c r="Q474"/>
    </row>
    <row r="475" spans="17:17" x14ac:dyDescent="0.25">
      <c r="Q475"/>
    </row>
    <row r="476" spans="17:17" x14ac:dyDescent="0.25">
      <c r="Q476"/>
    </row>
    <row r="477" spans="17:17" x14ac:dyDescent="0.25">
      <c r="Q477"/>
    </row>
    <row r="478" spans="17:17" x14ac:dyDescent="0.25">
      <c r="Q478"/>
    </row>
    <row r="479" spans="17:17" x14ac:dyDescent="0.25">
      <c r="Q479"/>
    </row>
    <row r="480" spans="17:17" x14ac:dyDescent="0.25">
      <c r="Q480"/>
    </row>
    <row r="481" spans="17:17" x14ac:dyDescent="0.25">
      <c r="Q481"/>
    </row>
    <row r="482" spans="17:17" x14ac:dyDescent="0.25">
      <c r="Q482"/>
    </row>
    <row r="483" spans="17:17" x14ac:dyDescent="0.25">
      <c r="Q483"/>
    </row>
    <row r="484" spans="17:17" x14ac:dyDescent="0.25">
      <c r="Q484"/>
    </row>
    <row r="485" spans="17:17" x14ac:dyDescent="0.25">
      <c r="Q485"/>
    </row>
    <row r="486" spans="17:17" x14ac:dyDescent="0.25">
      <c r="Q486"/>
    </row>
    <row r="487" spans="17:17" x14ac:dyDescent="0.25">
      <c r="Q487"/>
    </row>
    <row r="488" spans="17:17" x14ac:dyDescent="0.25">
      <c r="Q488"/>
    </row>
    <row r="489" spans="17:17" x14ac:dyDescent="0.25">
      <c r="Q489"/>
    </row>
    <row r="490" spans="17:17" x14ac:dyDescent="0.25">
      <c r="Q490"/>
    </row>
    <row r="491" spans="17:17" x14ac:dyDescent="0.25">
      <c r="Q491"/>
    </row>
    <row r="492" spans="17:17" x14ac:dyDescent="0.25">
      <c r="Q492"/>
    </row>
    <row r="493" spans="17:17" x14ac:dyDescent="0.25">
      <c r="Q493"/>
    </row>
    <row r="494" spans="17:17" x14ac:dyDescent="0.25">
      <c r="Q494"/>
    </row>
    <row r="495" spans="17:17" x14ac:dyDescent="0.25">
      <c r="Q495"/>
    </row>
    <row r="496" spans="17:17" x14ac:dyDescent="0.25">
      <c r="Q496"/>
    </row>
    <row r="497" spans="17:17" x14ac:dyDescent="0.25">
      <c r="Q497"/>
    </row>
    <row r="498" spans="17:17" x14ac:dyDescent="0.25">
      <c r="Q498"/>
    </row>
    <row r="499" spans="17:17" x14ac:dyDescent="0.25">
      <c r="Q499"/>
    </row>
    <row r="500" spans="17:17" x14ac:dyDescent="0.25">
      <c r="Q500"/>
    </row>
    <row r="501" spans="17:17" x14ac:dyDescent="0.25">
      <c r="Q501"/>
    </row>
    <row r="502" spans="17:17" x14ac:dyDescent="0.25">
      <c r="Q502"/>
    </row>
    <row r="503" spans="17:17" x14ac:dyDescent="0.25">
      <c r="Q503"/>
    </row>
    <row r="504" spans="17:17" x14ac:dyDescent="0.25">
      <c r="Q504"/>
    </row>
    <row r="505" spans="17:17" x14ac:dyDescent="0.25">
      <c r="Q505"/>
    </row>
    <row r="506" spans="17:17" x14ac:dyDescent="0.25">
      <c r="Q506"/>
    </row>
    <row r="507" spans="17:17" x14ac:dyDescent="0.25">
      <c r="Q507"/>
    </row>
    <row r="508" spans="17:17" x14ac:dyDescent="0.25">
      <c r="Q508"/>
    </row>
    <row r="509" spans="17:17" x14ac:dyDescent="0.25">
      <c r="Q509"/>
    </row>
    <row r="510" spans="17:17" x14ac:dyDescent="0.25">
      <c r="Q510"/>
    </row>
    <row r="511" spans="17:17" x14ac:dyDescent="0.25">
      <c r="Q511"/>
    </row>
    <row r="512" spans="17:17" x14ac:dyDescent="0.25">
      <c r="Q512"/>
    </row>
    <row r="513" spans="17:17" x14ac:dyDescent="0.25">
      <c r="Q513"/>
    </row>
    <row r="514" spans="17:17" x14ac:dyDescent="0.25">
      <c r="Q514"/>
    </row>
    <row r="515" spans="17:17" x14ac:dyDescent="0.25">
      <c r="Q515"/>
    </row>
    <row r="516" spans="17:17" x14ac:dyDescent="0.25">
      <c r="Q516"/>
    </row>
    <row r="517" spans="17:17" x14ac:dyDescent="0.25">
      <c r="Q517"/>
    </row>
    <row r="518" spans="17:17" x14ac:dyDescent="0.25">
      <c r="Q518"/>
    </row>
    <row r="519" spans="17:17" x14ac:dyDescent="0.25">
      <c r="Q519"/>
    </row>
    <row r="520" spans="17:17" x14ac:dyDescent="0.25">
      <c r="Q520"/>
    </row>
    <row r="521" spans="17:17" x14ac:dyDescent="0.25">
      <c r="Q521"/>
    </row>
    <row r="522" spans="17:17" x14ac:dyDescent="0.25">
      <c r="Q522"/>
    </row>
    <row r="523" spans="17:17" x14ac:dyDescent="0.25">
      <c r="Q523"/>
    </row>
    <row r="524" spans="17:17" x14ac:dyDescent="0.25">
      <c r="Q524"/>
    </row>
    <row r="525" spans="17:17" x14ac:dyDescent="0.25">
      <c r="Q525"/>
    </row>
    <row r="526" spans="17:17" x14ac:dyDescent="0.25">
      <c r="Q526"/>
    </row>
    <row r="527" spans="17:17" x14ac:dyDescent="0.25">
      <c r="Q527"/>
    </row>
    <row r="528" spans="17:17" x14ac:dyDescent="0.25">
      <c r="Q528"/>
    </row>
    <row r="529" spans="17:17" x14ac:dyDescent="0.25">
      <c r="Q529"/>
    </row>
    <row r="530" spans="17:17" x14ac:dyDescent="0.25">
      <c r="Q530"/>
    </row>
    <row r="531" spans="17:17" x14ac:dyDescent="0.25">
      <c r="Q531"/>
    </row>
    <row r="532" spans="17:17" x14ac:dyDescent="0.25">
      <c r="Q532"/>
    </row>
    <row r="533" spans="17:17" x14ac:dyDescent="0.25">
      <c r="Q533"/>
    </row>
    <row r="534" spans="17:17" x14ac:dyDescent="0.25">
      <c r="Q534"/>
    </row>
    <row r="535" spans="17:17" x14ac:dyDescent="0.25">
      <c r="Q535"/>
    </row>
    <row r="536" spans="17:17" x14ac:dyDescent="0.25">
      <c r="Q536"/>
    </row>
    <row r="537" spans="17:17" x14ac:dyDescent="0.25">
      <c r="Q537"/>
    </row>
    <row r="538" spans="17:17" x14ac:dyDescent="0.25">
      <c r="Q538"/>
    </row>
    <row r="539" spans="17:17" x14ac:dyDescent="0.25">
      <c r="Q539"/>
    </row>
    <row r="540" spans="17:17" x14ac:dyDescent="0.25">
      <c r="Q540"/>
    </row>
    <row r="541" spans="17:17" x14ac:dyDescent="0.25">
      <c r="Q541"/>
    </row>
    <row r="542" spans="17:17" x14ac:dyDescent="0.25">
      <c r="Q542"/>
    </row>
    <row r="543" spans="17:17" x14ac:dyDescent="0.25">
      <c r="Q543"/>
    </row>
    <row r="544" spans="17:17" x14ac:dyDescent="0.25">
      <c r="Q544"/>
    </row>
    <row r="545" spans="17:17" x14ac:dyDescent="0.25">
      <c r="Q545"/>
    </row>
    <row r="546" spans="17:17" x14ac:dyDescent="0.25">
      <c r="Q546"/>
    </row>
    <row r="547" spans="17:17" x14ac:dyDescent="0.25">
      <c r="Q547"/>
    </row>
    <row r="548" spans="17:17" x14ac:dyDescent="0.25">
      <c r="Q548"/>
    </row>
    <row r="549" spans="17:17" x14ac:dyDescent="0.25">
      <c r="Q549"/>
    </row>
    <row r="550" spans="17:17" x14ac:dyDescent="0.25">
      <c r="Q550"/>
    </row>
    <row r="551" spans="17:17" x14ac:dyDescent="0.25">
      <c r="Q551"/>
    </row>
    <row r="552" spans="17:17" x14ac:dyDescent="0.25">
      <c r="Q552"/>
    </row>
    <row r="553" spans="17:17" x14ac:dyDescent="0.25">
      <c r="Q553"/>
    </row>
    <row r="554" spans="17:17" x14ac:dyDescent="0.25">
      <c r="Q554"/>
    </row>
    <row r="555" spans="17:17" x14ac:dyDescent="0.25">
      <c r="Q555"/>
    </row>
    <row r="556" spans="17:17" x14ac:dyDescent="0.25">
      <c r="Q556"/>
    </row>
    <row r="557" spans="17:17" x14ac:dyDescent="0.25">
      <c r="Q557"/>
    </row>
    <row r="558" spans="17:17" x14ac:dyDescent="0.25">
      <c r="Q558"/>
    </row>
    <row r="559" spans="17:17" x14ac:dyDescent="0.25">
      <c r="Q559"/>
    </row>
    <row r="560" spans="17:17" x14ac:dyDescent="0.25">
      <c r="Q560"/>
    </row>
    <row r="561" spans="17:17" x14ac:dyDescent="0.25">
      <c r="Q561"/>
    </row>
    <row r="562" spans="17:17" x14ac:dyDescent="0.25">
      <c r="Q562"/>
    </row>
    <row r="563" spans="17:17" x14ac:dyDescent="0.25">
      <c r="Q563"/>
    </row>
    <row r="564" spans="17:17" x14ac:dyDescent="0.25">
      <c r="Q564"/>
    </row>
    <row r="565" spans="17:17" x14ac:dyDescent="0.25">
      <c r="Q565"/>
    </row>
    <row r="566" spans="17:17" x14ac:dyDescent="0.25">
      <c r="Q566"/>
    </row>
    <row r="567" spans="17:17" x14ac:dyDescent="0.25">
      <c r="Q567"/>
    </row>
    <row r="568" spans="17:17" x14ac:dyDescent="0.25">
      <c r="Q568"/>
    </row>
    <row r="569" spans="17:17" x14ac:dyDescent="0.25">
      <c r="Q569"/>
    </row>
    <row r="570" spans="17:17" x14ac:dyDescent="0.25">
      <c r="Q570"/>
    </row>
    <row r="571" spans="17:17" x14ac:dyDescent="0.25">
      <c r="Q571"/>
    </row>
    <row r="572" spans="17:17" x14ac:dyDescent="0.25">
      <c r="Q572"/>
    </row>
    <row r="573" spans="17:17" x14ac:dyDescent="0.25">
      <c r="Q573"/>
    </row>
    <row r="574" spans="17:17" x14ac:dyDescent="0.25">
      <c r="Q574"/>
    </row>
    <row r="575" spans="17:17" x14ac:dyDescent="0.25">
      <c r="Q575"/>
    </row>
    <row r="576" spans="17:17" x14ac:dyDescent="0.25">
      <c r="Q576"/>
    </row>
    <row r="577" spans="17:17" x14ac:dyDescent="0.25">
      <c r="Q577"/>
    </row>
    <row r="578" spans="17:17" x14ac:dyDescent="0.25">
      <c r="Q578"/>
    </row>
    <row r="579" spans="17:17" x14ac:dyDescent="0.25">
      <c r="Q579"/>
    </row>
    <row r="580" spans="17:17" x14ac:dyDescent="0.25">
      <c r="Q580"/>
    </row>
    <row r="581" spans="17:17" x14ac:dyDescent="0.25">
      <c r="Q581"/>
    </row>
    <row r="582" spans="17:17" x14ac:dyDescent="0.25">
      <c r="Q582"/>
    </row>
    <row r="583" spans="17:17" x14ac:dyDescent="0.25">
      <c r="Q583"/>
    </row>
    <row r="584" spans="17:17" x14ac:dyDescent="0.25">
      <c r="Q584"/>
    </row>
    <row r="585" spans="17:17" x14ac:dyDescent="0.25">
      <c r="Q585"/>
    </row>
    <row r="586" spans="17:17" x14ac:dyDescent="0.25">
      <c r="Q586"/>
    </row>
    <row r="587" spans="17:17" x14ac:dyDescent="0.25">
      <c r="Q587"/>
    </row>
    <row r="588" spans="17:17" x14ac:dyDescent="0.25">
      <c r="Q588"/>
    </row>
    <row r="589" spans="17:17" x14ac:dyDescent="0.25">
      <c r="Q589"/>
    </row>
    <row r="590" spans="17:17" x14ac:dyDescent="0.25">
      <c r="Q590"/>
    </row>
    <row r="591" spans="17:17" x14ac:dyDescent="0.25">
      <c r="Q591"/>
    </row>
    <row r="592" spans="17:17" x14ac:dyDescent="0.25">
      <c r="Q592"/>
    </row>
    <row r="593" spans="17:17" x14ac:dyDescent="0.25">
      <c r="Q593"/>
    </row>
    <row r="594" spans="17:17" x14ac:dyDescent="0.25">
      <c r="Q594"/>
    </row>
    <row r="595" spans="17:17" x14ac:dyDescent="0.25">
      <c r="Q595"/>
    </row>
    <row r="596" spans="17:17" x14ac:dyDescent="0.25">
      <c r="Q596"/>
    </row>
    <row r="597" spans="17:17" x14ac:dyDescent="0.25">
      <c r="Q597"/>
    </row>
    <row r="598" spans="17:17" x14ac:dyDescent="0.25">
      <c r="Q598"/>
    </row>
    <row r="599" spans="17:17" x14ac:dyDescent="0.25">
      <c r="Q599"/>
    </row>
    <row r="600" spans="17:17" x14ac:dyDescent="0.25">
      <c r="Q600"/>
    </row>
    <row r="601" spans="17:17" x14ac:dyDescent="0.25">
      <c r="Q601"/>
    </row>
    <row r="602" spans="17:17" x14ac:dyDescent="0.25">
      <c r="Q602"/>
    </row>
    <row r="603" spans="17:17" x14ac:dyDescent="0.25">
      <c r="Q603"/>
    </row>
    <row r="604" spans="17:17" x14ac:dyDescent="0.25">
      <c r="Q604"/>
    </row>
    <row r="605" spans="17:17" x14ac:dyDescent="0.25">
      <c r="Q605"/>
    </row>
    <row r="606" spans="17:17" x14ac:dyDescent="0.25">
      <c r="Q606"/>
    </row>
    <row r="607" spans="17:17" x14ac:dyDescent="0.25">
      <c r="Q607"/>
    </row>
    <row r="608" spans="17:17" x14ac:dyDescent="0.25">
      <c r="Q608"/>
    </row>
    <row r="609" spans="17:17" x14ac:dyDescent="0.25">
      <c r="Q609"/>
    </row>
    <row r="610" spans="17:17" x14ac:dyDescent="0.25">
      <c r="Q610"/>
    </row>
    <row r="611" spans="17:17" x14ac:dyDescent="0.25">
      <c r="Q611"/>
    </row>
    <row r="612" spans="17:17" x14ac:dyDescent="0.25">
      <c r="Q612"/>
    </row>
    <row r="613" spans="17:17" x14ac:dyDescent="0.25">
      <c r="Q613"/>
    </row>
    <row r="614" spans="17:17" x14ac:dyDescent="0.25">
      <c r="Q614"/>
    </row>
    <row r="615" spans="17:17" x14ac:dyDescent="0.25">
      <c r="Q615"/>
    </row>
    <row r="616" spans="17:17" x14ac:dyDescent="0.25">
      <c r="Q616"/>
    </row>
    <row r="617" spans="17:17" x14ac:dyDescent="0.25">
      <c r="Q617"/>
    </row>
    <row r="618" spans="17:17" x14ac:dyDescent="0.25">
      <c r="Q618"/>
    </row>
    <row r="619" spans="17:17" x14ac:dyDescent="0.25">
      <c r="Q619"/>
    </row>
    <row r="620" spans="17:17" x14ac:dyDescent="0.25">
      <c r="Q620"/>
    </row>
    <row r="621" spans="17:17" x14ac:dyDescent="0.25">
      <c r="Q621"/>
    </row>
    <row r="622" spans="17:17" x14ac:dyDescent="0.25">
      <c r="Q622"/>
    </row>
    <row r="623" spans="17:17" x14ac:dyDescent="0.25">
      <c r="Q623"/>
    </row>
    <row r="624" spans="17:17" x14ac:dyDescent="0.25">
      <c r="Q624"/>
    </row>
    <row r="625" spans="17:17" x14ac:dyDescent="0.25">
      <c r="Q625"/>
    </row>
    <row r="626" spans="17:17" x14ac:dyDescent="0.25">
      <c r="Q626"/>
    </row>
    <row r="627" spans="17:17" x14ac:dyDescent="0.25">
      <c r="Q627"/>
    </row>
    <row r="628" spans="17:17" x14ac:dyDescent="0.25">
      <c r="Q628"/>
    </row>
    <row r="629" spans="17:17" x14ac:dyDescent="0.25">
      <c r="Q629"/>
    </row>
    <row r="630" spans="17:17" x14ac:dyDescent="0.25">
      <c r="Q630"/>
    </row>
    <row r="631" spans="17:17" x14ac:dyDescent="0.25">
      <c r="Q631"/>
    </row>
    <row r="632" spans="17:17" x14ac:dyDescent="0.25">
      <c r="Q632"/>
    </row>
    <row r="633" spans="17:17" x14ac:dyDescent="0.25">
      <c r="Q633"/>
    </row>
    <row r="634" spans="17:17" x14ac:dyDescent="0.25">
      <c r="Q634"/>
    </row>
    <row r="635" spans="17:17" x14ac:dyDescent="0.25">
      <c r="Q635"/>
    </row>
    <row r="636" spans="17:17" x14ac:dyDescent="0.25">
      <c r="Q636"/>
    </row>
    <row r="637" spans="17:17" x14ac:dyDescent="0.25">
      <c r="Q637"/>
    </row>
    <row r="638" spans="17:17" x14ac:dyDescent="0.25">
      <c r="Q638"/>
    </row>
    <row r="639" spans="17:17" x14ac:dyDescent="0.25">
      <c r="Q639"/>
    </row>
    <row r="640" spans="17:17" x14ac:dyDescent="0.25">
      <c r="Q640"/>
    </row>
    <row r="641" spans="17:17" x14ac:dyDescent="0.25">
      <c r="Q641"/>
    </row>
    <row r="642" spans="17:17" x14ac:dyDescent="0.25">
      <c r="Q642"/>
    </row>
    <row r="643" spans="17:17" x14ac:dyDescent="0.25">
      <c r="Q643"/>
    </row>
    <row r="644" spans="17:17" x14ac:dyDescent="0.25">
      <c r="Q644"/>
    </row>
    <row r="645" spans="17:17" x14ac:dyDescent="0.25">
      <c r="Q645"/>
    </row>
    <row r="646" spans="17:17" x14ac:dyDescent="0.25">
      <c r="Q646"/>
    </row>
    <row r="647" spans="17:17" x14ac:dyDescent="0.25">
      <c r="Q647"/>
    </row>
    <row r="648" spans="17:17" x14ac:dyDescent="0.25">
      <c r="Q648"/>
    </row>
    <row r="649" spans="17:17" x14ac:dyDescent="0.25">
      <c r="Q649"/>
    </row>
    <row r="650" spans="17:17" x14ac:dyDescent="0.25">
      <c r="Q650"/>
    </row>
    <row r="651" spans="17:17" x14ac:dyDescent="0.25">
      <c r="Q651"/>
    </row>
    <row r="652" spans="17:17" x14ac:dyDescent="0.25">
      <c r="Q652"/>
    </row>
    <row r="653" spans="17:17" x14ac:dyDescent="0.25">
      <c r="Q653"/>
    </row>
    <row r="654" spans="17:17" x14ac:dyDescent="0.25">
      <c r="Q654"/>
    </row>
    <row r="655" spans="17:17" x14ac:dyDescent="0.25">
      <c r="Q655"/>
    </row>
    <row r="656" spans="17:17" x14ac:dyDescent="0.25">
      <c r="Q656"/>
    </row>
    <row r="657" spans="17:17" x14ac:dyDescent="0.25">
      <c r="Q657"/>
    </row>
    <row r="658" spans="17:17" x14ac:dyDescent="0.25">
      <c r="Q658"/>
    </row>
    <row r="659" spans="17:17" x14ac:dyDescent="0.25">
      <c r="Q659"/>
    </row>
    <row r="660" spans="17:17" x14ac:dyDescent="0.25">
      <c r="Q660"/>
    </row>
    <row r="661" spans="17:17" x14ac:dyDescent="0.25">
      <c r="Q661"/>
    </row>
    <row r="662" spans="17:17" x14ac:dyDescent="0.25">
      <c r="Q662"/>
    </row>
    <row r="663" spans="17:17" x14ac:dyDescent="0.25">
      <c r="Q663"/>
    </row>
    <row r="664" spans="17:17" x14ac:dyDescent="0.25">
      <c r="Q664"/>
    </row>
    <row r="665" spans="17:17" x14ac:dyDescent="0.25">
      <c r="Q665"/>
    </row>
    <row r="666" spans="17:17" x14ac:dyDescent="0.25">
      <c r="Q666"/>
    </row>
    <row r="667" spans="17:17" x14ac:dyDescent="0.25">
      <c r="Q667"/>
    </row>
    <row r="668" spans="17:17" x14ac:dyDescent="0.25">
      <c r="Q668"/>
    </row>
    <row r="669" spans="17:17" x14ac:dyDescent="0.25">
      <c r="Q669"/>
    </row>
    <row r="670" spans="17:17" x14ac:dyDescent="0.25">
      <c r="Q670"/>
    </row>
    <row r="671" spans="17:17" x14ac:dyDescent="0.25">
      <c r="Q671"/>
    </row>
    <row r="672" spans="17:17" x14ac:dyDescent="0.25">
      <c r="Q672"/>
    </row>
    <row r="673" spans="17:17" x14ac:dyDescent="0.25">
      <c r="Q673"/>
    </row>
    <row r="674" spans="17:17" x14ac:dyDescent="0.25">
      <c r="Q674"/>
    </row>
    <row r="675" spans="17:17" x14ac:dyDescent="0.25">
      <c r="Q675"/>
    </row>
    <row r="676" spans="17:17" x14ac:dyDescent="0.25">
      <c r="Q676"/>
    </row>
    <row r="677" spans="17:17" x14ac:dyDescent="0.25">
      <c r="Q677"/>
    </row>
    <row r="678" spans="17:17" x14ac:dyDescent="0.25">
      <c r="Q678"/>
    </row>
    <row r="679" spans="17:17" x14ac:dyDescent="0.25">
      <c r="Q679"/>
    </row>
    <row r="680" spans="17:17" x14ac:dyDescent="0.25">
      <c r="Q680"/>
    </row>
    <row r="681" spans="17:17" x14ac:dyDescent="0.25">
      <c r="Q681"/>
    </row>
    <row r="682" spans="17:17" x14ac:dyDescent="0.25">
      <c r="Q682"/>
    </row>
    <row r="683" spans="17:17" x14ac:dyDescent="0.25">
      <c r="Q683"/>
    </row>
    <row r="684" spans="17:17" x14ac:dyDescent="0.25">
      <c r="Q684"/>
    </row>
    <row r="685" spans="17:17" x14ac:dyDescent="0.25">
      <c r="Q685"/>
    </row>
    <row r="686" spans="17:17" x14ac:dyDescent="0.25">
      <c r="Q686"/>
    </row>
    <row r="687" spans="17:17" x14ac:dyDescent="0.25">
      <c r="Q687"/>
    </row>
    <row r="688" spans="17:17" x14ac:dyDescent="0.25">
      <c r="Q688"/>
    </row>
    <row r="689" spans="17:17" x14ac:dyDescent="0.25">
      <c r="Q689"/>
    </row>
    <row r="690" spans="17:17" x14ac:dyDescent="0.25">
      <c r="Q690"/>
    </row>
    <row r="691" spans="17:17" x14ac:dyDescent="0.25">
      <c r="Q691"/>
    </row>
    <row r="692" spans="17:17" x14ac:dyDescent="0.25">
      <c r="Q692"/>
    </row>
    <row r="693" spans="17:17" x14ac:dyDescent="0.25">
      <c r="Q693"/>
    </row>
    <row r="694" spans="17:17" x14ac:dyDescent="0.25">
      <c r="Q694"/>
    </row>
    <row r="695" spans="17:17" x14ac:dyDescent="0.25">
      <c r="Q695"/>
    </row>
    <row r="696" spans="17:17" x14ac:dyDescent="0.25">
      <c r="Q696"/>
    </row>
    <row r="697" spans="17:17" x14ac:dyDescent="0.25">
      <c r="Q697"/>
    </row>
    <row r="698" spans="17:17" x14ac:dyDescent="0.25">
      <c r="Q698"/>
    </row>
    <row r="699" spans="17:17" x14ac:dyDescent="0.25">
      <c r="Q699"/>
    </row>
    <row r="700" spans="17:17" x14ac:dyDescent="0.25">
      <c r="Q700"/>
    </row>
    <row r="701" spans="17:17" x14ac:dyDescent="0.25">
      <c r="Q701"/>
    </row>
    <row r="702" spans="17:17" x14ac:dyDescent="0.25">
      <c r="Q702"/>
    </row>
    <row r="703" spans="17:17" x14ac:dyDescent="0.25">
      <c r="Q703"/>
    </row>
    <row r="704" spans="17:17" x14ac:dyDescent="0.25">
      <c r="Q704"/>
    </row>
    <row r="705" spans="17:17" x14ac:dyDescent="0.25">
      <c r="Q705"/>
    </row>
    <row r="706" spans="17:17" x14ac:dyDescent="0.25">
      <c r="Q706"/>
    </row>
    <row r="707" spans="17:17" x14ac:dyDescent="0.25">
      <c r="Q707"/>
    </row>
    <row r="708" spans="17:17" x14ac:dyDescent="0.25">
      <c r="Q708"/>
    </row>
    <row r="709" spans="17:17" x14ac:dyDescent="0.25">
      <c r="Q709"/>
    </row>
    <row r="710" spans="17:17" x14ac:dyDescent="0.25">
      <c r="Q710"/>
    </row>
    <row r="711" spans="17:17" x14ac:dyDescent="0.25">
      <c r="Q711"/>
    </row>
    <row r="712" spans="17:17" x14ac:dyDescent="0.25">
      <c r="Q712"/>
    </row>
    <row r="713" spans="17:17" x14ac:dyDescent="0.25">
      <c r="Q713"/>
    </row>
    <row r="714" spans="17:17" x14ac:dyDescent="0.25">
      <c r="Q714"/>
    </row>
    <row r="715" spans="17:17" x14ac:dyDescent="0.25">
      <c r="Q715"/>
    </row>
    <row r="716" spans="17:17" x14ac:dyDescent="0.25">
      <c r="Q716"/>
    </row>
    <row r="717" spans="17:17" x14ac:dyDescent="0.25">
      <c r="Q717"/>
    </row>
    <row r="718" spans="17:17" x14ac:dyDescent="0.25">
      <c r="Q718"/>
    </row>
    <row r="719" spans="17:17" x14ac:dyDescent="0.25">
      <c r="Q719"/>
    </row>
    <row r="720" spans="17:17" x14ac:dyDescent="0.25">
      <c r="Q720"/>
    </row>
    <row r="721" spans="17:17" x14ac:dyDescent="0.25">
      <c r="Q721"/>
    </row>
    <row r="722" spans="17:17" x14ac:dyDescent="0.25">
      <c r="Q722"/>
    </row>
    <row r="723" spans="17:17" x14ac:dyDescent="0.25">
      <c r="Q723"/>
    </row>
    <row r="724" spans="17:17" x14ac:dyDescent="0.25">
      <c r="Q724"/>
    </row>
    <row r="725" spans="17:17" x14ac:dyDescent="0.25">
      <c r="Q725"/>
    </row>
    <row r="726" spans="17:17" x14ac:dyDescent="0.25">
      <c r="Q726"/>
    </row>
    <row r="727" spans="17:17" x14ac:dyDescent="0.25">
      <c r="Q727"/>
    </row>
    <row r="728" spans="17:17" x14ac:dyDescent="0.25">
      <c r="Q728"/>
    </row>
    <row r="729" spans="17:17" x14ac:dyDescent="0.25">
      <c r="Q729"/>
    </row>
    <row r="730" spans="17:17" x14ac:dyDescent="0.25">
      <c r="Q730"/>
    </row>
    <row r="731" spans="17:17" x14ac:dyDescent="0.25">
      <c r="Q731"/>
    </row>
    <row r="732" spans="17:17" x14ac:dyDescent="0.25">
      <c r="Q732"/>
    </row>
    <row r="733" spans="17:17" x14ac:dyDescent="0.25">
      <c r="Q733"/>
    </row>
    <row r="734" spans="17:17" x14ac:dyDescent="0.25">
      <c r="Q734"/>
    </row>
    <row r="735" spans="17:17" x14ac:dyDescent="0.25">
      <c r="Q735"/>
    </row>
    <row r="736" spans="17:17" x14ac:dyDescent="0.25">
      <c r="Q736"/>
    </row>
    <row r="737" spans="17:17" x14ac:dyDescent="0.25">
      <c r="Q737"/>
    </row>
    <row r="738" spans="17:17" x14ac:dyDescent="0.25">
      <c r="Q738"/>
    </row>
    <row r="739" spans="17:17" x14ac:dyDescent="0.25">
      <c r="Q739"/>
    </row>
    <row r="740" spans="17:17" x14ac:dyDescent="0.25">
      <c r="Q740"/>
    </row>
    <row r="741" spans="17:17" x14ac:dyDescent="0.25">
      <c r="Q741"/>
    </row>
    <row r="742" spans="17:17" x14ac:dyDescent="0.25">
      <c r="Q742"/>
    </row>
    <row r="743" spans="17:17" x14ac:dyDescent="0.25">
      <c r="Q743"/>
    </row>
    <row r="744" spans="17:17" x14ac:dyDescent="0.25">
      <c r="Q744"/>
    </row>
    <row r="745" spans="17:17" x14ac:dyDescent="0.25">
      <c r="Q745"/>
    </row>
    <row r="746" spans="17:17" x14ac:dyDescent="0.25">
      <c r="Q746"/>
    </row>
    <row r="747" spans="17:17" x14ac:dyDescent="0.25">
      <c r="Q747"/>
    </row>
    <row r="748" spans="17:17" x14ac:dyDescent="0.25">
      <c r="Q748"/>
    </row>
    <row r="749" spans="17:17" x14ac:dyDescent="0.25">
      <c r="Q749"/>
    </row>
    <row r="750" spans="17:17" x14ac:dyDescent="0.25">
      <c r="Q750"/>
    </row>
    <row r="751" spans="17:17" x14ac:dyDescent="0.25">
      <c r="Q751"/>
    </row>
    <row r="752" spans="17:17" x14ac:dyDescent="0.25">
      <c r="Q752"/>
    </row>
    <row r="753" spans="17:17" x14ac:dyDescent="0.25">
      <c r="Q753"/>
    </row>
    <row r="754" spans="17:17" x14ac:dyDescent="0.25">
      <c r="Q754"/>
    </row>
    <row r="755" spans="17:17" x14ac:dyDescent="0.25">
      <c r="Q755"/>
    </row>
    <row r="756" spans="17:17" x14ac:dyDescent="0.25">
      <c r="Q756"/>
    </row>
    <row r="757" spans="17:17" x14ac:dyDescent="0.25">
      <c r="Q757"/>
    </row>
    <row r="758" spans="17:17" x14ac:dyDescent="0.25">
      <c r="Q758"/>
    </row>
    <row r="759" spans="17:17" x14ac:dyDescent="0.25">
      <c r="Q759"/>
    </row>
    <row r="760" spans="17:17" x14ac:dyDescent="0.25">
      <c r="Q760"/>
    </row>
    <row r="761" spans="17:17" x14ac:dyDescent="0.25">
      <c r="Q761"/>
    </row>
    <row r="762" spans="17:17" x14ac:dyDescent="0.25">
      <c r="Q762"/>
    </row>
    <row r="763" spans="17:17" x14ac:dyDescent="0.25">
      <c r="Q763"/>
    </row>
    <row r="764" spans="17:17" x14ac:dyDescent="0.25">
      <c r="Q764"/>
    </row>
    <row r="765" spans="17:17" x14ac:dyDescent="0.25">
      <c r="Q765"/>
    </row>
    <row r="766" spans="17:17" x14ac:dyDescent="0.25">
      <c r="Q766"/>
    </row>
    <row r="767" spans="17:17" x14ac:dyDescent="0.25">
      <c r="Q767"/>
    </row>
    <row r="768" spans="17:17" x14ac:dyDescent="0.25">
      <c r="Q768"/>
    </row>
    <row r="769" spans="17:17" x14ac:dyDescent="0.25">
      <c r="Q769"/>
    </row>
    <row r="770" spans="17:17" x14ac:dyDescent="0.25">
      <c r="Q770"/>
    </row>
    <row r="771" spans="17:17" x14ac:dyDescent="0.25">
      <c r="Q771"/>
    </row>
    <row r="772" spans="17:17" x14ac:dyDescent="0.25">
      <c r="Q772"/>
    </row>
    <row r="773" spans="17:17" x14ac:dyDescent="0.25">
      <c r="Q773"/>
    </row>
    <row r="774" spans="17:17" x14ac:dyDescent="0.25">
      <c r="Q774"/>
    </row>
    <row r="775" spans="17:17" x14ac:dyDescent="0.25">
      <c r="Q775"/>
    </row>
    <row r="776" spans="17:17" x14ac:dyDescent="0.25">
      <c r="Q776"/>
    </row>
    <row r="777" spans="17:17" x14ac:dyDescent="0.25">
      <c r="Q777"/>
    </row>
    <row r="778" spans="17:17" x14ac:dyDescent="0.25">
      <c r="Q778"/>
    </row>
    <row r="779" spans="17:17" x14ac:dyDescent="0.25">
      <c r="Q779"/>
    </row>
    <row r="780" spans="17:17" x14ac:dyDescent="0.25">
      <c r="Q780"/>
    </row>
    <row r="781" spans="17:17" x14ac:dyDescent="0.25">
      <c r="Q781"/>
    </row>
    <row r="782" spans="17:17" x14ac:dyDescent="0.25">
      <c r="Q782"/>
    </row>
    <row r="783" spans="17:17" x14ac:dyDescent="0.25">
      <c r="Q783"/>
    </row>
    <row r="784" spans="17:17" x14ac:dyDescent="0.25">
      <c r="Q784"/>
    </row>
    <row r="785" spans="17:17" x14ac:dyDescent="0.25">
      <c r="Q785"/>
    </row>
    <row r="786" spans="17:17" x14ac:dyDescent="0.25">
      <c r="Q786"/>
    </row>
    <row r="787" spans="17:17" x14ac:dyDescent="0.25">
      <c r="Q787"/>
    </row>
    <row r="788" spans="17:17" x14ac:dyDescent="0.25">
      <c r="Q788"/>
    </row>
    <row r="789" spans="17:17" x14ac:dyDescent="0.25">
      <c r="Q789"/>
    </row>
    <row r="790" spans="17:17" x14ac:dyDescent="0.25">
      <c r="Q790"/>
    </row>
    <row r="791" spans="17:17" x14ac:dyDescent="0.25">
      <c r="Q791"/>
    </row>
    <row r="792" spans="17:17" x14ac:dyDescent="0.25">
      <c r="Q792"/>
    </row>
    <row r="793" spans="17:17" x14ac:dyDescent="0.25">
      <c r="Q793"/>
    </row>
    <row r="794" spans="17:17" x14ac:dyDescent="0.25">
      <c r="Q794"/>
    </row>
    <row r="795" spans="17:17" x14ac:dyDescent="0.25">
      <c r="Q795"/>
    </row>
    <row r="796" spans="17:17" x14ac:dyDescent="0.25">
      <c r="Q796"/>
    </row>
    <row r="797" spans="17:17" x14ac:dyDescent="0.25">
      <c r="Q797"/>
    </row>
    <row r="798" spans="17:17" x14ac:dyDescent="0.25">
      <c r="Q798"/>
    </row>
    <row r="799" spans="17:17" x14ac:dyDescent="0.25">
      <c r="Q799"/>
    </row>
    <row r="800" spans="17:17" x14ac:dyDescent="0.25">
      <c r="Q800"/>
    </row>
    <row r="801" spans="17:17" x14ac:dyDescent="0.25">
      <c r="Q801"/>
    </row>
    <row r="802" spans="17:17" x14ac:dyDescent="0.25">
      <c r="Q802"/>
    </row>
    <row r="803" spans="17:17" x14ac:dyDescent="0.25">
      <c r="Q803"/>
    </row>
    <row r="804" spans="17:17" x14ac:dyDescent="0.25">
      <c r="Q804"/>
    </row>
    <row r="805" spans="17:17" x14ac:dyDescent="0.25">
      <c r="Q805"/>
    </row>
    <row r="806" spans="17:17" x14ac:dyDescent="0.25">
      <c r="Q806"/>
    </row>
    <row r="807" spans="17:17" x14ac:dyDescent="0.25">
      <c r="Q807"/>
    </row>
    <row r="808" spans="17:17" x14ac:dyDescent="0.25">
      <c r="Q808"/>
    </row>
    <row r="809" spans="17:17" x14ac:dyDescent="0.25">
      <c r="Q809"/>
    </row>
    <row r="810" spans="17:17" x14ac:dyDescent="0.25">
      <c r="Q810"/>
    </row>
    <row r="811" spans="17:17" x14ac:dyDescent="0.25">
      <c r="Q811"/>
    </row>
    <row r="812" spans="17:17" x14ac:dyDescent="0.25">
      <c r="Q812"/>
    </row>
    <row r="813" spans="17:17" x14ac:dyDescent="0.25">
      <c r="Q813"/>
    </row>
    <row r="814" spans="17:17" x14ac:dyDescent="0.25">
      <c r="Q814"/>
    </row>
    <row r="815" spans="17:17" x14ac:dyDescent="0.25">
      <c r="Q815"/>
    </row>
    <row r="816" spans="17:17" x14ac:dyDescent="0.25">
      <c r="Q816"/>
    </row>
    <row r="817" spans="17:17" x14ac:dyDescent="0.25">
      <c r="Q817"/>
    </row>
    <row r="818" spans="17:17" x14ac:dyDescent="0.25">
      <c r="Q818"/>
    </row>
    <row r="819" spans="17:17" x14ac:dyDescent="0.25">
      <c r="Q819"/>
    </row>
    <row r="820" spans="17:17" x14ac:dyDescent="0.25">
      <c r="Q820"/>
    </row>
    <row r="821" spans="17:17" x14ac:dyDescent="0.25">
      <c r="Q821"/>
    </row>
    <row r="822" spans="17:17" x14ac:dyDescent="0.25">
      <c r="Q822"/>
    </row>
    <row r="823" spans="17:17" x14ac:dyDescent="0.25">
      <c r="Q823"/>
    </row>
    <row r="824" spans="17:17" x14ac:dyDescent="0.25">
      <c r="Q824"/>
    </row>
    <row r="825" spans="17:17" x14ac:dyDescent="0.25">
      <c r="Q825"/>
    </row>
    <row r="826" spans="17:17" x14ac:dyDescent="0.25">
      <c r="Q826"/>
    </row>
    <row r="827" spans="17:17" x14ac:dyDescent="0.25">
      <c r="Q827"/>
    </row>
    <row r="828" spans="17:17" x14ac:dyDescent="0.25">
      <c r="Q828"/>
    </row>
    <row r="829" spans="17:17" x14ac:dyDescent="0.25">
      <c r="Q829"/>
    </row>
    <row r="830" spans="17:17" x14ac:dyDescent="0.25">
      <c r="Q830"/>
    </row>
    <row r="831" spans="17:17" x14ac:dyDescent="0.25">
      <c r="Q831"/>
    </row>
    <row r="832" spans="17:17" x14ac:dyDescent="0.25">
      <c r="Q832"/>
    </row>
    <row r="833" spans="17:17" x14ac:dyDescent="0.25">
      <c r="Q833"/>
    </row>
    <row r="834" spans="17:17" x14ac:dyDescent="0.25">
      <c r="Q834"/>
    </row>
    <row r="835" spans="17:17" x14ac:dyDescent="0.25">
      <c r="Q835"/>
    </row>
    <row r="836" spans="17:17" x14ac:dyDescent="0.25">
      <c r="Q836"/>
    </row>
    <row r="837" spans="17:17" x14ac:dyDescent="0.25">
      <c r="Q837"/>
    </row>
    <row r="838" spans="17:17" x14ac:dyDescent="0.25">
      <c r="Q838"/>
    </row>
    <row r="839" spans="17:17" x14ac:dyDescent="0.25">
      <c r="Q839"/>
    </row>
    <row r="840" spans="17:17" x14ac:dyDescent="0.25">
      <c r="Q840"/>
    </row>
    <row r="841" spans="17:17" x14ac:dyDescent="0.25">
      <c r="Q841"/>
    </row>
    <row r="842" spans="17:17" x14ac:dyDescent="0.25">
      <c r="Q842"/>
    </row>
    <row r="843" spans="17:17" x14ac:dyDescent="0.25">
      <c r="Q843"/>
    </row>
    <row r="844" spans="17:17" x14ac:dyDescent="0.25">
      <c r="Q844"/>
    </row>
    <row r="845" spans="17:17" x14ac:dyDescent="0.25">
      <c r="Q845"/>
    </row>
    <row r="846" spans="17:17" x14ac:dyDescent="0.25">
      <c r="Q846"/>
    </row>
    <row r="847" spans="17:17" x14ac:dyDescent="0.25">
      <c r="Q847"/>
    </row>
    <row r="848" spans="17:17" x14ac:dyDescent="0.25">
      <c r="Q848"/>
    </row>
    <row r="849" spans="17:17" x14ac:dyDescent="0.25">
      <c r="Q849"/>
    </row>
    <row r="850" spans="17:17" x14ac:dyDescent="0.25">
      <c r="Q850"/>
    </row>
    <row r="851" spans="17:17" x14ac:dyDescent="0.25">
      <c r="Q851"/>
    </row>
    <row r="852" spans="17:17" x14ac:dyDescent="0.25">
      <c r="Q852"/>
    </row>
    <row r="853" spans="17:17" x14ac:dyDescent="0.25">
      <c r="Q853"/>
    </row>
    <row r="854" spans="17:17" x14ac:dyDescent="0.25">
      <c r="Q854"/>
    </row>
    <row r="855" spans="17:17" x14ac:dyDescent="0.25">
      <c r="Q855"/>
    </row>
    <row r="856" spans="17:17" x14ac:dyDescent="0.25">
      <c r="Q856"/>
    </row>
    <row r="857" spans="17:17" x14ac:dyDescent="0.25">
      <c r="Q857"/>
    </row>
    <row r="858" spans="17:17" x14ac:dyDescent="0.25">
      <c r="Q858"/>
    </row>
    <row r="859" spans="17:17" x14ac:dyDescent="0.25">
      <c r="Q859"/>
    </row>
    <row r="860" spans="17:17" x14ac:dyDescent="0.25">
      <c r="Q860"/>
    </row>
    <row r="861" spans="17:17" x14ac:dyDescent="0.25">
      <c r="Q861"/>
    </row>
    <row r="862" spans="17:17" x14ac:dyDescent="0.25">
      <c r="Q862"/>
    </row>
    <row r="863" spans="17:17" x14ac:dyDescent="0.25">
      <c r="Q863"/>
    </row>
    <row r="864" spans="17:17" x14ac:dyDescent="0.25">
      <c r="Q864"/>
    </row>
    <row r="865" spans="17:17" x14ac:dyDescent="0.25">
      <c r="Q865"/>
    </row>
    <row r="866" spans="17:17" x14ac:dyDescent="0.25">
      <c r="Q866"/>
    </row>
    <row r="867" spans="17:17" x14ac:dyDescent="0.25">
      <c r="Q867"/>
    </row>
    <row r="868" spans="17:17" x14ac:dyDescent="0.25">
      <c r="Q868"/>
    </row>
    <row r="869" spans="17:17" x14ac:dyDescent="0.25">
      <c r="Q869"/>
    </row>
    <row r="870" spans="17:17" x14ac:dyDescent="0.25">
      <c r="Q870"/>
    </row>
    <row r="871" spans="17:17" x14ac:dyDescent="0.25">
      <c r="Q871"/>
    </row>
    <row r="872" spans="17:17" x14ac:dyDescent="0.25">
      <c r="Q872"/>
    </row>
    <row r="873" spans="17:17" x14ac:dyDescent="0.25">
      <c r="Q873"/>
    </row>
    <row r="874" spans="17:17" x14ac:dyDescent="0.25">
      <c r="Q874"/>
    </row>
    <row r="875" spans="17:17" x14ac:dyDescent="0.25">
      <c r="Q875"/>
    </row>
    <row r="876" spans="17:17" x14ac:dyDescent="0.25">
      <c r="Q876"/>
    </row>
    <row r="877" spans="17:17" x14ac:dyDescent="0.25">
      <c r="Q877"/>
    </row>
    <row r="878" spans="17:17" x14ac:dyDescent="0.25">
      <c r="Q878"/>
    </row>
    <row r="879" spans="17:17" x14ac:dyDescent="0.25">
      <c r="Q879"/>
    </row>
    <row r="880" spans="17:17" x14ac:dyDescent="0.25">
      <c r="Q880"/>
    </row>
    <row r="881" spans="17:17" x14ac:dyDescent="0.25">
      <c r="Q881"/>
    </row>
    <row r="882" spans="17:17" x14ac:dyDescent="0.25">
      <c r="Q882"/>
    </row>
    <row r="883" spans="17:17" x14ac:dyDescent="0.25">
      <c r="Q883"/>
    </row>
    <row r="884" spans="17:17" x14ac:dyDescent="0.25">
      <c r="Q884"/>
    </row>
    <row r="885" spans="17:17" x14ac:dyDescent="0.25">
      <c r="Q885"/>
    </row>
    <row r="886" spans="17:17" x14ac:dyDescent="0.25">
      <c r="Q886"/>
    </row>
    <row r="887" spans="17:17" x14ac:dyDescent="0.25">
      <c r="Q887"/>
    </row>
    <row r="888" spans="17:17" x14ac:dyDescent="0.25">
      <c r="Q888"/>
    </row>
    <row r="889" spans="17:17" x14ac:dyDescent="0.25">
      <c r="Q889"/>
    </row>
    <row r="890" spans="17:17" x14ac:dyDescent="0.25">
      <c r="Q890"/>
    </row>
    <row r="891" spans="17:17" x14ac:dyDescent="0.25">
      <c r="Q891"/>
    </row>
    <row r="892" spans="17:17" x14ac:dyDescent="0.25">
      <c r="Q892"/>
    </row>
    <row r="893" spans="17:17" x14ac:dyDescent="0.25">
      <c r="Q893"/>
    </row>
    <row r="894" spans="17:17" x14ac:dyDescent="0.25">
      <c r="Q894"/>
    </row>
    <row r="895" spans="17:17" x14ac:dyDescent="0.25">
      <c r="Q895"/>
    </row>
    <row r="896" spans="17:17" x14ac:dyDescent="0.25">
      <c r="Q896"/>
    </row>
    <row r="897" spans="17:17" x14ac:dyDescent="0.25">
      <c r="Q897"/>
    </row>
    <row r="898" spans="17:17" x14ac:dyDescent="0.25">
      <c r="Q898"/>
    </row>
    <row r="899" spans="17:17" x14ac:dyDescent="0.25">
      <c r="Q899"/>
    </row>
    <row r="900" spans="17:17" x14ac:dyDescent="0.25">
      <c r="Q900"/>
    </row>
    <row r="901" spans="17:17" x14ac:dyDescent="0.25">
      <c r="Q901"/>
    </row>
    <row r="902" spans="17:17" x14ac:dyDescent="0.25">
      <c r="Q902"/>
    </row>
    <row r="903" spans="17:17" x14ac:dyDescent="0.25">
      <c r="Q903"/>
    </row>
    <row r="904" spans="17:17" x14ac:dyDescent="0.25">
      <c r="Q904"/>
    </row>
    <row r="905" spans="17:17" x14ac:dyDescent="0.25">
      <c r="Q905"/>
    </row>
    <row r="906" spans="17:17" x14ac:dyDescent="0.25">
      <c r="Q906"/>
    </row>
    <row r="907" spans="17:17" x14ac:dyDescent="0.25">
      <c r="Q907"/>
    </row>
    <row r="908" spans="17:17" x14ac:dyDescent="0.25">
      <c r="Q908"/>
    </row>
    <row r="909" spans="17:17" x14ac:dyDescent="0.25">
      <c r="Q909"/>
    </row>
    <row r="910" spans="17:17" x14ac:dyDescent="0.25">
      <c r="Q910"/>
    </row>
    <row r="911" spans="17:17" x14ac:dyDescent="0.25">
      <c r="Q911"/>
    </row>
    <row r="912" spans="17:17" x14ac:dyDescent="0.25">
      <c r="Q912"/>
    </row>
    <row r="913" spans="17:17" x14ac:dyDescent="0.25">
      <c r="Q913"/>
    </row>
    <row r="914" spans="17:17" x14ac:dyDescent="0.25">
      <c r="Q914"/>
    </row>
    <row r="915" spans="17:17" x14ac:dyDescent="0.25">
      <c r="Q915"/>
    </row>
    <row r="916" spans="17:17" x14ac:dyDescent="0.25">
      <c r="Q916"/>
    </row>
    <row r="917" spans="17:17" x14ac:dyDescent="0.25">
      <c r="Q917"/>
    </row>
    <row r="918" spans="17:17" x14ac:dyDescent="0.25">
      <c r="Q918"/>
    </row>
    <row r="919" spans="17:17" x14ac:dyDescent="0.25">
      <c r="Q919"/>
    </row>
    <row r="920" spans="17:17" x14ac:dyDescent="0.25">
      <c r="Q920"/>
    </row>
    <row r="921" spans="17:17" x14ac:dyDescent="0.25">
      <c r="Q921"/>
    </row>
    <row r="922" spans="17:17" x14ac:dyDescent="0.25">
      <c r="Q922"/>
    </row>
    <row r="923" spans="17:17" x14ac:dyDescent="0.25">
      <c r="Q923"/>
    </row>
    <row r="924" spans="17:17" x14ac:dyDescent="0.25">
      <c r="Q924"/>
    </row>
    <row r="925" spans="17:17" x14ac:dyDescent="0.25">
      <c r="Q925"/>
    </row>
    <row r="926" spans="17:17" x14ac:dyDescent="0.25">
      <c r="Q926"/>
    </row>
    <row r="927" spans="17:17" x14ac:dyDescent="0.25">
      <c r="Q927"/>
    </row>
    <row r="928" spans="17:17" x14ac:dyDescent="0.25">
      <c r="Q928"/>
    </row>
    <row r="929" spans="17:17" x14ac:dyDescent="0.25">
      <c r="Q929"/>
    </row>
    <row r="930" spans="17:17" x14ac:dyDescent="0.25">
      <c r="Q930"/>
    </row>
    <row r="931" spans="17:17" x14ac:dyDescent="0.25">
      <c r="Q931"/>
    </row>
    <row r="932" spans="17:17" x14ac:dyDescent="0.25">
      <c r="Q932"/>
    </row>
    <row r="933" spans="17:17" x14ac:dyDescent="0.25">
      <c r="Q933"/>
    </row>
    <row r="934" spans="17:17" x14ac:dyDescent="0.25">
      <c r="Q934"/>
    </row>
    <row r="935" spans="17:17" x14ac:dyDescent="0.25">
      <c r="Q935"/>
    </row>
    <row r="936" spans="17:17" x14ac:dyDescent="0.25">
      <c r="Q936"/>
    </row>
    <row r="937" spans="17:17" x14ac:dyDescent="0.25">
      <c r="Q937"/>
    </row>
    <row r="938" spans="17:17" x14ac:dyDescent="0.25">
      <c r="Q938"/>
    </row>
    <row r="939" spans="17:17" x14ac:dyDescent="0.25">
      <c r="Q939"/>
    </row>
    <row r="940" spans="17:17" x14ac:dyDescent="0.25">
      <c r="Q940"/>
    </row>
    <row r="941" spans="17:17" x14ac:dyDescent="0.25">
      <c r="Q941"/>
    </row>
    <row r="942" spans="17:17" x14ac:dyDescent="0.25">
      <c r="Q942"/>
    </row>
    <row r="943" spans="17:17" x14ac:dyDescent="0.25">
      <c r="Q943"/>
    </row>
    <row r="944" spans="17:17" x14ac:dyDescent="0.25">
      <c r="Q944"/>
    </row>
    <row r="945" spans="17:17" x14ac:dyDescent="0.25">
      <c r="Q945"/>
    </row>
    <row r="946" spans="17:17" x14ac:dyDescent="0.25">
      <c r="Q946"/>
    </row>
    <row r="947" spans="17:17" x14ac:dyDescent="0.25">
      <c r="Q947"/>
    </row>
    <row r="948" spans="17:17" x14ac:dyDescent="0.25">
      <c r="Q948"/>
    </row>
    <row r="949" spans="17:17" x14ac:dyDescent="0.25">
      <c r="Q949"/>
    </row>
    <row r="950" spans="17:17" x14ac:dyDescent="0.25">
      <c r="Q950"/>
    </row>
    <row r="951" spans="17:17" x14ac:dyDescent="0.25">
      <c r="Q951"/>
    </row>
    <row r="952" spans="17:17" x14ac:dyDescent="0.25">
      <c r="Q952"/>
    </row>
    <row r="953" spans="17:17" x14ac:dyDescent="0.25">
      <c r="Q953"/>
    </row>
    <row r="954" spans="17:17" x14ac:dyDescent="0.25">
      <c r="Q954"/>
    </row>
    <row r="955" spans="17:17" x14ac:dyDescent="0.25">
      <c r="Q955"/>
    </row>
    <row r="956" spans="17:17" x14ac:dyDescent="0.25">
      <c r="Q956"/>
    </row>
    <row r="957" spans="17:17" x14ac:dyDescent="0.25">
      <c r="Q957"/>
    </row>
    <row r="958" spans="17:17" x14ac:dyDescent="0.25">
      <c r="Q958"/>
    </row>
    <row r="959" spans="17:17" x14ac:dyDescent="0.25">
      <c r="Q959"/>
    </row>
    <row r="960" spans="17:17" x14ac:dyDescent="0.25">
      <c r="Q960"/>
    </row>
    <row r="961" spans="17:17" x14ac:dyDescent="0.25">
      <c r="Q961"/>
    </row>
    <row r="962" spans="17:17" x14ac:dyDescent="0.25">
      <c r="Q962"/>
    </row>
    <row r="963" spans="17:17" x14ac:dyDescent="0.25">
      <c r="Q963"/>
    </row>
    <row r="964" spans="17:17" x14ac:dyDescent="0.25">
      <c r="Q964"/>
    </row>
    <row r="965" spans="17:17" x14ac:dyDescent="0.25">
      <c r="Q965"/>
    </row>
    <row r="966" spans="17:17" x14ac:dyDescent="0.25">
      <c r="Q966"/>
    </row>
    <row r="967" spans="17:17" x14ac:dyDescent="0.25">
      <c r="Q967"/>
    </row>
    <row r="968" spans="17:17" x14ac:dyDescent="0.25">
      <c r="Q968"/>
    </row>
    <row r="969" spans="17:17" x14ac:dyDescent="0.25">
      <c r="Q969"/>
    </row>
    <row r="970" spans="17:17" x14ac:dyDescent="0.25">
      <c r="Q970"/>
    </row>
    <row r="971" spans="17:17" x14ac:dyDescent="0.25">
      <c r="Q971"/>
    </row>
    <row r="972" spans="17:17" x14ac:dyDescent="0.25">
      <c r="Q972"/>
    </row>
    <row r="973" spans="17:17" x14ac:dyDescent="0.25">
      <c r="Q973"/>
    </row>
    <row r="974" spans="17:17" x14ac:dyDescent="0.25">
      <c r="Q974"/>
    </row>
    <row r="975" spans="17:17" x14ac:dyDescent="0.25">
      <c r="Q975"/>
    </row>
    <row r="976" spans="17:17" x14ac:dyDescent="0.25">
      <c r="Q976"/>
    </row>
    <row r="977" spans="17:17" x14ac:dyDescent="0.25">
      <c r="Q977"/>
    </row>
    <row r="978" spans="17:17" x14ac:dyDescent="0.25">
      <c r="Q978"/>
    </row>
    <row r="979" spans="17:17" x14ac:dyDescent="0.25">
      <c r="Q979"/>
    </row>
    <row r="980" spans="17:17" x14ac:dyDescent="0.25">
      <c r="Q980"/>
    </row>
    <row r="981" spans="17:17" x14ac:dyDescent="0.25">
      <c r="Q981"/>
    </row>
    <row r="982" spans="17:17" x14ac:dyDescent="0.25">
      <c r="Q982"/>
    </row>
    <row r="983" spans="17:17" x14ac:dyDescent="0.25">
      <c r="Q983"/>
    </row>
    <row r="984" spans="17:17" x14ac:dyDescent="0.25">
      <c r="Q984"/>
    </row>
    <row r="985" spans="17:17" x14ac:dyDescent="0.25">
      <c r="Q985"/>
    </row>
    <row r="986" spans="17:17" x14ac:dyDescent="0.25">
      <c r="Q986"/>
    </row>
    <row r="987" spans="17:17" x14ac:dyDescent="0.25">
      <c r="Q987"/>
    </row>
    <row r="988" spans="17:17" x14ac:dyDescent="0.25">
      <c r="Q988"/>
    </row>
    <row r="989" spans="17:17" x14ac:dyDescent="0.25">
      <c r="Q989"/>
    </row>
    <row r="990" spans="17:17" x14ac:dyDescent="0.25">
      <c r="Q990"/>
    </row>
    <row r="991" spans="17:17" x14ac:dyDescent="0.25">
      <c r="Q991"/>
    </row>
    <row r="992" spans="17:17" x14ac:dyDescent="0.25">
      <c r="Q992"/>
    </row>
    <row r="993" spans="17:17" x14ac:dyDescent="0.25">
      <c r="Q993"/>
    </row>
    <row r="994" spans="17:17" x14ac:dyDescent="0.25">
      <c r="Q994"/>
    </row>
    <row r="995" spans="17:17" x14ac:dyDescent="0.25">
      <c r="Q995"/>
    </row>
    <row r="996" spans="17:17" x14ac:dyDescent="0.25">
      <c r="Q996"/>
    </row>
    <row r="997" spans="17:17" x14ac:dyDescent="0.25">
      <c r="Q997"/>
    </row>
    <row r="998" spans="17:17" x14ac:dyDescent="0.25">
      <c r="Q998"/>
    </row>
    <row r="999" spans="17:17" x14ac:dyDescent="0.25">
      <c r="Q999"/>
    </row>
    <row r="1000" spans="17:17" x14ac:dyDescent="0.25">
      <c r="Q1000"/>
    </row>
    <row r="1001" spans="17:17" x14ac:dyDescent="0.25">
      <c r="Q1001"/>
    </row>
    <row r="1002" spans="17:17" x14ac:dyDescent="0.25">
      <c r="Q1002"/>
    </row>
    <row r="1003" spans="17:17" x14ac:dyDescent="0.25">
      <c r="Q1003"/>
    </row>
    <row r="1004" spans="17:17" x14ac:dyDescent="0.25">
      <c r="Q1004"/>
    </row>
    <row r="1005" spans="17:17" x14ac:dyDescent="0.25">
      <c r="Q1005"/>
    </row>
    <row r="1006" spans="17:17" x14ac:dyDescent="0.25">
      <c r="Q1006"/>
    </row>
    <row r="1007" spans="17:17" x14ac:dyDescent="0.25">
      <c r="Q1007"/>
    </row>
    <row r="1008" spans="17:17" x14ac:dyDescent="0.25">
      <c r="Q1008"/>
    </row>
    <row r="1009" spans="17:17" x14ac:dyDescent="0.25">
      <c r="Q1009"/>
    </row>
    <row r="1048576" spans="12:12" x14ac:dyDescent="0.25">
      <c r="L1048576"/>
    </row>
  </sheetData>
  <mergeCells count="2">
    <mergeCell ref="AI5:BC5"/>
    <mergeCell ref="BD5:BX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TD</vt:lpstr>
      <vt:lpstr>Hoja1</vt:lpstr>
      <vt:lpstr>Ajustes</vt:lpstr>
      <vt:lpstr>codigos productos</vt:lpstr>
      <vt:lpstr>Hoja2</vt:lpstr>
      <vt:lpstr>V3</vt:lpstr>
      <vt:lpstr>V3 Validada Direcciones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CAMILO MALPICA CARDENAS</dc:creator>
  <cp:keywords/>
  <dc:description/>
  <cp:lastModifiedBy>Sebastian Camilo Malpica Cardenas</cp:lastModifiedBy>
  <cp:revision/>
  <dcterms:created xsi:type="dcterms:W3CDTF">2024-06-24T16:42:35Z</dcterms:created>
  <dcterms:modified xsi:type="dcterms:W3CDTF">2024-09-24T21:31:16Z</dcterms:modified>
  <cp:category/>
  <cp:contentStatus/>
</cp:coreProperties>
</file>