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Y:\2024\14. PROYECTOS\109. PROYECTOS DE COOPERACIÓN SUR SUR BILATERALES\CONO SUR\PARAGUAY\COMIXTA CULTURAL\COMIXTA 2025 2027\"/>
    </mc:Choice>
  </mc:AlternateContent>
  <bookViews>
    <workbookView xWindow="0" yWindow="0" windowWidth="20490" windowHeight="7830" tabRatio="703" firstSheet="1" activeTab="1"/>
  </bookViews>
  <sheets>
    <sheet name="DATOS" sheetId="2" state="hidden" r:id="rId1"/>
    <sheet name="Formato" sheetId="6" r:id="rId2"/>
    <sheet name="Instructivo" sheetId="9" r:id="rId3"/>
    <sheet name="Lista desplegbale" sheetId="7" r:id="rId4"/>
    <sheet name="Agregación " sheetId="4" state="hidden" r:id="rId5"/>
  </sheets>
  <definedNames>
    <definedName name="_xlnm.Print_Area" localSheetId="1">Formato!$A$1:$H$113</definedName>
    <definedName name="_xlnm.Print_Area" localSheetId="2">Instructivo!$A$1:$C$45</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s="1"/>
  <c r="T152" i="4"/>
  <c r="U152" i="4" s="1"/>
  <c r="T151" i="4"/>
  <c r="U151" i="4" s="1"/>
  <c r="T150" i="4"/>
  <c r="Q150" i="4"/>
  <c r="T149" i="4"/>
  <c r="Q149" i="4"/>
  <c r="Q148" i="4"/>
  <c r="U148" i="4"/>
  <c r="C148" i="4"/>
  <c r="AE147" i="4"/>
  <c r="Z147" i="4"/>
  <c r="T146" i="4"/>
  <c r="U146" i="4" s="1"/>
  <c r="T145" i="4"/>
  <c r="U145" i="4" s="1"/>
  <c r="T144" i="4"/>
  <c r="U144" i="4" s="1"/>
  <c r="T143" i="4"/>
  <c r="Q143" i="4"/>
  <c r="T142" i="4"/>
  <c r="Q142" i="4"/>
  <c r="Q141" i="4"/>
  <c r="U141" i="4" s="1"/>
  <c r="C141" i="4"/>
  <c r="AE140" i="4"/>
  <c r="Z140" i="4"/>
  <c r="T139" i="4"/>
  <c r="U139" i="4" s="1"/>
  <c r="T138" i="4"/>
  <c r="U138" i="4" s="1"/>
  <c r="T137" i="4"/>
  <c r="U137" i="4" s="1"/>
  <c r="T136" i="4"/>
  <c r="Q136" i="4"/>
  <c r="T135" i="4"/>
  <c r="Q135" i="4"/>
  <c r="Q134" i="4"/>
  <c r="U134" i="4" s="1"/>
  <c r="C134" i="4"/>
  <c r="AE132" i="4"/>
  <c r="Z132" i="4"/>
  <c r="T131" i="4"/>
  <c r="U131" i="4" s="1"/>
  <c r="T130" i="4"/>
  <c r="U130" i="4" s="1"/>
  <c r="T129" i="4"/>
  <c r="U129" i="4" s="1"/>
  <c r="T128" i="4"/>
  <c r="Q128" i="4"/>
  <c r="Q127" i="4"/>
  <c r="T127" i="4"/>
  <c r="Q126" i="4"/>
  <c r="U126" i="4" s="1"/>
  <c r="C126" i="4"/>
  <c r="AE125" i="4"/>
  <c r="Z125" i="4"/>
  <c r="T124" i="4"/>
  <c r="U124" i="4" s="1"/>
  <c r="T123" i="4"/>
  <c r="U123" i="4" s="1"/>
  <c r="T122" i="4"/>
  <c r="U122" i="4" s="1"/>
  <c r="T121" i="4"/>
  <c r="Q121" i="4"/>
  <c r="T120" i="4"/>
  <c r="Q120" i="4"/>
  <c r="U120" i="4" s="1"/>
  <c r="Q119" i="4"/>
  <c r="U119" i="4" s="1"/>
  <c r="C119" i="4"/>
  <c r="AE118" i="4"/>
  <c r="Z118" i="4"/>
  <c r="T117" i="4"/>
  <c r="U117" i="4" s="1"/>
  <c r="T116" i="4"/>
  <c r="U116" i="4" s="1"/>
  <c r="T115" i="4"/>
  <c r="U115" i="4" s="1"/>
  <c r="T114" i="4"/>
  <c r="Q114" i="4"/>
  <c r="T113" i="4"/>
  <c r="Q113" i="4"/>
  <c r="Q112" i="4"/>
  <c r="U112" i="4" s="1"/>
  <c r="C112" i="4"/>
  <c r="Z111" i="4"/>
  <c r="AD109" i="4"/>
  <c r="AE109" i="4" s="1"/>
  <c r="T109" i="4"/>
  <c r="U109" i="4" s="1"/>
  <c r="AD108" i="4"/>
  <c r="AE108" i="4" s="1"/>
  <c r="T108" i="4"/>
  <c r="U108" i="4" s="1"/>
  <c r="AD107" i="4"/>
  <c r="AE107" i="4" s="1"/>
  <c r="T107" i="4"/>
  <c r="U107" i="4" s="1"/>
  <c r="AA106" i="4"/>
  <c r="AD106" i="4"/>
  <c r="AE106" i="4" s="1"/>
  <c r="T106" i="4"/>
  <c r="Q106" i="4"/>
  <c r="AD105" i="4"/>
  <c r="AA105" i="4"/>
  <c r="T105" i="4"/>
  <c r="Q105" i="4"/>
  <c r="AA104" i="4"/>
  <c r="AE104" i="4" s="1"/>
  <c r="AE110" i="4" s="1"/>
  <c r="Q104" i="4"/>
  <c r="U104" i="4" s="1"/>
  <c r="C104" i="4"/>
  <c r="AD102" i="4"/>
  <c r="AE102" i="4" s="1"/>
  <c r="T102" i="4"/>
  <c r="U102" i="4" s="1"/>
  <c r="AD101" i="4"/>
  <c r="AE101" i="4" s="1"/>
  <c r="T101" i="4"/>
  <c r="U101" i="4" s="1"/>
  <c r="AD100" i="4"/>
  <c r="AE100" i="4" s="1"/>
  <c r="T100" i="4"/>
  <c r="U100" i="4" s="1"/>
  <c r="AD99" i="4"/>
  <c r="AA99" i="4"/>
  <c r="T99" i="4"/>
  <c r="Q99" i="4"/>
  <c r="AA98" i="4"/>
  <c r="AD98" i="4"/>
  <c r="T98" i="4"/>
  <c r="Q98" i="4"/>
  <c r="U98" i="4" s="1"/>
  <c r="AA97" i="4"/>
  <c r="AE97" i="4" s="1"/>
  <c r="AE103" i="4" s="1"/>
  <c r="Q97" i="4"/>
  <c r="U97" i="4" s="1"/>
  <c r="C97" i="4"/>
  <c r="AE95" i="4"/>
  <c r="AD95" i="4"/>
  <c r="U95" i="4"/>
  <c r="T95" i="4"/>
  <c r="AD94" i="4"/>
  <c r="AE94" i="4"/>
  <c r="T94" i="4"/>
  <c r="U94" i="4" s="1"/>
  <c r="AE93" i="4"/>
  <c r="U93" i="4"/>
  <c r="AD92" i="4"/>
  <c r="AE92" i="4" s="1"/>
  <c r="T92" i="4"/>
  <c r="U92" i="4"/>
  <c r="AD91" i="4"/>
  <c r="AE91" i="4" s="1"/>
  <c r="T91" i="4"/>
  <c r="U91" i="4" s="1"/>
  <c r="AA90" i="4"/>
  <c r="AE90" i="4" s="1"/>
  <c r="AE96" i="4" s="1"/>
  <c r="Q90" i="4"/>
  <c r="U90" i="4" s="1"/>
  <c r="C90" i="4"/>
  <c r="U121" i="4"/>
  <c r="AE155" i="4"/>
  <c r="U99" i="4"/>
  <c r="AE105" i="4" l="1"/>
  <c r="AE133" i="4"/>
  <c r="U143" i="4"/>
  <c r="U128" i="4"/>
  <c r="Z155" i="4"/>
  <c r="U135" i="4"/>
  <c r="U149" i="4"/>
  <c r="AE98" i="4"/>
  <c r="U105" i="4"/>
  <c r="U150" i="4"/>
  <c r="U154" i="4" s="1"/>
  <c r="Z133" i="4"/>
  <c r="U114" i="4"/>
  <c r="U113" i="4"/>
  <c r="U118" i="4" s="1"/>
  <c r="U127" i="4"/>
  <c r="U96" i="4"/>
  <c r="U142" i="4"/>
  <c r="AE99" i="4"/>
  <c r="U106" i="4"/>
  <c r="U110" i="4" s="1"/>
  <c r="U136" i="4"/>
  <c r="AE111" i="4"/>
  <c r="AE156" i="4" s="1"/>
  <c r="U103" i="4"/>
  <c r="U125" i="4"/>
  <c r="U132" i="4"/>
  <c r="Z156" i="4" l="1"/>
  <c r="U147" i="4"/>
  <c r="U140" i="4"/>
  <c r="U111" i="4"/>
  <c r="U133" i="4"/>
  <c r="U155" i="4" l="1"/>
  <c r="U156" i="4"/>
  <c r="AE157" i="4" s="1"/>
</calcChain>
</file>

<file path=xl/comments1.xml><?xml version="1.0" encoding="utf-8"?>
<comments xmlns="http://schemas.openxmlformats.org/spreadsheetml/2006/main">
  <authors>
    <author>Fernando Andrés Nivia Ruiz</author>
  </authors>
  <commentList>
    <comment ref="I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text>
        <r>
          <rPr>
            <sz val="9"/>
            <color indexed="81"/>
            <rFont val="Tahoma"/>
            <family val="2"/>
          </rPr>
          <t>Establecimiento de nuevos contactos y relacionamientos entre entidades mínimo de dos países.</t>
        </r>
      </text>
    </comment>
    <comment ref="I7" authorId="0" shapeId="0">
      <text>
        <r>
          <rPr>
            <sz val="9"/>
            <color indexed="81"/>
            <rFont val="Tahoma"/>
            <family val="2"/>
          </rPr>
          <t>Desarrollo de nuevas redes o estructuras definidas de sinergía, al finalizar el proyecto.</t>
        </r>
      </text>
    </comment>
    <comment ref="I8" authorId="0" shapeId="0">
      <text>
        <r>
          <rPr>
            <sz val="9"/>
            <color indexed="81"/>
            <rFont val="Tahoma"/>
            <family val="2"/>
          </rPr>
          <t xml:space="preserve">Desarrollo de nuevas comunidades especializadas que permiten garantizar el seguimiento y la sostenibilidad de los aprendizajes </t>
        </r>
      </text>
    </comment>
    <comment ref="I9" authorId="0" shapeId="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authors>
    <author>Diana Alexandra Briceño Sierra</author>
    <author>Laura Milena Osorio Vargas</author>
    <author>Manuela Alejandra Vivas Bocci</author>
    <author>Sebastían Sánchez Guerrero</author>
    <author>Jorge E Prieto C</author>
    <author>Danna Marcela Mayorga Miranda</author>
  </authors>
  <commentList>
    <comment ref="A2" authorId="0" shapeId="0">
      <text>
        <r>
          <rPr>
            <b/>
            <sz val="12"/>
            <color indexed="81"/>
            <rFont val="Arial"/>
            <family val="2"/>
          </rPr>
          <t xml:space="preserve">Implementación y seguimiento:
</t>
        </r>
        <r>
          <rPr>
            <sz val="12"/>
            <color indexed="81"/>
            <rFont val="Arial"/>
            <family val="2"/>
          </rPr>
          <t xml:space="preserve">Recuerde que el nombre del proyecto debe ser llamativo y corto. El propósito del nombre no es repetir el objetivo del proyecto. </t>
        </r>
      </text>
    </comment>
    <comment ref="B3" authorId="1" shapeId="0">
      <text>
        <r>
          <rPr>
            <b/>
            <sz val="12"/>
            <color indexed="81"/>
            <rFont val="Arial"/>
            <family val="2"/>
          </rPr>
          <t>Implementación y seguimiento:</t>
        </r>
        <r>
          <rPr>
            <sz val="12"/>
            <color indexed="81"/>
            <rFont val="Arial"/>
            <family val="2"/>
          </rPr>
          <t xml:space="preserve">
Espacio exclusivo de diligenciamiento de APC Colombia</t>
        </r>
      </text>
    </comment>
    <comment ref="E3" authorId="2" shapeId="0">
      <text>
        <r>
          <rPr>
            <b/>
            <sz val="12"/>
            <color rgb="FF000000"/>
            <rFont val="Arial"/>
            <family val="2"/>
          </rPr>
          <t>Implementación y seguimiento:</t>
        </r>
        <r>
          <rPr>
            <sz val="12"/>
            <color rgb="FF000000"/>
            <rFont val="Arial"/>
            <family val="2"/>
          </rPr>
          <t xml:space="preserve">
</t>
        </r>
        <r>
          <rPr>
            <sz val="12"/>
            <color rgb="FF000000"/>
            <rFont val="Arial"/>
            <family val="2"/>
          </rPr>
          <t>Espacio exclusivo de diligenciamiento de APC Colombia</t>
        </r>
      </text>
    </comment>
    <comment ref="H3" authorId="1" shapeId="0">
      <text>
        <r>
          <rPr>
            <b/>
            <sz val="12"/>
            <color indexed="81"/>
            <rFont val="Arial"/>
            <family val="2"/>
          </rPr>
          <t xml:space="preserve">Implementación y seguimiento:
</t>
        </r>
        <r>
          <rPr>
            <sz val="12"/>
            <color indexed="81"/>
            <rFont val="Arial"/>
            <family val="2"/>
          </rPr>
          <t xml:space="preserve">Espacio exclusivo de diligenciamiento de APC Colombia
</t>
        </r>
      </text>
    </comment>
    <comment ref="E7" authorId="2" shapeId="0">
      <text>
        <r>
          <rPr>
            <b/>
            <sz val="12"/>
            <color indexed="81"/>
            <rFont val="Arial"/>
            <family val="2"/>
          </rPr>
          <t xml:space="preserve">Implementación y seguimiento: 
</t>
        </r>
        <r>
          <rPr>
            <sz val="12"/>
            <color indexed="81"/>
            <rFont val="Arial"/>
            <family val="2"/>
          </rPr>
          <t xml:space="preserve">Incluya las cuentas de Facebook, Instagram y/o Twitter de la entidad demandante. 
</t>
        </r>
      </text>
    </comment>
    <comment ref="A8"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0"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   </t>
        </r>
      </text>
    </comment>
    <comment ref="E15" authorId="2" shapeId="0">
      <text>
        <r>
          <rPr>
            <b/>
            <sz val="12"/>
            <color indexed="81"/>
            <rFont val="Arial"/>
            <family val="2"/>
          </rPr>
          <t xml:space="preserve">Implementación y seguimiento: </t>
        </r>
        <r>
          <rPr>
            <sz val="12"/>
            <color indexed="81"/>
            <rFont val="Arial"/>
            <family val="2"/>
          </rPr>
          <t xml:space="preserve">
Incluya las cuentas de Facebook, Instagram y/o Twitter de la entidad oferente. </t>
        </r>
      </text>
    </comment>
    <comment ref="A16"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8"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t>
        </r>
      </text>
    </comment>
    <comment ref="A32" authorId="4" shapeId="0">
      <text>
        <r>
          <rPr>
            <b/>
            <sz val="12"/>
            <color indexed="81"/>
            <rFont val="Arial"/>
            <family val="2"/>
          </rPr>
          <t>Implementación y seguimiento:</t>
        </r>
        <r>
          <rPr>
            <sz val="12"/>
            <color indexed="81"/>
            <rFont val="Arial"/>
            <family val="2"/>
          </rPr>
          <t xml:space="preserve">
Por favor, indique, de manera concreta, si esta propuesta obedece a contactos, relaciones, eventos, acuerdos (MOU, interinstitucionales), etc., previos, que permitieron identificar la necesidad y la intención de formular un proyecto. </t>
        </r>
      </text>
    </comment>
    <comment ref="A33" authorId="4" shapeId="0">
      <text>
        <r>
          <rPr>
            <b/>
            <sz val="12"/>
            <color indexed="81"/>
            <rFont val="Arial"/>
            <family val="2"/>
          </rPr>
          <t>Implementación y seguimiento:</t>
        </r>
        <r>
          <rPr>
            <sz val="12"/>
            <color indexed="81"/>
            <rFont val="Arial"/>
            <family val="2"/>
          </rPr>
          <t xml:space="preserve">
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t>
        </r>
      </text>
    </comment>
    <comment ref="A34" authorId="4" shapeId="0">
      <text>
        <r>
          <rPr>
            <b/>
            <sz val="12"/>
            <color indexed="81"/>
            <rFont val="Arial"/>
            <family val="2"/>
          </rPr>
          <t>Implementación y seguimiento:</t>
        </r>
        <r>
          <rPr>
            <sz val="12"/>
            <color indexed="81"/>
            <rFont val="Arial"/>
            <family val="2"/>
          </rPr>
          <t xml:space="preserve">
Por favor, mencione las diferentes políticas, planes, programas o proyectos del país en los que se inscribe, o contribuye a sus resultados, la propuesta presentada.</t>
        </r>
      </text>
    </comment>
    <comment ref="A35" authorId="4" shapeId="0">
      <text>
        <r>
          <rPr>
            <b/>
            <sz val="12"/>
            <color rgb="FF000000"/>
            <rFont val="Arial"/>
            <family val="2"/>
          </rPr>
          <t>Implementación y seguimiento:</t>
        </r>
        <r>
          <rPr>
            <sz val="12"/>
            <color rgb="FF000000"/>
            <rFont val="Arial"/>
            <family val="2"/>
          </rPr>
          <t xml:space="preserve">
</t>
        </r>
        <r>
          <rPr>
            <sz val="12"/>
            <color rgb="FF000000"/>
            <rFont val="Arial"/>
            <family val="2"/>
          </rPr>
          <t>Por favor, explique de forma concreta cuáles son las razones por las cuales la propuesta o el intercambio se realizarán con la entidades o entidades involcuradas. Por favor indique claramente el factor diferenciador</t>
        </r>
      </text>
    </comment>
    <comment ref="A37" authorId="4" shapeId="0">
      <text>
        <r>
          <rPr>
            <b/>
            <sz val="12"/>
            <color indexed="81"/>
            <rFont val="Arial"/>
            <family val="2"/>
          </rPr>
          <t xml:space="preserve">Implementación y seguimiento:
</t>
        </r>
        <r>
          <rPr>
            <sz val="12"/>
            <color indexed="81"/>
            <rFont val="Arial"/>
            <family val="2"/>
          </rPr>
          <t xml:space="preserve">Escoja el ODS, las metas e indicadores con los que considere que la propuesta presentada guarda mayor relación. </t>
        </r>
      </text>
    </comment>
    <comment ref="A38" authorId="2" shapeId="0">
      <text>
        <r>
          <rPr>
            <b/>
            <sz val="12"/>
            <color indexed="81"/>
            <rFont val="Arial"/>
            <family val="2"/>
          </rPr>
          <t>Implementación y seguimiento:</t>
        </r>
        <r>
          <rPr>
            <sz val="12"/>
            <color indexed="81"/>
            <rFont val="Arial"/>
            <family val="2"/>
          </rPr>
          <t xml:space="preserve">
Escoja el ODS con el cual su proyecto tiene una mayor correlación. Es decir, el ODS al que su proyecto le pretende aportar en mayor medida</t>
        </r>
      </text>
    </comment>
    <comment ref="D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G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E39" authorId="2" shapeId="0">
      <text>
        <r>
          <rPr>
            <b/>
            <sz val="12"/>
            <color rgb="FF000000"/>
            <rFont val="Arial"/>
            <family val="2"/>
          </rPr>
          <t>Implementación y seguimiento:</t>
        </r>
        <r>
          <rPr>
            <sz val="12"/>
            <color rgb="FF000000"/>
            <rFont val="Arial"/>
            <family val="2"/>
          </rPr>
          <t xml:space="preserve">
</t>
        </r>
        <r>
          <rPr>
            <sz val="12"/>
            <color rgb="FF000000"/>
            <rFont val="Arial"/>
            <family val="2"/>
          </rPr>
          <t>Seleccionar al menos una meta por ODS identificado</t>
        </r>
      </text>
    </comment>
    <comment ref="E57" authorId="1" shapeId="0">
      <text>
        <r>
          <rPr>
            <b/>
            <sz val="12"/>
            <color rgb="FF000000"/>
            <rFont val="Arial"/>
            <family val="2"/>
          </rPr>
          <t xml:space="preserve">Implementación y seguimiento: 
</t>
        </r>
        <r>
          <rPr>
            <sz val="12"/>
            <color rgb="FF000000"/>
            <rFont val="Arial"/>
            <family val="2"/>
          </rPr>
          <t>Seleccionar al menos un indicador por ODS identificado</t>
        </r>
        <r>
          <rPr>
            <sz val="9"/>
            <color rgb="FF000000"/>
            <rFont val="Tahoma"/>
            <family val="2"/>
          </rPr>
          <t xml:space="preserve">
</t>
        </r>
      </text>
    </comment>
    <comment ref="E75" authorId="1" shapeId="0">
      <text>
        <r>
          <rPr>
            <b/>
            <sz val="12"/>
            <color rgb="FF000000"/>
            <rFont val="Arial"/>
            <family val="2"/>
          </rPr>
          <t xml:space="preserve">Implementación y seguimiento: 
</t>
        </r>
        <r>
          <rPr>
            <sz val="12"/>
            <color rgb="FF000000"/>
            <rFont val="Arial"/>
            <family val="2"/>
          </rPr>
          <t>Utilice la lista desplegable para seleccionar de uno de los objetivos de política de la ENCI al menos una línea estratégica a la cual apunte el proyecto</t>
        </r>
        <r>
          <rPr>
            <sz val="9"/>
            <color rgb="FF000000"/>
            <rFont val="Tahoma"/>
            <family val="2"/>
          </rPr>
          <t xml:space="preserve">
</t>
        </r>
      </text>
    </comment>
    <comment ref="E80" authorId="5" shapeId="0">
      <text>
        <r>
          <rPr>
            <b/>
            <sz val="12"/>
            <color indexed="81"/>
            <rFont val="Arial"/>
            <family val="2"/>
          </rPr>
          <t xml:space="preserve">Implementación y seguimiento: </t>
        </r>
        <r>
          <rPr>
            <sz val="12"/>
            <color indexed="81"/>
            <rFont val="Arial"/>
            <family val="2"/>
          </rPr>
          <t xml:space="preserve">
Seleccionar el territorio priorizado de la ENCI en el que se desarrollará el proyecto. Si en la lista desplegable no se encuentra el territorio donde se ejecutará su proyecto, por favor diligenciar la casilla de otro. </t>
        </r>
      </text>
    </comment>
    <comment ref="A82" authorId="2" shapeId="0">
      <text>
        <r>
          <rPr>
            <b/>
            <sz val="12"/>
            <color indexed="81"/>
            <rFont val="Arial"/>
            <family val="2"/>
          </rPr>
          <t>Implementación y seguimiento</t>
        </r>
        <r>
          <rPr>
            <sz val="12"/>
            <color indexed="81"/>
            <rFont val="Arial"/>
            <family val="2"/>
          </rPr>
          <t xml:space="preserve">
Indique en qué territorio se ubica su proyecto, en el caso de que la ubicación no se encuentre priorizada en la ENCI</t>
        </r>
      </text>
    </comment>
    <comment ref="A83" authorId="4" shapeId="0">
      <text>
        <r>
          <rPr>
            <b/>
            <sz val="12"/>
            <color rgb="FF000000"/>
            <rFont val="Arial"/>
            <family val="2"/>
          </rPr>
          <t>Implementación y seguimiento:</t>
        </r>
        <r>
          <rPr>
            <sz val="12"/>
            <color rgb="FF000000"/>
            <rFont val="Arial"/>
            <family val="2"/>
          </rPr>
          <t xml:space="preserve">
</t>
        </r>
        <r>
          <rPr>
            <sz val="12"/>
            <color rgb="FF000000"/>
            <rFont val="Arial"/>
            <family val="2"/>
          </rPr>
          <t>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A84" authorId="4" shapeId="0">
      <text>
        <r>
          <rPr>
            <b/>
            <sz val="12"/>
            <color rgb="FF000000"/>
            <rFont val="Arial"/>
            <family val="2"/>
          </rPr>
          <t>Implementación y seguimiento:</t>
        </r>
        <r>
          <rPr>
            <sz val="12"/>
            <color rgb="FF000000"/>
            <rFont val="Arial"/>
            <family val="2"/>
          </rPr>
          <t xml:space="preserve">
</t>
        </r>
        <r>
          <rPr>
            <sz val="12"/>
            <color rgb="FF000000"/>
            <rFont val="Arial"/>
            <family val="2"/>
          </rPr>
          <t>El objetivo del proyecto concreta qué se quiere alcanzar con la intervención.</t>
        </r>
      </text>
    </comment>
    <comment ref="A85" authorId="4" shapeId="0">
      <text>
        <r>
          <rPr>
            <b/>
            <sz val="12"/>
            <color rgb="FF000000"/>
            <rFont val="Arial"/>
            <family val="2"/>
          </rPr>
          <t>Implementación y seguimiento:</t>
        </r>
        <r>
          <rPr>
            <sz val="12"/>
            <color rgb="FF000000"/>
            <rFont val="Arial"/>
            <family val="2"/>
          </rPr>
          <t xml:space="preserve">
</t>
        </r>
        <r>
          <rPr>
            <sz val="12"/>
            <color rgb="FF000000"/>
            <rFont val="Arial"/>
            <family val="2"/>
          </rPr>
          <t>Los resultados del proyecto son los medios que permiten alcanzar el cumplimiento del objetivo. Contibuyen sinérgicamente a que el objetivo del proyecto se alcance. Los resultados deben ser concretos, alcanzables, medibles y verificables.</t>
        </r>
      </text>
    </comment>
    <comment ref="A88" authorId="4" shapeId="0">
      <text>
        <r>
          <rPr>
            <b/>
            <sz val="12"/>
            <color rgb="FF000000"/>
            <rFont val="Arial"/>
            <family val="2"/>
          </rPr>
          <t>Implementación y seguimiento:</t>
        </r>
        <r>
          <rPr>
            <sz val="12"/>
            <color rgb="FF000000"/>
            <rFont val="Arial"/>
            <family val="2"/>
          </rPr>
          <t xml:space="preserve">
</t>
        </r>
        <r>
          <rPr>
            <sz val="12"/>
            <color rgb="FF000000"/>
            <rFont val="Arial"/>
            <family val="2"/>
          </rPr>
          <t>Los indicadores</t>
        </r>
        <r>
          <rPr>
            <b/>
            <sz val="12"/>
            <color rgb="FF000000"/>
            <rFont val="Arial"/>
            <family val="2"/>
          </rPr>
          <t xml:space="preserve"> </t>
        </r>
        <r>
          <rPr>
            <sz val="12"/>
            <color rgb="FF000000"/>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8" authorId="4" shapeId="0">
      <text>
        <r>
          <rPr>
            <b/>
            <sz val="12"/>
            <color rgb="FF000000"/>
            <rFont val="Arial"/>
            <family val="2"/>
          </rPr>
          <t>Implementación y seguimiento:</t>
        </r>
        <r>
          <rPr>
            <sz val="12"/>
            <color rgb="FF000000"/>
            <rFont val="Arial"/>
            <family val="2"/>
          </rPr>
          <t xml:space="preserve">
</t>
        </r>
        <r>
          <rPr>
            <sz val="12"/>
            <color rgb="FF000000"/>
            <rFont val="Arial"/>
            <family val="2"/>
          </rPr>
          <t>Deben responder la pregunta ¿cuánto?</t>
        </r>
        <r>
          <rPr>
            <sz val="9"/>
            <color rgb="FF000000"/>
            <rFont val="Tahoma"/>
            <family val="2"/>
          </rPr>
          <t xml:space="preserve">
</t>
        </r>
      </text>
    </comment>
    <comment ref="G88"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9"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9" authorId="4" shapeId="0">
      <text>
        <r>
          <rPr>
            <b/>
            <sz val="12"/>
            <color indexed="81"/>
            <rFont val="Arial"/>
            <family val="2"/>
          </rPr>
          <t>Implementación y seguimiento:</t>
        </r>
        <r>
          <rPr>
            <sz val="12"/>
            <color indexed="81"/>
            <rFont val="Arial"/>
            <family val="2"/>
          </rPr>
          <t xml:space="preserve">
Deben responder la pregunta ¿cuánto?
</t>
        </r>
      </text>
    </comment>
    <comment ref="G89"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1"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1"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1"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2"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2"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2"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4"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4"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4"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5"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5"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5"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E98" authorId="2" shapeId="0">
      <text>
        <r>
          <rPr>
            <b/>
            <sz val="12"/>
            <color indexed="81"/>
            <rFont val="Arial"/>
            <family val="2"/>
          </rPr>
          <t xml:space="preserve">Implementación y seguimiento: </t>
        </r>
        <r>
          <rPr>
            <sz val="12"/>
            <color indexed="81"/>
            <rFont val="Arial"/>
            <family val="2"/>
          </rPr>
          <t xml:space="preserve">
Las fechas de inicio y terminación deben estar en formato día/mes/año.</t>
        </r>
      </text>
    </comment>
    <comment ref="G98" authorId="2" shapeId="0">
      <text>
        <r>
          <rPr>
            <b/>
            <sz val="12"/>
            <color indexed="81"/>
            <rFont val="Arial"/>
            <family val="2"/>
          </rPr>
          <t xml:space="preserve">Implementación y seguimiento: 
</t>
        </r>
        <r>
          <rPr>
            <sz val="12"/>
            <color indexed="81"/>
            <rFont val="Arial"/>
            <family val="2"/>
          </rPr>
          <t>Las fechas de inicio y terminación deben estar en formato día/mes/año.</t>
        </r>
      </text>
    </comment>
    <comment ref="A110" authorId="2" shapeId="0">
      <text>
        <r>
          <rPr>
            <b/>
            <sz val="12"/>
            <color indexed="81"/>
            <rFont val="Arial"/>
            <family val="2"/>
          </rPr>
          <t xml:space="preserve">Implementación y seguimiento: 
</t>
        </r>
        <r>
          <rPr>
            <sz val="12"/>
            <color indexed="81"/>
            <rFont val="Arial"/>
            <family val="2"/>
          </rPr>
          <t xml:space="preserve">Hacer una descripción cuantitativa (cantidad) y cualitativa (caracterización demográfica) de los grupos meta del proyecto. 
</t>
        </r>
        <r>
          <rPr>
            <b/>
            <sz val="12"/>
            <color indexed="81"/>
            <rFont val="Arial"/>
            <family val="2"/>
          </rPr>
          <t xml:space="preserve">
</t>
        </r>
        <r>
          <rPr>
            <b/>
            <sz val="9"/>
            <color indexed="81"/>
            <rFont val="Tahoma"/>
            <charset val="1"/>
          </rPr>
          <t xml:space="preserve">
</t>
        </r>
        <r>
          <rPr>
            <sz val="9"/>
            <color indexed="81"/>
            <rFont val="Tahoma"/>
            <charset val="1"/>
          </rPr>
          <t xml:space="preserve">
</t>
        </r>
      </text>
    </comment>
    <comment ref="A111" authorId="2" shapeId="0">
      <text>
        <r>
          <rPr>
            <b/>
            <sz val="12"/>
            <color indexed="81"/>
            <rFont val="Arial"/>
            <family val="2"/>
          </rPr>
          <t>Implementación y seguimiento:</t>
        </r>
        <r>
          <rPr>
            <sz val="12"/>
            <color indexed="81"/>
            <rFont val="Arial"/>
            <family val="2"/>
          </rPr>
          <t xml:space="preserve">
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A112" authorId="2" shapeId="0">
      <text>
        <r>
          <rPr>
            <b/>
            <sz val="12"/>
            <color indexed="81"/>
            <rFont val="Arial"/>
            <family val="2"/>
          </rPr>
          <t>Implementación y seguimiento:</t>
        </r>
        <r>
          <rPr>
            <sz val="12"/>
            <color indexed="81"/>
            <rFont val="Arial"/>
            <family val="2"/>
          </rPr>
          <t xml:space="preserve">
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List>
</comments>
</file>

<file path=xl/comments3.xml><?xml version="1.0" encoding="utf-8"?>
<comments xmlns="http://schemas.openxmlformats.org/spreadsheetml/2006/main">
  <authors>
    <author>Fernando Andrés Nivia Ruiz</author>
  </authors>
  <commentList>
    <comment ref="E22" authorId="0" shapeId="0">
      <text>
        <r>
          <rPr>
            <sz val="9"/>
            <color indexed="81"/>
            <rFont val="Tahoma"/>
            <family val="2"/>
          </rPr>
          <t>Establecimiento de nuevos contactos y relacionamientos entre entidades mínimo de dos países.</t>
        </r>
      </text>
    </comment>
    <comment ref="F22" authorId="0" shapeId="0">
      <text>
        <r>
          <rPr>
            <sz val="9"/>
            <color indexed="81"/>
            <rFont val="Tahoma"/>
            <family val="2"/>
          </rPr>
          <t>Desarrollo de nuevas redes o estructuras definidas de sinergía, al finalizar el proyecto.</t>
        </r>
      </text>
    </comment>
    <comment ref="G22" authorId="0" shapeId="0">
      <text>
        <r>
          <rPr>
            <sz val="9"/>
            <color indexed="81"/>
            <rFont val="Tahoma"/>
            <family val="2"/>
          </rPr>
          <t xml:space="preserve">Desarrollo de nuevas comunidades especializadas que permiten garantizar el seguimiento y la sostenibilidad de los aprendizajes </t>
        </r>
      </text>
    </comment>
    <comment ref="B2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text>
        <r>
          <rPr>
            <sz val="9"/>
            <color indexed="81"/>
            <rFont val="Tahoma"/>
            <family val="2"/>
          </rPr>
          <t>Establecimiento de nuevos contactos y relacionamientos entre entidades mínimo de dos países.</t>
        </r>
      </text>
    </comment>
    <comment ref="I23" authorId="0" shapeId="0">
      <text>
        <r>
          <rPr>
            <sz val="9"/>
            <color indexed="81"/>
            <rFont val="Tahoma"/>
            <family val="2"/>
          </rPr>
          <t>Desarrollo de nuevas redes o estructuras definidas de sinergía, al finalizar el proyecto.</t>
        </r>
      </text>
    </comment>
    <comment ref="J23" authorId="0" shapeId="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<sst xmlns="http://schemas.openxmlformats.org/spreadsheetml/2006/main" count="1488" uniqueCount="964">
  <si>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</si>
  <si>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</si>
  <si>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</si>
  <si>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</si>
  <si>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</si>
  <si>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</si>
  <si>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</si>
  <si>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</si>
  <si>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</si>
  <si>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</si>
  <si>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</si>
  <si>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</si>
  <si>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</si>
  <si>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</si>
  <si>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</si>
  <si>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</si>
  <si>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</si>
  <si>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</si>
  <si>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</si>
  <si>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</si>
  <si>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</si>
  <si>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</si>
  <si>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</si>
  <si>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</si>
  <si>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</si>
  <si>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</si>
  <si>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</si>
  <si>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</si>
  <si>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</si>
  <si>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</si>
  <si>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</si>
  <si>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</si>
  <si>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</si>
  <si>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</si>
  <si>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</si>
  <si>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</si>
  <si>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</si>
  <si>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</si>
  <si>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</si>
  <si>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</si>
  <si>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</si>
  <si>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</si>
  <si>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</si>
  <si>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</si>
  <si>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</si>
  <si>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</si>
  <si>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</si>
  <si>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</si>
  <si>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</si>
  <si>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</si>
  <si>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</si>
  <si>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</si>
  <si>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</si>
  <si>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</si>
  <si>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</si>
  <si>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</si>
  <si>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</si>
  <si>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</si>
  <si>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</si>
  <si>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</si>
  <si>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</si>
  <si>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</si>
  <si>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</si>
  <si>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</si>
  <si>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</si>
  <si>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</si>
  <si>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</si>
  <si>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</si>
  <si>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</si>
  <si>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</si>
  <si>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</si>
  <si>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</si>
  <si>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</si>
  <si>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</si>
  <si>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</si>
  <si>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</si>
  <si>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</si>
  <si>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</si>
  <si>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</si>
  <si>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</si>
  <si>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</si>
  <si>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</si>
  <si>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</si>
  <si>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</si>
  <si>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</si>
  <si>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</si>
  <si>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</si>
  <si>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</si>
  <si>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</si>
  <si>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</si>
  <si>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</si>
  <si>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</si>
  <si>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</si>
  <si>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</si>
  <si>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</si>
  <si>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</si>
  <si>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</si>
  <si>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</si>
  <si>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</si>
  <si>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</si>
  <si>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</si>
  <si>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</si>
  <si>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</si>
  <si>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</si>
  <si>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</si>
  <si>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</si>
  <si>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</si>
  <si>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</si>
  <si>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</si>
  <si>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</si>
  <si>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</si>
  <si>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</si>
  <si>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</si>
  <si>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</si>
  <si>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</si>
  <si>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</si>
  <si>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</si>
  <si>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</si>
  <si>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</si>
  <si>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</si>
  <si>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</si>
  <si>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</si>
  <si>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</si>
  <si>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</si>
  <si>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</si>
  <si>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</si>
  <si>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</si>
  <si>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</si>
  <si>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</si>
  <si>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</si>
  <si>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</si>
  <si>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</si>
  <si>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</si>
  <si>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</si>
  <si>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</si>
  <si>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</si>
  <si>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</si>
  <si>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</si>
  <si>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</si>
  <si>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</si>
  <si>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</si>
  <si>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</si>
  <si>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</si>
  <si>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</si>
  <si>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</si>
  <si>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</si>
  <si>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</si>
  <si>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</si>
  <si>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</si>
  <si>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</si>
  <si>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</si>
  <si>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10.6 Velar por una mayor representación y voz de los países en desarrollo en la adopción de decisiones en las instituciones económicas y financieras internacionales para que estas sean más eficaces, fiables, responsables y legítimas</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</si>
  <si>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</si>
  <si>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</si>
  <si>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</si>
  <si>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</si>
  <si>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</si>
  <si>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</si>
  <si>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</si>
  <si>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</si>
  <si>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</si>
  <si>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</si>
  <si>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</si>
  <si>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</si>
  <si>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</si>
  <si>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</si>
  <si>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</si>
  <si>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</si>
  <si>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</si>
  <si>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</si>
  <si>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10.7 Facilitar la migración y la movilidad ordenadas, seguras, regulares y responsables de las personas, entre otras cosas mediante la aplicación de políticas migratorias planificadas y bien gestionadas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</si>
  <si>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</si>
  <si>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</si>
  <si>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</si>
  <si>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</si>
  <si>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</si>
  <si>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</si>
  <si>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</si>
  <si>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</si>
  <si>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</si>
  <si>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</si>
  <si>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</si>
  <si>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</si>
  <si>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</si>
  <si>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5.b Mejorar el uso de la tecnología instrumental, en particular la tecnología de la información y las comunicaciones, para promover el empoderamiento de la mujer</t>
  </si>
  <si>
    <t>6.b Apoyar y fortalecer la participación de las comunidades locales en la mejora de la gestión del agua y el saneamiento</t>
  </si>
  <si>
    <t>8.8 Proteger los derechos laborales y promover un entorno de trabajo seguro y protegido para todos los trabajadores, incluidos los trabajadores migrantes, en particular las mujeres migrantes y las personas con empleos precarios</t>
  </si>
  <si>
    <t>9.c Aumentar de forma significativa el acceso a la tecnología de la información y las comunicaciones y esforzarse por facilitar el acceso universal y asequible a Internet en los países menos adelantados a más tardar en 2020</t>
  </si>
  <si>
    <t>10.a Aplicar el principio del trato especial y diferenciado para los países en desarrollo, en particular los países menos adelantados, de conformidad con los acuerdos de la Organización Mundial del Comercio</t>
  </si>
  <si>
    <t>11.a Apoyar los vínculos económicos, sociales y ambientales positivos entre las zonas urbanas, periurbanas y rurales mediante el fortalecimiento de la planificación del desarrollo nacional y regional</t>
  </si>
  <si>
    <t>12.8 Para 2030, velar por que las personas de todo el mundo tengan información y conocimientos pertinentes para el desarrollo sostenible y los estilos de vida en armonía con la naturaleza</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</si>
  <si>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</si>
  <si>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</si>
  <si>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</si>
  <si>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</si>
  <si>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</si>
  <si>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</si>
  <si>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</si>
  <si>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</si>
  <si>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</si>
  <si>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</si>
  <si>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5.c Aprobar y fortalecer políticas acertadas y leyes aplicables para promover la igualdad entre los géneros y el empoderamiento de las mujeres y las niñas a todos los niveles</t>
  </si>
  <si>
    <t>8.9 Para 2030, elaborar y poner en práctica políticas encaminadas a promover un turismo sostenible que cree puestos de trabajo y promueva la cultura y los productos locales</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</si>
  <si>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</si>
  <si>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</si>
  <si>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12.a Apoyar a los países en desarrollo en el fortalecimiento de su capacidad científica y tecnológica a fin de avanzar hacia modalidades de consumo y producción más sostenibles</t>
  </si>
  <si>
    <t>14.b Facilitar el acceso de los pescadores artesanales en pequeña escala a los recursos marinos y los mercados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</si>
  <si>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</si>
  <si>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</si>
  <si>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</si>
  <si>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</si>
  <si>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</si>
  <si>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</si>
  <si>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</si>
  <si>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3.a Fortalecer la aplicación del Convenio Marco de la Organización Mundial de la Salud para el Control del Tabaco en todos los países, según proceda</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</si>
  <si>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</si>
  <si>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8.10 Fortalecer la capacidad de las instituciones financieras nacionales para alentar y ampliar el acceso a los servicios bancarios, financieros y de seguros para todos</t>
  </si>
  <si>
    <t>10.c Para 2030, reducir a menos del 3% los costos de transacción de las remesas de los migrantes y eliminar los canales de envío de remesas con un costo superior al 5%</t>
  </si>
  <si>
    <t>11.c Proporcionar apoyo a los países menos adelantados, incluso mediante la asistencia financiera y técnica, para que puedan construir edificios sostenibles y resilientes utilizando materiales locales</t>
  </si>
  <si>
    <t>12.b Elaborar y aplicar instrumentos que permitan seguir de cerca los efectos en el desarrollo sostenible con miras a lograr un turismo sostenible que cree puestos de trabajo y promueva la cultura y los productos locales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</si>
  <si>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</si>
  <si>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</si>
  <si>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</si>
  <si>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</si>
  <si>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</si>
  <si>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</si>
  <si>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</si>
  <si>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</si>
  <si>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</si>
  <si>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</si>
  <si>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</si>
  <si>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</si>
  <si>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</si>
  <si>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</si>
  <si>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</si>
  <si>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</si>
  <si>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</si>
  <si>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8. Para 2020, desarrollar y poner en marcha una estrategia mundial para el empleo de los jóvenes y aplicar el Pacto Mundial para el Empleo de la Organización Internacional del Trabajo</t>
  </si>
  <si>
    <t>15.c  Aumentar el apoyo mundial a la lucha contra la caza furtiva y el tráfico de especies protegidas, en particular aumentando la capacidad de las comunidades locales para promover oportunidades de subsistencia sostenibles</t>
  </si>
  <si>
    <t>16.b Promover y aplicar leyes y políticas no discriminatorias en favor del desarrollo sostenible</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</si>
  <si>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</si>
  <si>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</si>
  <si>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</si>
  <si>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</si>
  <si>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3.d Reforzar la capacidad de todos los países, en particular los países en desarrollo, en materia de alerta temprana, reducción de riesgos y gestión de los riesgos para la salud nacional y mundial</t>
  </si>
  <si>
    <t>17.13 SISTÉMICAS Aumentar la estabilidad macroeconómica mundial, incluso mediante la coordinación y coherencia de las políticas</t>
  </si>
  <si>
    <t>INFRAESTRUCTURA Y SERVICIOS</t>
  </si>
  <si>
    <t>Belén de Umbria-Territorio de aprendizaje</t>
  </si>
  <si>
    <t>17.14 SISTÉMICAS Mejorar la coherencia de las políticas para el desarrollo sostenible</t>
  </si>
  <si>
    <t>MEDIO AMBIENTE</t>
  </si>
  <si>
    <t>Centro de investigacion Caucasec CLAIM-CAUCASECO</t>
  </si>
  <si>
    <t>17.15 SISTÉMICAS  Respetar el margen normativo y el liderazgo de cada país para establecer y aplicar políticas de erradicación de la pobreza y desarrollo sostenible</t>
  </si>
  <si>
    <t>OTROS SERVICIOS Y POLÍTICAS SOCIALES</t>
  </si>
  <si>
    <t>Centro de Relevo -MinTIC</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</si>
  <si>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</si>
  <si>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PESCA</t>
  </si>
  <si>
    <t>Centro para la reconciliación-Fundación para la Reconciliación</t>
  </si>
  <si>
    <t>17.17 ALIANZAS Alentar y promover la constitución de alianzas eficaces en las esferas pública, público-privada y de la sociedad civil, aprovechando la experiencia y las estrategias de obtención de recursos de las asociaciones</t>
  </si>
  <si>
    <t>POBLACIÓN Y SALUD REPRODUCTIVA</t>
  </si>
  <si>
    <t>Ciclovias Saludables-Alcaldia de Bogotá - IDRD</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</si>
  <si>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</si>
  <si>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SECTORES PRODUCTIVOS</t>
  </si>
  <si>
    <t>Construcción de la circunvalación de la carretera Masaya-Programa Mesoamérica</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</si>
  <si>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</si>
  <si>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SOCIEDAD CIVIL</t>
  </si>
  <si>
    <t>Construyendo paz en Mindanao-OPAPP</t>
  </si>
  <si>
    <t>TURISMO</t>
  </si>
  <si>
    <t>Corredor de Conservación -COCOMASUR</t>
  </si>
  <si>
    <t>1.1.1 Proporción de la población que vive por debajo del umbral internacional de pobreza, desglosada por sexo, edad, situación laboral y ubicación geográfica (urbana o rural)</t>
  </si>
  <si>
    <t>2.1.1 Prevalencia de la subalimentación</t>
  </si>
  <si>
    <t>3.1.1 Tasa de mortalidad materna</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</si>
  <si>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</si>
  <si>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5.1.1 Determinar si existen o no marcos jurídicos para promover, hacer cumplir y supervisar la igualdad y la no discriminación por razón de sexo</t>
  </si>
  <si>
    <t>6.1.1 Proporción de la población que utiliza servicios de suministro de agua potable gestionados sin riesgos</t>
  </si>
  <si>
    <t>7.1.1 Proporción de la población que tiene acceso a la electricidad</t>
  </si>
  <si>
    <t>8.1.1 Tasa de crecimiento anual del PIB real per cápita</t>
  </si>
  <si>
    <t>9.1.1 Proporción de la población rural que vive a menos de 2 km de una carretera transitable todo el año</t>
  </si>
  <si>
    <t>10.1.1 Tasas de crecimiento per cápita de los gastos o ingresos de los hogares del 40% más pobre de la población y la población total</t>
  </si>
  <si>
    <t>11.1.1 Proporción de la población urbana que vive en barrios marginales, asentamientos informales o viviendas inadecuadas</t>
  </si>
  <si>
    <t>12.1.1 Número de países que elaboran, adoptan o aplican instrumentos de política destinados a apoyar la transición hacia modalidades de consumo y producción sostenibles</t>
  </si>
  <si>
    <t>13.1.1 Número de personas muertas, desaparecidas y afectadas directamente atribuido a desastres por cada 100.000 personas</t>
  </si>
  <si>
    <t>14.1.1 a) Índice de eutrofización costera; y b) densidad de detritos plásticos</t>
  </si>
  <si>
    <t>15.1.1 Superficie forestal en proporción a la superficie total</t>
  </si>
  <si>
    <t>16.1.1 Número de víctimas de homicidios intencionales por cada 100.000 habitantes, desglosado por sexo y edad</t>
  </si>
  <si>
    <t>17.1.1 Total de ingresos del gobierno en proporción al PIB, desglosado por fuente</t>
  </si>
  <si>
    <t>CONSTRUCCIÓN DE PAZ</t>
  </si>
  <si>
    <t>Cultivando cacao, cosechando paz -Prosperidad Social</t>
  </si>
  <si>
    <t xml:space="preserve">1.2.1 Proporción de la población que vive por debajo del umbral nacional de pobreza, desglosada por sexo y edad </t>
  </si>
  <si>
    <t>2.1.2 Prevalencia de la inseguridad alimentaria moderada o grave entre la población, según la escala de experiencia de inseguridad alimentaria</t>
  </si>
  <si>
    <t>3.1.2 Proporción de partos atendidos por personal sanitario especializado</t>
  </si>
  <si>
    <t>4.1.2 Índice de finalización (enseñanza primaria, primer ciclo de enseñanza secundaria y segundo ciclo de enseñanza secundaria)</t>
  </si>
  <si>
    <t>5.2.1 Proporción de mujeres y niñas a partir de 15 años de edad que han sufrido violencia física, sexual o psicológica a manos de su actual o anterior pareja en los últimos 12 meses, desglosada por forma de violencia y edad</t>
  </si>
  <si>
    <t>6.2.1 Proporción de la población que utiliza: a) servicios de saneamiento gestionados sin riesgos y b) instalaciones para el lavado de manos con agua y jabón</t>
  </si>
  <si>
    <t>7.1.2 Proporción de la población cuya fuente primaria de energía son los combustibles y tecnologías limpios</t>
  </si>
  <si>
    <t>8.2.1 Tasa de crecimiento anual del PIB real por persona empleada</t>
  </si>
  <si>
    <t>9.1.2 Volumen de transporte de pasajeros y carga, desglosado por medio de transporte</t>
  </si>
  <si>
    <t>10.2.1 Proporción de personas que viven por debajo del 50% de la mediana de los ingresos, desglosada por sexo, edad y personas con discapacidad</t>
  </si>
  <si>
    <t>11.2.1 Proporción de la población que tiene fácil acceso al transporte público, desglosada por sexo, edad y personas con discapacidad</t>
  </si>
  <si>
    <t>12.2.1 Huella material en términos absolutos, huella material per cápita y huella material por PIB</t>
  </si>
  <si>
    <t>13.1.2 Número de países que adoptan y aplican estrategias nacionales de reducción del riesgo de desastres en consonancia con el Marco de Sendái para la Reducción del Riesgo de Desastres 2015-2030</t>
  </si>
  <si>
    <t>14.2.1 Número de países que aplican enfoques basados en los ecosistemas para gestionar las zonas marinas</t>
  </si>
  <si>
    <t>15.1.2 Proporción de lugares importantes para la biodiversidad terrestre y del agua dulce incluidos en zonas protegidas, desglosada por tipo de ecosistema</t>
  </si>
  <si>
    <t>16.1.2 Muertes relacionadas con conflictos por cada 100.000 habitantes, desglosadas por sexo, edad y causa</t>
  </si>
  <si>
    <t>17.1.2 Proporción del presupuesto nacional financiado por impuestos internos</t>
  </si>
  <si>
    <t>DESARROLLO RURAL</t>
  </si>
  <si>
    <t>Del campo a su mesa, un ejemplo de solidaridad productiva. -ASOFRUTAS</t>
  </si>
  <si>
    <t>1.2.2 Proporción de hombres, mujeres y niños de todas las edades que viven en la pobreza, en todas sus dimensiones, con arreglo a las definiciones nacionales</t>
  </si>
  <si>
    <t>2.2.1 Prevalencia del retraso del crecimiento (estatura para la edad, desviación típica &lt; -2 de la mediana de los patrones de crecimiento infantil de la Organización Mundial de la Salud (OMS)) entre los niños menores de 5 años</t>
  </si>
  <si>
    <t>3.2.1 Tasa de mortalidad de niños menores de 5 años</t>
  </si>
  <si>
    <t>4.2.1 Proporción de niños de 24 a 59 meses cuyo desarrollo es adecuado en cuanto a la salud, el aprendizaje y el bienestar psicosocial, desglosada por sexo</t>
  </si>
  <si>
    <t>5.2.2 Proporción de mujeres y niñas a partir de 15 años de edad que han sufrido violencia sexual a manos de personas que no eran su pareja en los últimos12 meses, desglosada por edad y lugar del hecho</t>
  </si>
  <si>
    <t>6.3.1 Proporción de los flujos de aguas residuales domésticas e industriales tratados de manera adecuada</t>
  </si>
  <si>
    <t>7.2 De aquí a 2030, aumentar considerablemente la proporción de energía renovable en el conjunto de fuentes energéticas</t>
  </si>
  <si>
    <t>8.3.1 Proporción de empleo informal con respecto al empleo total, desglosada por sector y sexo</t>
  </si>
  <si>
    <t>9.2.1 Valor añadido del sector manufacturo en proporción al PIB y per cápita</t>
  </si>
  <si>
    <t>10.3.1 Proporción de la población que declara haberse sentido personalmente discriminada o acosada en los últimos 12 meses por motivos de discriminación prohibidos por el derecho internacional de los derechos humanos</t>
  </si>
  <si>
    <t>11.3.1 Relación entre la tasa de consumo de tierras y la tasa de crecimiento de la población</t>
  </si>
  <si>
    <t>12.2.2 Consumo material interno en términos absolutos, consumo material interno per cápita y consumo material interno por PIB</t>
  </si>
  <si>
    <t>13.1.3 Proporción de gobiernos locales que adoptan y aplican estrategias locales de reducción del riesgo de desastres en consonancia con las estrategias nacionales de reducción del riesgo de desastres</t>
  </si>
  <si>
    <t>14.3.1 Acidez media del mar (pH) medida en un conjunto convenido de estaciones de muestreo representativas</t>
  </si>
  <si>
    <t>15.2.1 Avances hacia la gestión forestal sostenible</t>
  </si>
  <si>
    <t>16.1.3 Proporción de la población que ha sufrido a) violencia física, b) violencia psicológica y c) violencia sexual en los últimos 12 meses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</si>
  <si>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</si>
  <si>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Economía local, tejido social -VallenPAZ</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</si>
  <si>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</si>
  <si>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2.2.2 Prevalencia de la malnutrición (peso para la estatura, desviación típica &gt; +2 o &lt; -2 de la mediana de los patrones de crecimiento infantil de la OMS) entre los niños menores de 5 años, desglosada por tipo (emaciación y sobrepeso)</t>
  </si>
  <si>
    <t>3.2.2 Tasa de mortalidad neonatal</t>
  </si>
  <si>
    <t>4.2.2 Tasa de participación en el aprendizaje organizado (un año antes de la edad oficial de ingreso en la enseñanza primaria), desglosada por sexo</t>
  </si>
  <si>
    <t>5.3.1 Proporción de mujeres de entre 20 y 24 años que estaban casadas o mantenían una unión estable antes de cumplir los 15 años y antes de cumplir los 18 años</t>
  </si>
  <si>
    <t>6.3.2 Proporción de masas de agua de buena calidad</t>
  </si>
  <si>
    <t>7.2.1 Proporción de energía renovable en el consumo final total de energía</t>
  </si>
  <si>
    <t>8.4.1 Huella material en términos absolutos, huella material per cápita y huella material por PIB</t>
  </si>
  <si>
    <t>9.2.2 Empleo del sector manufacturero en proporción al empleo total</t>
  </si>
  <si>
    <t>10.4.1 Proporción del PIB generada por el trabajo</t>
  </si>
  <si>
    <t>11.3.2 Proporción de ciudades que cuentan con una estructura de participación directa de la sociedad civil en la planificación y la gestión urbanas y funcionan con regularidad y democráticamente</t>
  </si>
  <si>
    <t>12.3.1 a) Índice de pérdidas de alimentos y b) índice de desperdicio de alimentos</t>
  </si>
  <si>
    <t>13.2.1 Número de países con contribuciones determinadas a nivel nacional, estrategias a largo plazo y planes y estrategias nacionales de adaptación y estrategias indicadas en comunicaciones sobre la adaptación y comunicaciones nacionales</t>
  </si>
  <si>
    <t>14.4.1 Proporción de poblaciones de peces cuyos niveles son biológicamente sostenibles</t>
  </si>
  <si>
    <t>15.3.1 Proporción de tierras degradadas en comparación con la superficie total</t>
  </si>
  <si>
    <t>16.1.4 Proporción de la población que se siente segura al caminar sola en su zona de residencia</t>
  </si>
  <si>
    <t>17.3.1 Inversión extranjera directa, asistencia oficial para el desarrollo y cooperación Sur-Sur como proporción del ingreso nacional bruto</t>
  </si>
  <si>
    <t>Escuelas taller herramientas para la paz-Ministerio de Cultura</t>
  </si>
  <si>
    <t>1.4.1 Proporción de la población que vive en hogares con acceso a los servicios básicos</t>
  </si>
  <si>
    <t>2.2.3 Prevalencia de la anemia en las mujeres de entre 15 y 49 años, desglosada por embarazo (porcentaje)</t>
  </si>
  <si>
    <t>3.3.1 Número de nuevas infecciones por el VIH por cada1.000 habitantes no infectados, desglosado por sexo, edad y poblaciones clave</t>
  </si>
  <si>
    <t>4.3.1 Tasa de participación de los jóvenes y adultos en la enseñanza y formación académica y no académica en los últimos 12 meses, desglosada por sexo</t>
  </si>
  <si>
    <t>5.3.2 Proporción de niñas y mujeres de entre 15 y 49 años que han sufrido mutilación o ablación genital femenina, desglosada por edad</t>
  </si>
  <si>
    <t>6.4.1 Cambio en el uso eficiente de los recursos hídricos con el paso del tiempo</t>
  </si>
  <si>
    <t>7.3 De aquí a 2030, duplicar la tasa mundial de mejora de la eficiencia energética</t>
  </si>
  <si>
    <t>8.4.2 Consumo material interno en términos absolutos, consumo material interno per cápita y consumo material interno por PIB</t>
  </si>
  <si>
    <t>9.3.1 Proporción del valor añadido total del sector industrial correspondiente a las pequeñas industrias</t>
  </si>
  <si>
    <t>10.4.2 Efecto redistributivo de la política fiscal2</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</si>
  <si>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</si>
  <si>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12.4.1 Número de partes en los acuerdos ambientales multilaterales internacionales sobre desechos peligrosos y otros productos químicos que cumplen sus compromisos y obligaciones de transmitir información como se exige en cada uno de esos acuerdos</t>
  </si>
  <si>
    <t>13.2.2 Emisiones totales de gases de efecto invernadero por año</t>
  </si>
  <si>
    <t>14.5.1 Cobertura de las zonas protegidas en relación con las zonas marinas</t>
  </si>
  <si>
    <t>15.4.1 Lugares importantes para la biodiversidad de las montañas incluidos en zonas protegidas</t>
  </si>
  <si>
    <t>16.2.1 Proporción de niños de entre 1 y 17 años que han sufrido algún castigo físico o agresión psicológica a manos de sus cuidadores en el último mes</t>
  </si>
  <si>
    <t>17.3.2 Volumen de remesas (en dólares de los Estados Unidos) en proporción al PIB total</t>
  </si>
  <si>
    <t>Espacios para el disfrute de la cultura desde la primera infancia-CIPI</t>
  </si>
  <si>
    <t>1.4.2 Proporción del total de la población adulta con derechos seguros de tenencia de la tierra: a) que posee documentación reconocida legalmente al respecto y b) considera seguros sus derechos, desglosada por sexo y tipo de tenencia</t>
  </si>
  <si>
    <t>2.3.1 Volumen de producción por unidad de trabajo desglosado por tamaño y tipo de explotación (agropecuaria/ganadera/forestal)</t>
  </si>
  <si>
    <t>3.3.2 Incidencia de la tuberculosis por cada 100.000 habitantes</t>
  </si>
  <si>
    <t>4.4.1 Proporción de jóvenes y adultos con competencias en tecnología de la información y las comunicaciones(TIC), desglosada por tipo de competencia técnica</t>
  </si>
  <si>
    <t>5.4.1 Proporción de tiempo dedicado al trabajo doméstico y asistencial no remunerado, desglosada por sexo, edad y ubicación</t>
  </si>
  <si>
    <t>6.4.2 Nivel de estrés hídrico: extracción de agua dulce en proporción a los recursos de agua dulce disponibles</t>
  </si>
  <si>
    <t>7.3.1 Intensidad energética medida en función de la energía primaria y el PIB</t>
  </si>
  <si>
    <t>8.5.1 Ingreso medio por hora de las personas empleadas, desglosado por sexo, edad, ocupación y personas con discapacidad</t>
  </si>
  <si>
    <t>9.3.2 Proporción de las pequeñas industrias que han obtenido un préstamo o una línea de crédito</t>
  </si>
  <si>
    <t>10.5.1 Indicadores de solidez financiera</t>
  </si>
  <si>
    <t>11.5.1 Número de personas muertas, desaparecidas y afectadas directamente atribuido a desastres por cada 100.000 personas</t>
  </si>
  <si>
    <t>12.4.2 a) Desechos peligrosos generados per cápita y b) proporción de desechos peligrosos tratados, desglosados por tipo de tratamiento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</si>
  <si>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</si>
  <si>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14.6.1 Grado de aplicación de instrumentos internacionales cuyo objetivo es combatir la pesca ilegal, no declarada y no reglamentada</t>
  </si>
  <si>
    <t>15.4.2 Índice de cobertura verde de las montañas</t>
  </si>
  <si>
    <t>16.2.2 Número de víctimas de la trata de personas por cada 100.000 habitantes, desglosado por sexo, edad y tipo de explotación</t>
  </si>
  <si>
    <t>17.4.1 Servicio de la deuda en proporción a las exportaciones de bienes y servicios</t>
  </si>
  <si>
    <t xml:space="preserve">Fortalecimiento de la cadena productiva de lácteos -Fundación Alpina </t>
  </si>
  <si>
    <t>1.5.1 Número de personas muertas, desaparecidas y afectadas directamente atribuido a desastres por cada 100.000 habitantes</t>
  </si>
  <si>
    <t>2.3.2 Media de ingresos de los productores de alimentos en pequeña escala, desglosada por sexo y condición indígena</t>
  </si>
  <si>
    <t>3.3.3 Incidencia de la malaria por cada 1.000 habitantes</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</si>
  <si>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</si>
  <si>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5.5.1 Proporción de escaños ocupados por mujeres en a) los parlamentos nacionales y b) los gobiernos locales</t>
  </si>
  <si>
    <t>6.5.1 Grado de gestión integrada de los recursos hídricos</t>
  </si>
  <si>
    <t>7.a.1 Corrientes financieras internacionales hacia los países en desarrollo para apoyar la investigación y el desarrollo de energías limpias y la producción de energía renovable, incluidos los sistemas híbridos</t>
  </si>
  <si>
    <t>8.5.2 Tasa de desempleo, desglosada por sexo, edad y personas con discapacidad</t>
  </si>
  <si>
    <t>9.4.1 Emisiones de CO2 por unidad de valor añadido</t>
  </si>
  <si>
    <t>10.6.1 Proporción de miembros y derechos de voto de los</t>
  </si>
  <si>
    <t>11.5.2 Pérdidas económicas directas en relación con el PIB mundial, daños en la infraestructura esencial y número de interrupciones de los servicios básicos atribuidos a desastres</t>
  </si>
  <si>
    <t>12.5.1 Tasa nacional de reciclado, en toneladas de material reciclado</t>
  </si>
  <si>
    <t>13.a.1 Cantidades proporcionadas y movilizadas en dólares de los Estados Unidos al año en relación con el objetivo actual mantenido de movilización colectiva de 100.000 millones de dólares de aquí a 2025</t>
  </si>
  <si>
    <t>14.7.1 Proporción del PIB correspondiente a la pesca sostenible en los pequeños Estados insulares en desarrollo, en los países menos adelantados y en todos los países</t>
  </si>
  <si>
    <t>15.5.1 Índice de la Lista Roja</t>
  </si>
  <si>
    <t>16.2.3 Proporción de mujeres y hombres jóvenes de entre 18 y 29 años que sufrieron violencia sexual antes de cumplir los 18 años</t>
  </si>
  <si>
    <t>17.5.1 Número de países que adoptan y aplican sistemas de promoción de las inversiones en favor de los países en desarrollo, entre ellos los países menos adelantados</t>
  </si>
  <si>
    <t>AREA DE INCIDENCIA</t>
  </si>
  <si>
    <t>Fortalecimiento del subsector hortofrutícola en varios municipios, ENCADENAMIENTO de la cadena productiva del plátano.-ASOMUSACEAS</t>
  </si>
  <si>
    <t>1.5.2 Pérdidas económicas directas atribuidas a los desastres en relación con el producto interno bruto (PIB) mundial</t>
  </si>
  <si>
    <t>2.4.1 Proporción de la superficie agrícola en que se practica una agricultura productiva y sostenible</t>
  </si>
  <si>
    <t>3.3.4 Incidencia de la hepatitis B por cada 100.000 habitantes</t>
  </si>
  <si>
    <t>4.6.1 Proporción de la población en un grupo de edad determinado que ha alcanzado al menos un nivel fijo de competencia funcional en a) alfabetización y b) nociones elementales de aritmética, desglosada por sexo</t>
  </si>
  <si>
    <t>5.5.2 Proporción de mujeres en cargos directivos</t>
  </si>
  <si>
    <t>6.5.2 Proporción de la superficie de cuencas transfronterizas sujetas a arreglos operacionales para la cooperación en materia de aguas</t>
  </si>
  <si>
    <t>7.b.1 Capacidad instalada de generación de energía renovable en los países en desarrollo (expresada en vatios per cápita)</t>
  </si>
  <si>
    <t>8.6.1 Proporción de jóvenes (entre 15 y 24 años) que no cursan estudios, no están empleados ni reciben capacitación</t>
  </si>
  <si>
    <t>9.5.1 Gastos en investigación y desarrollo en proporción al PIB</t>
  </si>
  <si>
    <t>países en desarrollo en organizaciones internacionales</t>
  </si>
  <si>
    <t>11.6.1 Proporción de residuos sólidos municipales recogidos y administrados en instalaciones controladas con respecto al total de residuos municipales generados, desglosada por ciudad</t>
  </si>
  <si>
    <t>12.6.1 Número de empresas que publican informes sobre sostenibilidad</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</si>
  <si>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</si>
  <si>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14.a.1 Proporción del presupuesto total de investigación asignada a la investigación en el campo de la tecnología marina</t>
  </si>
  <si>
    <t>15.6.1 Número de países que han adoptado marcos legislativos, administrativos y normativos para asegurar una distribución justa y equitativa de los beneficios</t>
  </si>
  <si>
    <t>16.3.1 Proporción de víctimas de violencia en los últimos 12 meses que han notificado su victimización a las autoridades competentes u otros mecanismos de resolución de conflictos reconocidos oficialmente</t>
  </si>
  <si>
    <t>17.6.1 Número de abonados a Internet de banda ancha fija por cada 100 habitantes, desglosado por velocidad</t>
  </si>
  <si>
    <t>Relaciones otros países</t>
  </si>
  <si>
    <t>Frente al reclutamienro, arte y cultura (Mambrú no va a la guerra)-Agencia Colombiana de Reintegración (ACR)</t>
  </si>
  <si>
    <t>1.5.3 Número de países que adoptan y aplican estrategias nacionales de reducción del riesgo de desastres en consonancia con el Marco de Sendái para la Reducción del Riesgo de Desastres 2015-2030</t>
  </si>
  <si>
    <t>2.5.1 Número de recursos genéticos vegetales y animales para la alimentación y la agricultura preservados en instalaciones de conservación a medio y largo plazo</t>
  </si>
  <si>
    <t>3.3.5 Número de personas que requieren intervenciones contra enfermedades tropicales desatendidas</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</si>
  <si>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</si>
  <si>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5.6.1 Proporción de mujeres de entre 15 y 49 años que toman sus propias decisiones informadas sobre las relaciones sexuales, el uso de anticonceptivos y la atención de la salud reproductiva</t>
  </si>
  <si>
    <t>6.6.1 Cambio en la extensión de los ecosistemas relacionados con el agua con el paso del tiempo</t>
  </si>
  <si>
    <t>8.7.1 Proporción y número de niños de entre 5 y 17 años que realizan trabajo infantil, desglosados por sexo y edad</t>
  </si>
  <si>
    <t>9.5.2 Número de investigadores (en equivalente a tiempo completo) por cada millón de habitantes</t>
  </si>
  <si>
    <t>10.7.1 Costo de la contratación sufragado por el empleado en proporción a los ingresos mensuales percibidos en el país de destino</t>
  </si>
  <si>
    <t>11.6.2 Niveles medios anuales de partículas finas en suspensión (por ejemplo, PM2.5 y PM10) en las ciudades (ponderados según la población)</t>
  </si>
  <si>
    <t>12.7.1 Grado de aplicación de políticas y planes de acción sostenibles en materia de adquisiciones públicas</t>
  </si>
  <si>
    <t>14.b.1 Grado de aplicación de un marco jurídico, reglamentario, normativo o institucional que reconozca y proteja los derechos de acceso para la pesca en pequeña escala</t>
  </si>
  <si>
    <t>15.7.1 Proporción de especímenes de flora y fauna silvestre comercializados procedentes de la caza furtiva o el tráfico ilícito</t>
  </si>
  <si>
    <t>16.3.2 Proporción de detenidos que no han sido condenados en el conjunto de la población reclusa total</t>
  </si>
  <si>
    <t>17.7.1 Total de los fondos destinados a los países en desarrollo a fin de promover el desarrollo, la transferencia y la difusión de tecnologías ecológicamente racionales</t>
  </si>
  <si>
    <t>Fortalecimiento institucional</t>
  </si>
  <si>
    <t>Gestión territorial en la política de desarrollo integral de la primera infancia-CIPI</t>
  </si>
  <si>
    <t>1.5.4 Proporción de gobiernos locales que adoptan y aplican estrategias locales de reducción del riesgo de desastres en consonancia con las estrategias nacionales de reducción del riesgo de desastres</t>
  </si>
  <si>
    <t>2.5.2 Proporción de razas y variedades locales consideradas en riesgo de extinción</t>
  </si>
  <si>
    <t>3.4.1 Tasa de mortalidad atribuida a las enfermedades cardiovasculares, el cáncer, la diabetes o las enfermedades respiratorias crónicas</t>
  </si>
  <si>
    <t>4.a.1 Proporción de escuelas que ofrecen servicios básicos, desglosada por tipo de servicio</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</si>
  <si>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</si>
  <si>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6.a.1 Volumen de la asistencia oficial para el desarrollo destinada al agua y el saneamiento que forma parte de un plan de gastos coordinados por el gobierno</t>
  </si>
  <si>
    <t>8.8.1 Lesiones ocupacionales mortales y no mortales por cada 100.000 trabajadores, desglosadas por sexo y estatus migratorio</t>
  </si>
  <si>
    <t>9.a.1 Total de apoyo internacional oficial (asistencia oficial para el desarrollo más otras corrientes oficiales de recursos) destinado a la infraestructura</t>
  </si>
  <si>
    <t>10.7.2 Número de países que han aplicado políticas migratorias bien gestionadas que facilitan la migración y la movilidad ordenadas, seguras, regulares y responsables de las personas</t>
  </si>
  <si>
    <t>11.7.1 Proporción media de la superficie edificada de las ciudades que se dedica a espacios abiertos para uso público de todos, desglosada por sexo, edad y personas con discapacidad</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</si>
  <si>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</si>
  <si>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</si>
  <si>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15.8.1 Proporción de países que han aprobado la legislación nacional pertinente y han destinado recursos suficientes para la prevención o el control de las especies exóticas invasoras</t>
  </si>
  <si>
    <t>16.3.3 Proporción de la población que se ha visto implicada en alguna controversia en los dos últimos años y ha accedido a algún mecanismo oficial u oficioso de solución de controversias, desglosada por tipo de mecanismo</t>
  </si>
  <si>
    <t>17.8.1 Proporción de personas que utilizan Internet</t>
  </si>
  <si>
    <t>Fortalecimiento sectorial</t>
  </si>
  <si>
    <t>Hogares Sustituto-ICBF</t>
  </si>
  <si>
    <t>1.a.1 Total de las subvenciones de asistencia oficial para el desarrollo de todos los donantes que se centran en la reducción de la pobreza como porcentaje del ingreso nacional bruto del país receptor</t>
  </si>
  <si>
    <t>2.a.1 Índice de orientación agrícola para el gasto público</t>
  </si>
  <si>
    <t>3.4.2 Tasa de mortalidad por suicidio</t>
  </si>
  <si>
    <t>4.b.1 Volumen de la asistencia oficial para el desarrollo destinada a becas, desglosado por sector y tipo de estudio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</si>
  <si>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</si>
  <si>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 xml:space="preserve">6.b.1 Proporción de dependencias administrativas locales que han establecido políticas y procedimientos operacionales para la participación de las comunidades locales en la gestión del agua y el saneamiento </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</si>
  <si>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</si>
  <si>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9.b.1 Proporción del valor añadido por la industria de tecnología mediana y alta en el valor añadido total</t>
  </si>
  <si>
    <t>10.7.3 Número de personas que murieron o desaparecieron en el proceso de migración hacia un destino internacional</t>
  </si>
  <si>
    <t>11.7.2 Proporción de personas que han sido víctimas de acoso físico o sexual en los últimos 12 meses, desglosada por sexo, edad, grado de discapacidad y lugar del hecho</t>
  </si>
  <si>
    <t>12.a.1 Capacidad instalada de generación de energía renovable en los países en desarrollo (expresada en vatios per cápita)</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</si>
  <si>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</si>
  <si>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16.4.2 Proporción de armas incautadas, encontradas o entregadas cuyo origen o contexto ilícitos han sido determinados o establecidos por una autoridad competente, de conformidad con los instrumentos internacionales</t>
  </si>
  <si>
    <t>17.9.1 Valor en dólares de la asistencia financiera y técnica (incluso mediante la cooperación Norte-Sur, Sur-Sur y triangular) prometida a los países en desarrollo</t>
  </si>
  <si>
    <t>Política pública</t>
  </si>
  <si>
    <t>Hogares, huertos y luces para la paz-UARIV</t>
  </si>
  <si>
    <t>1.a.2 Proporción del gasto público total que se dedica a servicios esenciales (educación, salud y protección social)</t>
  </si>
  <si>
    <t>2.a.2 Total de corrientes oficiales de recursos (asistencia oficial para el desarrollo más otras corrientes oficiales) destinado al sector agrícola</t>
  </si>
  <si>
    <t>3.5.1 Cobertura de los tratamientos (farmacológicos y psicosociales y servicios de rehabilitación y postratamiento) de trastornos por abuso de sustancias adictivas</t>
  </si>
  <si>
    <t>4.c.1 Proporción de docentes con las calificaciones mínimas requeridas, desglosada por nivel educativo</t>
  </si>
  <si>
    <t>5.a.2 Proporción de países cuyo ordenamiento jurídico (incluido el derecho consuetudinario) garantiza la igualdad de derechos de la mujer a la propiedad o el control de las tierras</t>
  </si>
  <si>
    <t>8.9.1 PIB generado directamente por el turismo en proporción al PIB total y a la tasa de crecimiento</t>
  </si>
  <si>
    <t>9.c.1 Proporción de la población con cobertura de red móvil, desglosada por tecnología</t>
  </si>
  <si>
    <t>10.7.4 Proporción de la población integrada por refugiados, desglosada por país de origen</t>
  </si>
  <si>
    <t>11.a.1 Número de países que cuentan con políticas urbanas nacionales o planes de desarrollo regionales que a) responden a la dinámica de la población, b) garantizan un desarrollo territorial equilibrado y c) aumentan el margen fiscal local</t>
  </si>
  <si>
    <t>12.b.1 Aplicación de instrumentos normalizados de contabilidad para hacer un seguimiento de los aspectos económicos y ambientales de la sostenibilidad del turismo</t>
  </si>
  <si>
    <t>15.a.1 a) Asistencia oficial para el desarrollo destinada concretamente a la conservación y el uso sostenible de la biodiversidad y b) ingresos generados y financiación movilizada mediante instrumentos económicos pertinentes para la biodiversidad</t>
  </si>
  <si>
    <t>16.5.1 Proporción de personas que han tenido al menos un contacto con un funcionario público y que han pagado un soborno a un funcionario público, o a las que un funcionario público les ha pedido un soborno, durante los últimos 12 meses</t>
  </si>
  <si>
    <t>17.10.1 Promedio arancelario mundial ponderado</t>
  </si>
  <si>
    <t xml:space="preserve">Inspección Técnica Vehicular -Ministerio de tranporte </t>
  </si>
  <si>
    <t>1.b.1 Gasto público social en favor de los pobres</t>
  </si>
  <si>
    <t>2.b.1 Subsidios a la exportación de productos agropecuarios</t>
  </si>
  <si>
    <t>3.5.2 Consumo de alcohol per cápita (a partir de los 15 años de edad) durante un año civil en litros de alcohol puro</t>
  </si>
  <si>
    <t>5.b.1 Proporción de personas que poseen un teléfono móvil, desglosada por sexo</t>
  </si>
  <si>
    <t>8.10.1 a) Número de sucursales de bancos comerciales por cada 100.000 adultos y b) número de cajeros automáticos por cada 100.000 adultos</t>
  </si>
  <si>
    <t>10.a.1 Proporción de líneas arancelarias que se aplican a las importaciones de los países menos adelantados y los países en desarrollo con arancel cero</t>
  </si>
  <si>
    <t>11.b.1 Número de países que adoptan y aplican estrategias nacionales de reducción del riesgo de desastres en consonancia con el Marco de Sendái para la Reducción del Riesgo de Desastres 2015-2030</t>
  </si>
  <si>
    <t>12.c.1 Cuantía de subsidios a los combustibles fósiles por unidad de PIB (producción y consumo)</t>
  </si>
  <si>
    <t>15.b.1 a) Asistencia oficial para el desarrollo destinada concretamente a la conservación y el uso sostenible de la biodiversidad y b) ingresos generados y financiación movilizada mediante instrumentos económicos pertinentes para la biodiversidad</t>
  </si>
  <si>
    <t>16.5.2 Proporción de negocios que han tenido al menos un contacto con un funcionario público y que han pagado un soborno a un funcionario público, o a los que un funcionario público les ha pedido un soborno, durante los últimos 12 meses</t>
  </si>
  <si>
    <t>17.11.1 Participación de los países en desarrollo y los países menos adelantados en las exportaciones mundiales</t>
  </si>
  <si>
    <t>Juntando fuerzas para el retorno -Alcaldía de San Carlos</t>
  </si>
  <si>
    <t>2.c.1 Indicador de anomalías en los precios de los alimentos</t>
  </si>
  <si>
    <t>3.6.1 Tasa de mortalidad por lesiones debidas a accidentes de tráfico</t>
  </si>
  <si>
    <t>5.c.1 Proporción de países con sistemas para el seguimiento de la igualdad de género y el empoderamiento de las mujeres y la asignación de fondos públicos para ese fin</t>
  </si>
  <si>
    <t>8.10.2 Proporción de adultos (a partir de 15 años de edad) que tienen una cuenta en un banco u otra institución financiera o un proveedor de servicios de dinero móvil</t>
  </si>
  <si>
    <t>10.b.1 Corrientes totales de recursos para el desarrollo, desglosadas por país receptor y país donante y por tipo de corriente (por ejemplo, asistencia oficial para el desarrollo, inversión extranjera directa y otras corrientes)</t>
  </si>
  <si>
    <t>11.b.2 Proporción de gobiernos locales que adoptan y aplican estrategias locales de reducción del riesgo de desastres en consonancia con las estrategias nacionales de reducción del riesgo de desastres</t>
  </si>
  <si>
    <t>15.c.1 Proporción de especímenes de flora y fauna silvestre comercializados procedentes de la caza furtiva o el tráfico ilícito</t>
  </si>
  <si>
    <t>16.6.1 Gastos primarios del gobierno en proporción al presupuesto aprobado originalmente, desglosados por sector (o por códigos presupuestarios o elementos similares)</t>
  </si>
  <si>
    <t>17.12.1 Promedio ponderado de los aranceles que enfrentan los países en desarrollo, los países menos adelantados y los pequeños Estados insulares en desarrollo</t>
  </si>
  <si>
    <t>KIOSKO VIVE DIGITAL-MinTIC</t>
  </si>
  <si>
    <t>3.7.1 Proporción de mujeres en edad de procrear (entre 15 y 49 años) que cubren sus necesidades de planificación familiar con métodos modernos</t>
  </si>
  <si>
    <t>8.a.1 Compromisos y desembolsos en relación con la iniciativa Ayuda para el Comercio</t>
  </si>
  <si>
    <t>10.c.1 Costo de las remesas en proporción a las sumas remitidas</t>
  </si>
  <si>
    <t>16.6.2 Proporción de la población que se siente satisfecha con su última experiencia de los servicios públicos</t>
  </si>
  <si>
    <t>17.13.1 Tablero macroeconómico</t>
  </si>
  <si>
    <t>Líderes de Acero -Acerías paz del Rio</t>
  </si>
  <si>
    <t>3.7.2 Tasa de fecundidad de las adolescentes (entre 10 y 14 años y entre 15 y 19 años) por cada 1.000 mujeres de ese grupo de edad</t>
  </si>
  <si>
    <t>8.b.1 Existencia de una estrategia nacional organizada y en marcha para el empleo de los jóvenes, como estrategia independiente o como parte de una estrategia nacional de empleo</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</si>
  <si>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</si>
  <si>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17.14.1 Número de países que cuentan con mecanismos para mejorar la coherencia de las políticas de desarrollo sostenible</t>
  </si>
  <si>
    <t>Manual de conivencia -Ministerio del Interior</t>
  </si>
  <si>
    <t>3.8.1 Cobertura de los servicios de salud esenciales</t>
  </si>
  <si>
    <t>16.7.2 Proporción de la población que considera que la adopción de decisiones es inclusiva y responde a sus necesidades, desglosada por sexo, edad, discapacidad y grupo de población</t>
  </si>
  <si>
    <t>17.15.1 Grado de utilización de los marcos de resultados y las herramientas de planificación de los propios países por los proveedores de cooperación para el desarrollo Asociaciones entre múltiples interesados</t>
  </si>
  <si>
    <t>Mega Leche-Gobierno de Israel</t>
  </si>
  <si>
    <t>3.8.2 Proporción de la población con grandes gastos sanitarios por hogar como porcentaje del total de gastos o ingresos de los hogares</t>
  </si>
  <si>
    <t>16.8.1 Proporción de miembros y derechos de voto de los países en desarrollo en organizaciones internacionales</t>
  </si>
  <si>
    <t>17.16.1 Número de países que informan de sus progresos en los marcos de múltiples interesados para el seguimiento de la eficacia de las actividades de desarrollo que apoyan el logro de los Objetivos de Desarrollo Sostenible</t>
  </si>
  <si>
    <t xml:space="preserve">Mejoramiento de infraestructura comunitaria- CEMEX </t>
  </si>
  <si>
    <t>3.9.1 Tasa de mortalidad atribuida a la contaminación de los hogares y del aire ambiente</t>
  </si>
  <si>
    <t>16.9.1 Proporción de niños menores de 5 años cuyo nacimiento se ha registrado ante una autoridad civil, desglosada por edad</t>
  </si>
  <si>
    <t>17.17 Fomentar y promover la constitución de alianzas eficaces en las esferas pública, público-privada y de la sociedad civil, aprovechando la experiencia y las estrategias de obtención de recursos de las alianzas</t>
  </si>
  <si>
    <t>Metodo Madre Canguro-Fudación Madre Canguro</t>
  </si>
  <si>
    <t>3.9.2 Tasa de mortalidad atribuida al agua insalubre, el saneamiento deficiente y la falta de higiene (exposición a servicios insalubres de agua, saneamiento e higiene para todos (WASH))</t>
  </si>
  <si>
    <t>16.10.1 Número de casos verificados de asesinato, secuestro, desaparición forzada, detención arbitraria y tortura de periodistas, miembros asociados de los medios de comunicación, sindicalistas y defensores de los derechos humanos, en los últimos 12 meses</t>
  </si>
  <si>
    <t>17.17.1 Suma en dólares de los Estados Unidos prometida a las alianzas público-privadas centradas en la infraestructura</t>
  </si>
  <si>
    <t>Modelo de Desarrollo Integral de Comunidades Sostenibles (DINCS)-Fundación Mario Santo Domingo</t>
  </si>
  <si>
    <t>3.9.3 Tasa de mortalidad atribuida a intoxicaciones involuntarias</t>
  </si>
  <si>
    <t>16.10.2 Número de países que adoptan y aplican garantías constitucionales, legales o normativas para el acceso público a la información</t>
  </si>
  <si>
    <t>17.18.1 Indicador de capacidad estadística para el seguimiento de los Objetivos de Desarrollo Sostenible</t>
  </si>
  <si>
    <t>Montería - Ciudad Sostenible-Alcaldía de Montería</t>
  </si>
  <si>
    <t>3.a.1 Prevalencia del consumo actual de tabaco a partir de los 15 años de edad (edades ajustadas)</t>
  </si>
  <si>
    <t>16.a.1 Existencia de instituciones nacionales independientes de derechos humanos, en cumplimiento de los Principios de París</t>
  </si>
  <si>
    <t>17.18.2 Número de países cuya legislación nacional sobre estadísticas cumple los Principios Fundamentales de las Estadísticas Oficiales</t>
  </si>
  <si>
    <t>Museo casa de la memoria-Museo casa de la memoria y Alcaldía de Medellín</t>
  </si>
  <si>
    <t>3.b.1 Apoyar las actividades de investigación y desarrollo 3.b.1 Proporción de la población inmunizada con todas</t>
  </si>
  <si>
    <t>16.b.1 Proporción de la población que declara haberse sentido personalmente discriminada o acosada en los últimos 12 meses por motivos de discriminación prohibidos por el derecho internacional de los derechos humanos</t>
  </si>
  <si>
    <t>17.18.3 Número de países que cuentan con un plan estadístico nacional plenamente financiado y en proceso de aplicación, desglosado por fuente de financiación</t>
  </si>
  <si>
    <t>Musica apra la Reconciliacion -Batuta</t>
  </si>
  <si>
    <t>3.b.2 Total neto de asistencia oficial para el desarrollo destinado a los sectores de la investigación médica y la atención sanitaria básica</t>
  </si>
  <si>
    <t>17.19.1 Valor en dólares de todos los recursos proporcionados para fortalecer la capacidad estadística de los países en desarrollo</t>
  </si>
  <si>
    <t>Nariño, Corazón del Mundo 2016-2019-DNP</t>
  </si>
  <si>
    <t>3.b.3 Proporción de centros de salud que disponen de un conjunto básico de medicamentos esenciales asequibles de manera sostenible</t>
  </si>
  <si>
    <t>17.19.2 Proporción de países que a) han realizado al menos un censo de población y vivienda en los últimos diez años; y b) han registrado el 100% de los nacimientos y el 80% de las defunciones</t>
  </si>
  <si>
    <t xml:space="preserve">Observatorio Colombiano de Drogas -Ministerio de Justicia </t>
  </si>
  <si>
    <t>3.c.1 Densidad y distribución del personal sanitario</t>
  </si>
  <si>
    <t>Oportunidades para combatientes discapacitados-RDRC</t>
  </si>
  <si>
    <t>3.d.1 Capacidad prevista en el Reglamento Sanitario Internacional (RSI) y preparación para emergencias de salud</t>
  </si>
  <si>
    <t>Paz y convivencia en Suchitoto-Alcaldía de Suchitoto</t>
  </si>
  <si>
    <t>3.d.2 Porcentaje de infecciones del torrente sanguíneo debidas a determinados organismos resistentes a los antimicrobianos seleccionados</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</si>
  <si>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</si>
  <si>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</si>
  <si>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</si>
  <si>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</si>
  <si>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</si>
  <si>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</si>
  <si>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</si>
  <si>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</si>
  <si>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</si>
  <si>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</si>
  <si>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</si>
  <si>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</si>
  <si>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</si>
  <si>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</si>
  <si>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</si>
  <si>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</si>
  <si>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</si>
  <si>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</si>
  <si>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</si>
  <si>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</si>
  <si>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</si>
  <si>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</si>
  <si>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</si>
  <si>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</si>
  <si>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</si>
  <si>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</si>
  <si>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</si>
  <si>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</si>
  <si>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DATOS DEL PROYECTO</t>
  </si>
  <si>
    <t>Nombre del proyecto:</t>
  </si>
  <si>
    <t>Código en Cíclope:</t>
  </si>
  <si>
    <t>Sector de cooperación (lista desplegable):</t>
  </si>
  <si>
    <t>Modalidad (lista desplegable):</t>
  </si>
  <si>
    <t>2. DATOS DE LAS ENTIDADES EJECUTORAS</t>
  </si>
  <si>
    <t>2.1. Entidad demandante</t>
  </si>
  <si>
    <t xml:space="preserve">Dirección: </t>
  </si>
  <si>
    <t>Teléfono y extensión:</t>
  </si>
  <si>
    <t xml:space="preserve">Sede electrónica:      </t>
  </si>
  <si>
    <t xml:space="preserve">Tipo entidad (lista desplegable): </t>
  </si>
  <si>
    <t xml:space="preserve">Dependencia/Departamento/Área de la entidad demandante:  </t>
  </si>
  <si>
    <t>País:</t>
  </si>
  <si>
    <t xml:space="preserve">Redes sociales: </t>
  </si>
  <si>
    <t xml:space="preserve">Responsable técnico de la ejecución del proyecto: </t>
  </si>
  <si>
    <t xml:space="preserve">Cargo: </t>
  </si>
  <si>
    <t>Celular:</t>
  </si>
  <si>
    <t xml:space="preserve">Correo electrónico: </t>
  </si>
  <si>
    <t xml:space="preserve">Responsable de cooperación o directivo de la entidad: </t>
  </si>
  <si>
    <t xml:space="preserve">¿Qué tipo de aporte realiza la entidad? (lista deplegable): </t>
  </si>
  <si>
    <t>2.2. Entidad oferente</t>
  </si>
  <si>
    <t xml:space="preserve">Dependencia/Departamento/Área de la entidad oferente:  </t>
  </si>
  <si>
    <t>2.3. Otras entidades participantes del país demandante</t>
  </si>
  <si>
    <t>Entidad adicional 1:</t>
  </si>
  <si>
    <t>Rol en proyecto:</t>
  </si>
  <si>
    <t>Tipo de aporte (lista):</t>
  </si>
  <si>
    <t>Entidad adicional 2:</t>
  </si>
  <si>
    <t>Entidad adicional 3:</t>
  </si>
  <si>
    <t>Entidad adicional 4:</t>
  </si>
  <si>
    <t>2.4. Otras entidades participantes del país oferente</t>
  </si>
  <si>
    <t>3. ANTECEDENTES Y JUSTIFICACIÓN DEL PROYECTO</t>
  </si>
  <si>
    <t>3.1. ¿Cómo se originó esta iniciativa?: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</si>
  <si>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</si>
  <si>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</si>
  <si>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</si>
  <si>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4. PROPUESTA DEL PROYECTO</t>
  </si>
  <si>
    <t>4.1. Contribución a los Objetivos de Desarrollo Sostenible (ODS) y la implementación de la Agenda 2030</t>
  </si>
  <si>
    <t>Alineación ODS principal
(lista desplegable):</t>
  </si>
  <si>
    <t>Alineación ODS secundario 1 (lista desplegable):</t>
  </si>
  <si>
    <t>Alineación ODS secundario 2 
(lista desplegable):</t>
  </si>
  <si>
    <t xml:space="preserve">ODS </t>
  </si>
  <si>
    <t>METAS PARA LOS ODS (lista desplegable)</t>
  </si>
  <si>
    <t>1. FIN DE LA POBREZA EN TODAS SUS FORMAS</t>
  </si>
  <si>
    <t>2.HAMBRE CERO</t>
  </si>
  <si>
    <t>4. EDUCACIÓN INCLUSIVA Y EQUITATIVA DE CALIDAD</t>
  </si>
  <si>
    <t>5. LOGRAR LA IGUALDAD DE GÉNERO</t>
  </si>
  <si>
    <t>6. AGUA LIMPIA SANEAMIENTO</t>
  </si>
  <si>
    <t>7. ENERGÍA ASEGQUIBLE, FIABLE, SOSTENIBLE Y MODERNA</t>
  </si>
  <si>
    <t>9. INDUSTRIALIZACIÓN INCLUSIVA Y SOSTENIBLE Y FORMENTAR LA INNOVACIÓN</t>
  </si>
  <si>
    <t>11. CIUDADES Y ASENTAMIENTOS HUMANOS INCLUSIVOS, SEGUROS RESILENTES Y SOSTENIBLES</t>
  </si>
  <si>
    <t>12. MODALIDADES DE CONSUMO Y PRODUCCIÓN SOSTENIBLES</t>
  </si>
  <si>
    <t>13. COMABATIR EL CAMBIO CLIMÁTICO Y SUS EFECTOS</t>
  </si>
  <si>
    <t>14. OCÉANOS, MARES Y RECURSOS MARINOS</t>
  </si>
  <si>
    <t>15. ECOSISTEMAS TERRESTRES</t>
  </si>
  <si>
    <t>16. PROMOVER SOCIEDADES JUSTAS, PACÍFICAS E INCLUSIVAS</t>
  </si>
  <si>
    <t>17. ALIANZA MUNDAL PARA EL DESARROLLO SOSTENIBLE</t>
  </si>
  <si>
    <t>INDICADORES PARA LOS ODS (lista desplegable)</t>
  </si>
  <si>
    <t>4.2. OBJETIVOS DE POLÍTICA DE LA ESTRATEGIA NACIONAL DE COOPERACIÓN INTERNACIONAL DE COLOMBIA (2023-2026)</t>
  </si>
  <si>
    <t>LÍNEAS ESTRATÉGICAS PARA LOS OBJETIVOS DE POLÍTICA DE LA ESTRATEGIA NACIONAL DE COOPERACIÓN INTERNACIONAL DE COLOMBIA 2023-2026  (lista desplegable)</t>
  </si>
  <si>
    <t>1. PROMOVER LA LUCHA CONTRA EL CAMBIO CLIMÁTICO, LA JUSTICIA AMBIENTAL Y LA TRANSFORMACIÓN PRODUCTIVA</t>
  </si>
  <si>
    <t xml:space="preserve">2.CONTRIBUIR A LA LUCHA CONTRA EL HAMBRE Y LA ATENCIÓN HUMANITARIA A LA POBLACIÓN </t>
  </si>
  <si>
    <t>3. PROMOVER UNA CULTURA DE PAZ, JUSTICIA Y LUCHA CONTRA LA DESIGUALDAD</t>
  </si>
  <si>
    <t xml:space="preserve">4. FORTALECIMIENTO INSTITUCIONAL PARA LA GESTIÓN DE LA COOPERACIÓN INTERNACIONAL </t>
  </si>
  <si>
    <t>4.3.TERRITORIOS PRIORIZADOS POR LA ESTRATEGIA NACIONAL DE COOPERACIÓN INTERNACIONAL DE COLOMBIA (2023-2026)</t>
  </si>
  <si>
    <t>ALINEACIÓN TERRITORIAL  (lista desplegable)</t>
  </si>
  <si>
    <t>Indique si su proyecto está ubicado en uno o más de los territorios priorizados por la ENCI</t>
  </si>
  <si>
    <t>Otro, ¿Cúal?</t>
  </si>
  <si>
    <t>4.4. Finalidad / Objetivo superior del proyecto</t>
  </si>
  <si>
    <t>4.5. Objetivo del proyecto</t>
  </si>
  <si>
    <t>4.6. Resultados, indicadores y actividades del proyecto: mínimo un resultado por proyecto (al menos (1) una meta y (1) una fuente de verificación por resultado)</t>
  </si>
  <si>
    <t>4.6 Lógica de intervención (por favor borrar las filas que no se requieran)</t>
  </si>
  <si>
    <t xml:space="preserve">Resultado1 R1: </t>
  </si>
  <si>
    <t>Indicador1 R1:</t>
  </si>
  <si>
    <t>Meta1 R1:</t>
  </si>
  <si>
    <t>Fuentes de verificación1 R1:</t>
  </si>
  <si>
    <t>Indicador2 R1:</t>
  </si>
  <si>
    <t>Meta2 R1:</t>
  </si>
  <si>
    <t>Fuentes de verificación2 R1:</t>
  </si>
  <si>
    <t xml:space="preserve">Resultado2 R2: </t>
  </si>
  <si>
    <t>Indicador1 R2:</t>
  </si>
  <si>
    <t>Meta1 R2:</t>
  </si>
  <si>
    <t>Fuentes de verificación1 R2:</t>
  </si>
  <si>
    <t>Indicador2 R2:</t>
  </si>
  <si>
    <t>Meta2 R2:</t>
  </si>
  <si>
    <t>Fuentes de verificación2 R2:</t>
  </si>
  <si>
    <t xml:space="preserve">Resultado3 R3: </t>
  </si>
  <si>
    <t>Indicador1 R3:</t>
  </si>
  <si>
    <t>Meta1 R3:</t>
  </si>
  <si>
    <t>Fuentes de verificación1 R3:</t>
  </si>
  <si>
    <t>Indicador2 R3:</t>
  </si>
  <si>
    <t>Meta2 R3:</t>
  </si>
  <si>
    <t>Fuentes de verificación2 R3:</t>
  </si>
  <si>
    <t>Mes estimado de inicio de las actividades</t>
  </si>
  <si>
    <t>4.7. Actividades. Utilice las listas desplegables para seleccionar los instrumentos de intercambio para cada una de las actividades</t>
  </si>
  <si>
    <t>R1A1</t>
  </si>
  <si>
    <t xml:space="preserve">Instrumento de intercambio </t>
  </si>
  <si>
    <t>Fecha de inicio</t>
  </si>
  <si>
    <t>Fecha de terminación</t>
  </si>
  <si>
    <t>R1A2</t>
  </si>
  <si>
    <t>R1A3</t>
  </si>
  <si>
    <t>R1A4</t>
  </si>
  <si>
    <t>R2A1</t>
  </si>
  <si>
    <t>R2A2</t>
  </si>
  <si>
    <t>R2A3</t>
  </si>
  <si>
    <t>R2A4</t>
  </si>
  <si>
    <t>R3A1</t>
  </si>
  <si>
    <t>R3A2</t>
  </si>
  <si>
    <t>R3A3</t>
  </si>
  <si>
    <t>R3A4</t>
  </si>
  <si>
    <t>5. BENEFICIARIOS</t>
  </si>
  <si>
    <t>6.REPLICABILIDAD</t>
  </si>
  <si>
    <t>7. SOSTENIBILIDAD:</t>
  </si>
  <si>
    <r>
      <rPr>
        <b/>
        <sz val="12"/>
        <rFont val="Arial"/>
        <family val="2"/>
      </rPr>
      <t xml:space="preserve">Nota: </t>
    </r>
    <r>
      <rPr>
        <sz val="12"/>
        <rFont val="Arial"/>
        <family val="2"/>
      </rPr>
      <t>De conformidad con lo establecido en la Ley 1581 de 2012 y su reglamentación, APC Colombia, como responsable de la recolección de los datos personales aquí suministrados, garantiza la seguridad y confidencialidad de los mismos y hace uso de estos en ejercicio de las funciones legales que le competen, por ende, propenderá por su debida custodia, uso, circulación y supresión, conforme a nuestra Política de tratamiento de datos personales, disponible en la sede electrónica de la Agencia en: https://www.apccolombia.gov.co/Privacidad-y-Condiciones-de-Uso-del-Sitio</t>
    </r>
  </si>
  <si>
    <t>INSTRUCTIVO</t>
  </si>
  <si>
    <t>No.</t>
  </si>
  <si>
    <t>Variable</t>
  </si>
  <si>
    <t xml:space="preserve">Indicación </t>
  </si>
  <si>
    <t>1.</t>
  </si>
  <si>
    <t>Datos del proyecto</t>
  </si>
  <si>
    <t>Nombre del proyecto</t>
  </si>
  <si>
    <t>Escriba el nombre de su proyecto. Recuerde que el nombre del proyecto debe ser llamativo, corto y debe coincidir con el objetivo específico del proyecto. Además, es importante que el nombre evidencie la temática principal del proyecto.</t>
  </si>
  <si>
    <t>Código cíclope</t>
  </si>
  <si>
    <t>Espacio para diligenciamiento exclusivo por parte de APC Colombia</t>
  </si>
  <si>
    <t>Sector de cooperación</t>
  </si>
  <si>
    <t>Modalidad</t>
  </si>
  <si>
    <t xml:space="preserve">2. </t>
  </si>
  <si>
    <t>Datos de las entidades ejecutoras</t>
  </si>
  <si>
    <t>2.1</t>
  </si>
  <si>
    <t xml:space="preserve">Entidad demandante </t>
  </si>
  <si>
    <t>Diligencie el nombre, dirección, teléfono y extensión, sede electrónica, red social, dependencia/departamento/área, país y tipo de entidad (pública, privada o mixta) de la entidad demandante.</t>
  </si>
  <si>
    <t>Responsable técnico de la ejecución del proyecto</t>
  </si>
  <si>
    <t>Corresponde al funcionario de la entidad que va a ser responsable técnicamente del proyecto. Con él se pondrá en contacto APC Colombia para hacer el seguimiento en la ejecución del proyecto y sus actividades. De esta persona es necesario escribir su nombre, cargo, teléfono y extensión, celular (opcional) y correo electrónico.</t>
  </si>
  <si>
    <t>Responsable de cooperación o responsable directivo de la entidad</t>
  </si>
  <si>
    <t xml:space="preserve">Corresponde al enlace de la entidad responsable de la cooperación internacional o de las relaciones públicas. Con él se pondrá en contacto APC-Colombia en caso de que haya habido un cambio de responsable técnico. De esta persona hay que llenar la siguiente información: nombre, cargo, teléfono y extensión, celular (opcional) y correo electrónico. </t>
  </si>
  <si>
    <t xml:space="preserve">¿Qué tipo de aporte realiza la entidad? </t>
  </si>
  <si>
    <t xml:space="preserve">Utilice la lista desplegable para seleccionar el tipo de aporte que realiza la entidad demandante (financiero, asistencia técnica o especie). </t>
  </si>
  <si>
    <t>2.2</t>
  </si>
  <si>
    <t xml:space="preserve">Entidad oferente </t>
  </si>
  <si>
    <t>Diligencie el nombre, dirección, teléfono y extensión, sede electrónica, red social, dependencia/departamento/área, país y tipo de entidad (pública, privada o mixta) de la entidad oferente.</t>
  </si>
  <si>
    <t xml:space="preserve">Corresponde al enlace de la entidad responsable de la cooperación internacional o de las relaciones públicas. Con él se pondrá en contacto APC Colombia en caso de que haya habido un cambio de responsable técnico. De esta persona hay que llenar la siguiente información: nombre, cargo, teléfono y extensión, celular (opcional) y correo electrónico. </t>
  </si>
  <si>
    <t xml:space="preserve">Utilice la lista desplegable para seleccionar el tipo de aporte que realiza la entidad oferente (financiero, asistencia técnica o especie). </t>
  </si>
  <si>
    <t>2.3 y 2.4</t>
  </si>
  <si>
    <t>Otras entidades participantes del país demandante y del país oferente</t>
  </si>
  <si>
    <t xml:space="preserve">Las otras entidades participantes son aquellas que también hacen parte del proceso de ejecución de los proyectos. En el proyecto pueden involucrarse otras entidades debido a que tienen una necesidad similar, han formulado proyectos parecidos o pueden complementar el conocimiento que demanda el país socio. En este contexto, las entidades pueden optar por realizar un proyecto en conjunto. Para cada una de las entidades adicionales del demandante y del oferente, diligencie su nombre, su rol en el proyecto y el tipo de aporte que va a hacer. El rol de las otras entidades puede ser aportar información adicional, servir de enlace con otros actores o ayudar a implementar el proyecto. Para escoger el tipo de aporte utilice las listas desplegables. </t>
  </si>
  <si>
    <t xml:space="preserve">3. </t>
  </si>
  <si>
    <t>Antecedentes y justificación del proyecto</t>
  </si>
  <si>
    <t>3.1</t>
  </si>
  <si>
    <t>¿Cómo se originó esta iniciativa?</t>
  </si>
  <si>
    <t xml:space="preserve">Debe describir cómo se originó la iniciativa. Además, indique si la propuesta obedece a contactos, relaciones, eventos o acuerdos previos que hayan permitido identificar la necesidad y la intención de formular el proyecto. </t>
  </si>
  <si>
    <t>3.2</t>
  </si>
  <si>
    <t>¿Cuál es la problemática, local, regional o nacional, a la que este proyecto responde?</t>
  </si>
  <si>
    <t>Identificar de forma clara la problemática a la que responde el proyecto y especificar si esta es local, regional o nacional. Recuerde que debe haber una relación directa entre el problema seleccionado y el objetivo del proyecto.</t>
  </si>
  <si>
    <t>3.3</t>
  </si>
  <si>
    <t>¿A qué objetivo de desarrollo, programa, estrategia, plan o política pública nacional o regional busca contribuir el proyecto?</t>
  </si>
  <si>
    <t xml:space="preserve">Mencione el objetivo de desarrollo, que puede hacer referencia a la Agenda global de desarrollo y/o a  las políticas, planes, programas de su país, región, departamento, ciudad o sector,  a los que su proyecto contribuye. </t>
  </si>
  <si>
    <t>3.4</t>
  </si>
  <si>
    <t>¿Cuál es la fortaleza del país y de la entidad oferente (o con la que realiza el intercambio)? ¿Por qué se escogió este  país y entidad?</t>
  </si>
  <si>
    <t xml:space="preserve">Explique las razones por las cuales la propuesta o el intercambio se realizarán con la entidad involucrada y con el país oferente, indicando claramente el factor diferenciador o las fortalezas. </t>
  </si>
  <si>
    <t xml:space="preserve">4. </t>
  </si>
  <si>
    <t>Propuesta del proyecto</t>
  </si>
  <si>
    <t>4.1</t>
  </si>
  <si>
    <t xml:space="preserve">Para los puntos correspondientes a los Objetivos de Desarrollo Sostenibles (ODS) se sugiere iniciar por la revisión e identificación de los indicadores. Luego, hacer este mismo ejercicio con las metas y por último elegir los ODS. 
Hacer la identificación de esta manera sirve para que la alineación del proyecto con los ODS sea más fácil y más aproximada a los ODS con los que el proyecto puede aportar más. Lo anterior, ya que se puede tener una idea preconcebida sobre cada uno de los ODS, pero cuando se hace una revisión detallada de las metas e indicadores puede que el ODS no concuerde con lo que se pensaba. 
</t>
  </si>
  <si>
    <t>Alineación ODS principal</t>
  </si>
  <si>
    <t xml:space="preserve">Utilice la lista desplegable para seleccionar cual es el Objetivo de Desarrollo Sostenible principal con el cual se alinea su proyecto. Tenga en cuenta que el ODS principal es aquel con el que su proyecto tiene una mayor correlación. Es decir, el ODS al que su proyecto le pretende aportar en mayor medida.  </t>
  </si>
  <si>
    <t>Alineación ODS secundario 1 y 2</t>
  </si>
  <si>
    <t xml:space="preserve">Utilice las listas desplegables para seleccionar al menos un Objetivo de Desarrollo Sostenible secundario para su proyecto. Los ODS secundarios son aquellos a los que el proyecto les puede apuntar también, pero con un menor grado de importancia que al principal. </t>
  </si>
  <si>
    <t>Metas para el ODS principal</t>
  </si>
  <si>
    <t xml:space="preserve">Identifique en la lista el ODS principal y los secundarios que escogió previamente. Para cada uno, seleccione utilizando la lista desplegable al menos una meta con la cual se relaciona su proyecto. </t>
  </si>
  <si>
    <t>Indicadores para el ODS principal</t>
  </si>
  <si>
    <t xml:space="preserve">Identifique en la lista el ODS principal y los secundarios que escogió previamente. Para cada uno, seleccione utilizando la lista desplegable al menos un indicador con los que los resultados de su proyecto pretenden aportar. </t>
  </si>
  <si>
    <t xml:space="preserve">4.2 </t>
  </si>
  <si>
    <t xml:space="preserve">Alineación con los Objetivos de Política de la Estrategia Nacional de Cooperación Internacional de Colombia (ENCI)  </t>
  </si>
  <si>
    <t>Seleccione cual es el Objetivo de Política de la Estrategia Nacional de Cooperación Internacional de Colombia (ENCI) con el que se alinea su proyecto. Tenga en cuenta que el Objetivo de Política debe ser con el que su proyecto tiene una mayor correlación. Es decir, al que su proyecto le pretende aportar en mayor medida.  
Así mismo, en este apartado se debe elegir, mediante la lista desplegable la(s) línea(s) estratégica(s) de la ENCI a la que contribuye su proyecto. Utilice una o más columnas para seleccionar la línea, según sea necesario, esto en el evento en que para el mismo objetivo (el de mayor correlación) se alinee con más de una línea estratégica.</t>
  </si>
  <si>
    <t xml:space="preserve">4.3 </t>
  </si>
  <si>
    <t xml:space="preserve">Alineación con los Territorios Priorizados de la Estrategia Nacional de Cooperación Internacional de Colombia (ENCI)  </t>
  </si>
  <si>
    <t xml:space="preserve">Utilice la lista desplegable para seleccionar cual es el Territorio Priorizado de la Estrategia Nacional de Cooperación Internacional de Colombia (ENCI) en el que se desarrollará su proyecto. Si su proyecto no se ejecutará en un territorio priorizado, por favor mencionar el territorio en donde se llevará a cabo, en la casilla de otro. </t>
  </si>
  <si>
    <t>4.3</t>
  </si>
  <si>
    <t>En este apartado se debe elegir, mediante la lista desplegable el(los) teritorio(s) priorizado(s) de la ENCI a la que contribuye su proyecto. Utilice una  o más columnas para seleccionar el (los) territorio(S), según sea necesario, esto en el evento si el proyecto este ubicado en uno o más terriotorios priorizdos de la ENCI, segun se el caso.</t>
  </si>
  <si>
    <t>4.4</t>
  </si>
  <si>
    <t>Fin/Finalidad / Objetivo superior del proyecto</t>
  </si>
  <si>
    <t xml:space="preserve">Describa la problemática más global a la que el proyecto contribuye a solucionar. El objetivo general tiene una visión de largo plazo y tiende a relacionarse con los ODS, las políticas y planes nacionales, regionales o sectoriales. </t>
  </si>
  <si>
    <t>4.5</t>
  </si>
  <si>
    <t>Objetivo del proyecto o Propósito del proyecto</t>
  </si>
  <si>
    <t xml:space="preserve">Escriba concretamente lo que se quiere alcanzar con el proyecto. El objetivo o propósito del proyecto es aquello que se alcanza al lograr la totalidad de los resultados del proyecto. </t>
  </si>
  <si>
    <t>4.6</t>
  </si>
  <si>
    <t>Resultado 1 (R1), Resultado 2 (R2) y Resultado 3 (R3)</t>
  </si>
  <si>
    <t xml:space="preserve">Escriba los resultados esperados del proyecto. Los resultados esperados deben ser aquellos efectos que el proyecto busca producir a lo largo de su ejecución. Los resultados deben ser verificables, cuantificables y deben estar alineados con el objetivo del proyecto. </t>
  </si>
  <si>
    <t xml:space="preserve">Indicadores </t>
  </si>
  <si>
    <t xml:space="preserve">Recuerde que los indicadores deben ser medibles y verificables y permiten medir el avance en el logro de resultados y objetivos. En la medida de lo posible, los indicadores deben incluir las respuestas a ¿qué? ¿quién? ¿cuándo? ¿cómo? y ¿dónde? </t>
  </si>
  <si>
    <t xml:space="preserve">Metas </t>
  </si>
  <si>
    <t>Las metas son lo que el proyecto pretende alcanzar y deben responder a la pregunta ¿cuánto?</t>
  </si>
  <si>
    <t>Fuentes de verificación</t>
  </si>
  <si>
    <t>Las fuentes de verificación son aquellas a las que se puede recurrir para conseguir la información que permite verificar el logro de los indicadores.</t>
  </si>
  <si>
    <t xml:space="preserve">Escriba en qué mes se estima que inicien las actividades. </t>
  </si>
  <si>
    <t>4.7</t>
  </si>
  <si>
    <t>Actividades</t>
  </si>
  <si>
    <t>En el cuadro de actividades se anotan las actividades que tiene cada uno de los resultados esperados del proyecto. Después, hay que diligenciar los siguientes datos por cada una de las actividades: instrumento de intercambio (usando la lista desplegable), fecha de inicio y fecha de terminación. Recuerde que las fechas de inicio y terminación deben estar en formato día/mes/año.</t>
  </si>
  <si>
    <t>5.</t>
  </si>
  <si>
    <t>Beneficiarios</t>
  </si>
  <si>
    <t xml:space="preserve">Hacer una descripción cuantitativa (cantidad) y cualitativa (caracterización demográfica) de los grupos meta del proyecto. </t>
  </si>
  <si>
    <t>6.</t>
  </si>
  <si>
    <t>Replicabilidad</t>
  </si>
  <si>
    <t xml:space="preserve">Se debe dar cuenta de las acciones o actividades que se llevarán a cabo para que los conocimientos adquiridos por las personas se conviertan en activos de las instituciones. </t>
  </si>
  <si>
    <t>7.</t>
  </si>
  <si>
    <t>Sostenibilidad</t>
  </si>
  <si>
    <t>Explique cuáles son las acciones que se tomarán para que, aparte del desarrollo de capacidades institucionales, los aportes fundamentales del proyecto se mantengan, se utilicen y sirvan de base para posteriores avances y mejoras en la gestión de la entidad.</t>
  </si>
  <si>
    <t>Tipo de aporte</t>
  </si>
  <si>
    <t>Objetivos de desarrollo sostenible</t>
  </si>
  <si>
    <t>Sectores</t>
  </si>
  <si>
    <t>Tipo de entidad</t>
  </si>
  <si>
    <t>¿Qué tipo de aporte realiza la entidad?</t>
  </si>
  <si>
    <t>Bilateral</t>
  </si>
  <si>
    <t>Financiero</t>
  </si>
  <si>
    <t>1. Fin de la pobreza</t>
  </si>
  <si>
    <t>1. Agropecuario</t>
  </si>
  <si>
    <t>Pública</t>
  </si>
  <si>
    <t>Regional</t>
  </si>
  <si>
    <t>Asistencia técnica</t>
  </si>
  <si>
    <t>2. Hambre cero</t>
  </si>
  <si>
    <t>2. Ciencia y tecnología</t>
  </si>
  <si>
    <t xml:space="preserve">Privada </t>
  </si>
  <si>
    <t xml:space="preserve">Asistencia técnica </t>
  </si>
  <si>
    <t>Triangular</t>
  </si>
  <si>
    <t>Especie</t>
  </si>
  <si>
    <t>3. Salud y bienestar</t>
  </si>
  <si>
    <t>3. Comunicaciones</t>
  </si>
  <si>
    <t>Mixta</t>
  </si>
  <si>
    <t>4. Educación de calidad</t>
  </si>
  <si>
    <t>4. Construción</t>
  </si>
  <si>
    <t>5. Igualdad de género</t>
  </si>
  <si>
    <t>5. Cultura</t>
  </si>
  <si>
    <t>6. Agua limpia y saneamiento</t>
  </si>
  <si>
    <t>6. Empresas</t>
  </si>
  <si>
    <t>7. Energía asequible y no contaminante</t>
  </si>
  <si>
    <t>7. Fortalecimiento de instituciones y políticas públicas</t>
  </si>
  <si>
    <t>8. Trabajo decente y crecimiento económico</t>
  </si>
  <si>
    <t>8. Medioambiente</t>
  </si>
  <si>
    <t>9. Industria, innovación e infraestructura</t>
  </si>
  <si>
    <t>9. Otros</t>
  </si>
  <si>
    <t>10. Reducción de las desigualdades</t>
  </si>
  <si>
    <t>10. Paz, seguridad pública, nacional y defensa</t>
  </si>
  <si>
    <t>11. Ciudades y comunidades sostenibles</t>
  </si>
  <si>
    <t>11. Salud</t>
  </si>
  <si>
    <t>12. Producción y consumo responsables</t>
  </si>
  <si>
    <t>12. Transporte y almacenamiento</t>
  </si>
  <si>
    <t>13. Acción por el clima</t>
  </si>
  <si>
    <t>13. Turismo</t>
  </si>
  <si>
    <t>14. Vida submarina</t>
  </si>
  <si>
    <t>15. Vida ecosistemas terrestres</t>
  </si>
  <si>
    <t>16. Paz, justicia e instituciones sólidas</t>
  </si>
  <si>
    <t>17. Alianza para lograr los objetivos</t>
  </si>
  <si>
    <t>10.6.1 Proporción de miembros y derechos de voto de los países en desarrollo en las organizaciones internacionales</t>
  </si>
  <si>
    <t>1.a.3 Suma  del  total  de  las  subvenciones  y  asignaciones no  generadoras  de  deuda  dedicadas  directamente  a programas  de  reducción  de  la  pobreza  en  proporción  al  PIB</t>
  </si>
  <si>
    <t>8.9.2 Proporción  de  empleos  en  el  sector  del  turismo sostenible  respecto  del  total  de  empleos  del  turismo</t>
  </si>
  <si>
    <t>OBJETIVOS DE POLÍTICA DE LA ESTRATEGIA NACIONAL DE COOPERACIÓN INTERNACIONAL DE COLOMBIA</t>
  </si>
  <si>
    <t>Objetivo 1</t>
  </si>
  <si>
    <t xml:space="preserve">Línea estratégica 1: Ordenamiento territorial alrededor del agua </t>
  </si>
  <si>
    <t xml:space="preserve">Línea estratégica 2: Acción climática </t>
  </si>
  <si>
    <t>Línea estratégica 3: Descarbonización, transformación productiva y transición energética</t>
  </si>
  <si>
    <t>Objetivo 2</t>
  </si>
  <si>
    <t xml:space="preserve">Línea estratégica 1: Hambre cero y derecho a alimentación </t>
  </si>
  <si>
    <t>Línea estratégica 2: Atención, protección e inclusión de la población migrante.</t>
  </si>
  <si>
    <t>Línea estratégica 3: Economía popular, solidaria y comunitaria</t>
  </si>
  <si>
    <t>Objetivo 3</t>
  </si>
  <si>
    <t>Línea estratégica 1: Implementación del acuerdo de paz</t>
  </si>
  <si>
    <t>Línea estratégica 2: Justicia social y lucha contra la desigualdad</t>
  </si>
  <si>
    <t>Línea estratégica 3: Sociedad inclusiva y potencia mundial de vida</t>
  </si>
  <si>
    <t>Objetivo 4</t>
  </si>
  <si>
    <t>Línea estratégica 1: Fortalecer la gestión de información sobre la cooperación internacional a nivel nacional y territorial para la toma de decisiones</t>
  </si>
  <si>
    <t xml:space="preserve">Línea estratégica 2: Afianzar el sistema nacional de cooperación internacional como mecanismo de articulación y coordinación de la cooperación internacional </t>
  </si>
  <si>
    <t>Línea estratégica 3: Fortalecer la gestión de cooperación en los territorios rurales y urbanos del país</t>
  </si>
  <si>
    <t>Línea estratégica 4: Fortalecer la cooperación internacional feminista en Colombia</t>
  </si>
  <si>
    <t xml:space="preserve">Línea estratégica 5: Fortalecimiento de la confianza ciudadana en las instituciones </t>
  </si>
  <si>
    <t xml:space="preserve">Territorios priorizados </t>
  </si>
  <si>
    <t xml:space="preserve">Guajira </t>
  </si>
  <si>
    <t>Catatumbo</t>
  </si>
  <si>
    <t xml:space="preserve"> Pacífico (Valle, Cauca, Nariño, Chocó) </t>
  </si>
  <si>
    <t>Región Sur Oriental (Nariño, Cauca y Putumayo)</t>
  </si>
  <si>
    <t>Bajo Cauca Antioqueño y Sur de Córdoba</t>
  </si>
  <si>
    <t>,m,.,</t>
  </si>
  <si>
    <t>AGREGACIÓN DE VALOR 
PROYECTOS DE CSS Y CT</t>
  </si>
  <si>
    <t>1. NOMBRE DEL PROYECTO:</t>
  </si>
  <si>
    <t>ESPACIO EXCLUSIVO DE DILIGENCIAMIENTO POR APC-COLOMBIA</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</si>
  <si>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</si>
  <si>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</si>
  <si>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</si>
  <si>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</si>
  <si>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</si>
  <si>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</si>
  <si>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</si>
  <si>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</si>
  <si>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</si>
  <si>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</si>
  <si>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</si>
  <si>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</si>
  <si>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</si>
  <si>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</si>
  <si>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</si>
  <si>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</si>
  <si>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17.14 ALIANZAS Alentar y promover la constitución de alianzas eficaces en las esferas pública, público-privada y de la sociedad civil, aprovechando la experiencia y las estrategias de obtención de recursos de las asociaciones</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</si>
  <si>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</si>
  <si>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</si>
  <si>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</si>
  <si>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</si>
  <si>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</si>
  <si>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</si>
  <si>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</si>
  <si>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</si>
  <si>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</si>
  <si>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</si>
  <si>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</si>
  <si>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</si>
  <si>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</si>
  <si>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</si>
  <si>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</si>
  <si>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</si>
  <si>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</si>
  <si>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</si>
  <si>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</si>
  <si>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</si>
  <si>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</si>
  <si>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</si>
  <si>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</si>
  <si>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</si>
  <si>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</si>
  <si>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</si>
  <si>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</si>
  <si>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</si>
  <si>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</si>
  <si>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</si>
  <si>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</si>
  <si>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</si>
  <si>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</si>
  <si>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</si>
  <si>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</si>
  <si>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CURSO</t>
  </si>
  <si>
    <t>Taller de/ curso de biofertillan</t>
  </si>
  <si>
    <t>a 31 de diciembre la comunidad cuenta con una planta piloto de validadcion de biofertilizantes</t>
  </si>
  <si>
    <t xml:space="preserve">visusya  a tud dka </t>
  </si>
  <si>
    <t>menú desplegable, una actividad por renglón… 5 talleres son 5 actividades</t>
  </si>
  <si>
    <t>RESULTADO 2</t>
  </si>
  <si>
    <t>RELACIONAL
Técnicos/expertos de instituciones de ambos países que entran en contacto y se relacionan con homólogos en otro(s) país(es).</t>
  </si>
  <si>
    <t>RELACIONAL
Redes establecidas.</t>
  </si>
  <si>
    <t>VISIBILIDAD
Proyecto difundido en medios de comunicación propios (físicos o digitales) de las  instituciones socias del proyecto</t>
  </si>
  <si>
    <t>RESULTADO 3</t>
  </si>
  <si>
    <t>VISIBILIDAD
Proyecto difundido en medios de comunicación (físicos o digitales) del(los) país(es)</t>
  </si>
  <si>
    <t xml:space="preserve">VISIBILIDAD
Proyecto difundido en medios de comunicación especializados </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</si>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</sst>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quot;$&quot;* #,##0.00_-;\-&quot;$&quot;* #,##0.00_-;_-&quot;$&quot;* &quot;-&quot;??_-;_-@_-"/>
    <numFmt numFmtId="166" formatCode="[$$-409]#,##0.00"/>
    <numFmt numFmtId="167" formatCode="&quot;$&quot;#,##0.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sz val="12"/>
      <color theme="1"/>
      <name val="Arial"/>
      <family val="2"/>
    </font>
    <font>
      <sz val="12"/>
      <color indexed="81"/>
      <name val="Arial"/>
      <family val="2"/>
    </font>
    <font>
      <b/>
      <sz val="12"/>
      <color indexed="81"/>
      <name val="Arial"/>
      <family val="2"/>
    </font>
    <font>
      <sz val="12"/>
      <color rgb="FFFF0000"/>
      <name val="Arial"/>
      <family val="2"/>
    </font>
    <font>
      <sz val="12"/>
      <color indexed="8"/>
      <name val="Arial"/>
      <family val="2"/>
    </font>
    <font>
      <b/>
      <sz val="12"/>
      <color theme="1"/>
      <name val="Arial"/>
      <family val="2"/>
    </font>
    <font>
      <sz val="12"/>
      <color rgb="FF00B0F0"/>
      <name val="Arial"/>
      <family val="2"/>
    </font>
    <font>
      <sz val="12"/>
      <color rgb="FF000000"/>
      <name val="Arial"/>
      <family val="2"/>
    </font>
    <font>
      <sz val="9"/>
      <color rgb="FF000000"/>
      <name val="Tahoma"/>
      <family val="2"/>
    </font>
    <font>
      <sz val="9"/>
      <color indexed="81"/>
      <name val="Tahoma"/>
      <charset val="1"/>
    </font>
    <font>
      <b/>
      <sz val="9"/>
      <color indexed="81"/>
      <name val="Tahoma"/>
      <charset val="1"/>
    </font>
  </fonts>
  <fills count="41">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theme="0" tint="-0.249977111117893"/>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rgb="FFF9FAFD"/>
        <bgColor indexed="64"/>
      </patternFill>
    </fill>
    <fill>
      <patternFill patternType="solid">
        <fgColor rgb="FFFFC000"/>
        <bgColor indexed="64"/>
      </patternFill>
    </fill>
    <fill>
      <patternFill patternType="solid">
        <fgColor rgb="FF178A8C"/>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cellStyleXfs>
  <cellXfs count="518">
    <xf numFmtId="0" fontId="0" fillId="0" borderId="0" xfId="0"/>
    <xf numFmtId="0" fontId="4" fillId="0" borderId="0" xfId="2" applyFont="1"/>
    <xf numFmtId="0" fontId="14" fillId="9" borderId="46" xfId="2" applyFont="1" applyFill="1" applyBorder="1" applyAlignment="1">
      <alignment horizontal="center" vertical="center" wrapText="1"/>
    </xf>
    <xf numFmtId="0" fontId="20" fillId="0" borderId="6" xfId="2" applyFont="1" applyBorder="1" applyAlignment="1">
      <alignment vertical="center"/>
    </xf>
    <xf numFmtId="0" fontId="21" fillId="0" borderId="0" xfId="2" applyFont="1" applyAlignment="1">
      <alignment vertical="center"/>
    </xf>
    <xf numFmtId="0" fontId="20" fillId="0" borderId="0" xfId="2" applyFont="1" applyAlignment="1">
      <alignment vertical="center"/>
    </xf>
    <xf numFmtId="0" fontId="20" fillId="0" borderId="22" xfId="2" applyFont="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4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0"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0" xfId="0" applyFont="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2"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2" fillId="0" borderId="0" xfId="0" applyFont="1" applyAlignment="1">
      <alignment vertical="center" wrapText="1"/>
    </xf>
    <xf numFmtId="0" fontId="54" fillId="9" borderId="47" xfId="2" applyFont="1" applyFill="1" applyBorder="1" applyAlignment="1">
      <alignment horizontal="center" vertical="center"/>
    </xf>
    <xf numFmtId="0" fontId="54" fillId="9" borderId="49" xfId="2" applyFont="1" applyFill="1" applyBorder="1" applyAlignment="1">
      <alignment horizontal="center" vertical="center"/>
    </xf>
    <xf numFmtId="0" fontId="54" fillId="9" borderId="23" xfId="2" applyFont="1" applyFill="1" applyBorder="1" applyAlignment="1">
      <alignment horizontal="center" vertical="center"/>
    </xf>
    <xf numFmtId="0" fontId="54" fillId="10" borderId="20" xfId="2" applyFont="1" applyFill="1" applyBorder="1" applyAlignment="1">
      <alignment horizontal="center" vertical="center"/>
    </xf>
    <xf numFmtId="0" fontId="54" fillId="10" borderId="49" xfId="2" applyFont="1" applyFill="1" applyBorder="1" applyAlignment="1">
      <alignment horizontal="center" vertical="center"/>
    </xf>
    <xf numFmtId="0" fontId="54" fillId="10" borderId="54" xfId="2" applyFont="1" applyFill="1" applyBorder="1" applyAlignment="1">
      <alignment horizontal="center" vertical="center"/>
    </xf>
    <xf numFmtId="0" fontId="54" fillId="11" borderId="56" xfId="2" applyFont="1" applyFill="1" applyBorder="1" applyAlignment="1">
      <alignment horizontal="center" vertical="center"/>
    </xf>
    <xf numFmtId="0" fontId="54" fillId="11" borderId="49" xfId="2" applyFont="1" applyFill="1" applyBorder="1" applyAlignment="1">
      <alignment horizontal="center" vertical="center"/>
    </xf>
    <xf numFmtId="0" fontId="54"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xf numFmtId="0" fontId="5" fillId="0" borderId="2" xfId="2" applyFont="1" applyBorder="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6" fillId="0" borderId="2" xfId="2"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2" fillId="0" borderId="0" xfId="0" applyFont="1" applyAlignment="1">
      <alignment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4" fillId="3" borderId="0" xfId="0" applyFont="1" applyFill="1" applyAlignment="1">
      <alignment horizontal="left" vertical="top"/>
    </xf>
    <xf numFmtId="0" fontId="11" fillId="3" borderId="23" xfId="0" applyFont="1" applyFill="1" applyBorder="1" applyAlignment="1">
      <alignment horizontal="left" vertical="top" wrapText="1"/>
    </xf>
    <xf numFmtId="0" fontId="62" fillId="0" borderId="0" xfId="0" applyFont="1" applyAlignment="1">
      <alignment horizontal="left" vertical="top" wrapText="1"/>
    </xf>
    <xf numFmtId="0" fontId="62" fillId="0" borderId="0" xfId="0" applyFont="1" applyAlignment="1">
      <alignment horizontal="left" vertical="top"/>
    </xf>
    <xf numFmtId="0" fontId="66" fillId="0" borderId="0" xfId="0" applyFont="1" applyAlignment="1">
      <alignment horizontal="left" vertical="top" wrapText="1"/>
    </xf>
    <xf numFmtId="0" fontId="62" fillId="0" borderId="23" xfId="0" applyFont="1" applyBorder="1" applyAlignment="1">
      <alignment horizontal="left" vertical="top"/>
    </xf>
    <xf numFmtId="0" fontId="62" fillId="0" borderId="23" xfId="0" applyFont="1" applyBorder="1" applyAlignment="1">
      <alignment horizontal="left" vertical="top" wrapText="1"/>
    </xf>
    <xf numFmtId="0" fontId="62" fillId="3" borderId="23" xfId="0" applyFont="1" applyFill="1" applyBorder="1" applyAlignment="1">
      <alignment horizontal="left" vertical="top"/>
    </xf>
    <xf numFmtId="0" fontId="11" fillId="20" borderId="23" xfId="2" applyFont="1" applyFill="1" applyBorder="1" applyAlignment="1" applyProtection="1">
      <alignment horizontal="left" vertical="top" wrapText="1"/>
      <protection locked="0"/>
    </xf>
    <xf numFmtId="0" fontId="4" fillId="3" borderId="23" xfId="2" applyFont="1" applyFill="1" applyBorder="1" applyAlignment="1">
      <alignment horizontal="left" vertical="top" wrapText="1"/>
    </xf>
    <xf numFmtId="0" fontId="62" fillId="0" borderId="37" xfId="0" applyFont="1" applyBorder="1" applyAlignment="1">
      <alignment horizontal="left" vertical="top" wrapText="1"/>
    </xf>
    <xf numFmtId="0" fontId="4" fillId="20" borderId="9" xfId="0" applyFont="1" applyFill="1" applyBorder="1" applyAlignment="1">
      <alignment horizontal="left" vertical="top" wrapText="1"/>
    </xf>
    <xf numFmtId="0" fontId="4" fillId="20" borderId="38" xfId="0" applyFont="1" applyFill="1" applyBorder="1" applyAlignment="1">
      <alignment horizontal="left" vertical="top" wrapText="1"/>
    </xf>
    <xf numFmtId="0" fontId="15" fillId="3" borderId="23" xfId="2" applyFont="1" applyFill="1" applyBorder="1" applyAlignment="1">
      <alignment horizontal="left" vertical="top" wrapText="1"/>
    </xf>
    <xf numFmtId="0" fontId="62" fillId="0" borderId="0" xfId="0" applyFont="1"/>
    <xf numFmtId="0" fontId="4" fillId="39" borderId="0" xfId="0" applyFont="1" applyFill="1" applyAlignment="1">
      <alignment horizontal="left" vertical="top"/>
    </xf>
    <xf numFmtId="0" fontId="62" fillId="39" borderId="0" xfId="0" applyFont="1" applyFill="1" applyAlignment="1">
      <alignment horizontal="left" vertical="top"/>
    </xf>
    <xf numFmtId="0" fontId="67" fillId="0" borderId="0" xfId="0" applyFont="1" applyAlignment="1">
      <alignment horizontal="left" vertical="top" wrapText="1"/>
    </xf>
    <xf numFmtId="0" fontId="67" fillId="0" borderId="0" xfId="0" applyFont="1" applyAlignment="1">
      <alignment horizontal="left" vertical="top"/>
    </xf>
    <xf numFmtId="0" fontId="4" fillId="0" borderId="0" xfId="0" applyFont="1" applyAlignment="1">
      <alignment horizontal="left" vertical="top" wrapText="1"/>
    </xf>
    <xf numFmtId="0" fontId="4" fillId="3" borderId="49" xfId="2" applyFont="1" applyFill="1" applyBorder="1" applyAlignment="1">
      <alignment horizontal="left" vertical="top" wrapText="1"/>
    </xf>
    <xf numFmtId="0" fontId="4" fillId="3" borderId="47" xfId="2" applyFont="1" applyFill="1" applyBorder="1" applyAlignment="1">
      <alignment horizontal="left" vertical="top" wrapText="1"/>
    </xf>
    <xf numFmtId="0" fontId="11" fillId="0" borderId="0" xfId="0" applyFont="1" applyAlignment="1">
      <alignment horizontal="left" vertical="top" wrapText="1"/>
    </xf>
    <xf numFmtId="0" fontId="4" fillId="3" borderId="0" xfId="0" applyFont="1" applyFill="1" applyAlignment="1">
      <alignment horizontal="left" vertical="top" wrapText="1"/>
    </xf>
    <xf numFmtId="0" fontId="11" fillId="20" borderId="49" xfId="0" applyFont="1" applyFill="1" applyBorder="1" applyAlignment="1">
      <alignment horizontal="left" vertical="top" wrapText="1"/>
    </xf>
    <xf numFmtId="0" fontId="11" fillId="3" borderId="49"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23" xfId="0" applyFont="1" applyFill="1" applyBorder="1" applyAlignment="1">
      <alignment horizontal="left" vertical="top"/>
    </xf>
    <xf numFmtId="0" fontId="11" fillId="20" borderId="37" xfId="0" applyFont="1" applyFill="1" applyBorder="1" applyAlignment="1">
      <alignment horizontal="left" vertical="top" wrapText="1"/>
    </xf>
    <xf numFmtId="0" fontId="11" fillId="20" borderId="9"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20" borderId="23" xfId="0" applyFont="1" applyFill="1" applyBorder="1" applyAlignment="1">
      <alignment horizontal="left" vertical="top"/>
    </xf>
    <xf numFmtId="0" fontId="11" fillId="20" borderId="38" xfId="0" applyFont="1" applyFill="1" applyBorder="1" applyAlignment="1">
      <alignment horizontal="left" vertical="top"/>
    </xf>
    <xf numFmtId="0" fontId="65" fillId="3" borderId="23" xfId="0" applyFont="1" applyFill="1" applyBorder="1" applyAlignment="1">
      <alignment horizontal="left" vertical="top" wrapText="1"/>
    </xf>
    <xf numFmtId="0" fontId="4" fillId="3" borderId="23" xfId="2" applyFont="1" applyFill="1" applyBorder="1" applyAlignment="1" applyProtection="1">
      <alignment horizontal="left" vertical="top" wrapText="1"/>
      <protection locked="0"/>
    </xf>
    <xf numFmtId="0" fontId="11" fillId="3" borderId="23" xfId="0" applyFont="1" applyFill="1" applyBorder="1" applyAlignment="1">
      <alignment horizontal="left" vertical="top"/>
    </xf>
    <xf numFmtId="0" fontId="11" fillId="20" borderId="37" xfId="0" applyFont="1" applyFill="1" applyBorder="1" applyAlignment="1">
      <alignment horizontal="left" vertical="top"/>
    </xf>
    <xf numFmtId="0" fontId="65" fillId="3" borderId="23" xfId="0" applyFont="1" applyFill="1" applyBorder="1" applyAlignment="1">
      <alignment horizontal="left" vertical="top"/>
    </xf>
    <xf numFmtId="0" fontId="11" fillId="20" borderId="9" xfId="0" applyFont="1" applyFill="1" applyBorder="1" applyAlignment="1">
      <alignment horizontal="left" vertical="top"/>
    </xf>
    <xf numFmtId="0" fontId="67" fillId="20" borderId="23" xfId="0" applyFont="1" applyFill="1" applyBorder="1" applyAlignment="1">
      <alignment horizontal="left" vertical="top"/>
    </xf>
    <xf numFmtId="0" fontId="8" fillId="6" borderId="23" xfId="2" applyFont="1" applyFill="1" applyBorder="1" applyAlignment="1">
      <alignment horizontal="center" vertical="center"/>
    </xf>
    <xf numFmtId="0" fontId="51" fillId="8" borderId="0" xfId="2" applyFont="1" applyFill="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51" fillId="0" borderId="0" xfId="2" applyFont="1" applyAlignment="1">
      <alignment horizontal="center" vertical="center" wrapText="1"/>
    </xf>
    <xf numFmtId="0" fontId="0" fillId="0" borderId="0" xfId="0" applyAlignment="1">
      <alignment horizontal="center"/>
    </xf>
    <xf numFmtId="0" fontId="4" fillId="3" borderId="23" xfId="0" applyFont="1" applyFill="1" applyBorder="1" applyAlignment="1">
      <alignment horizontal="left" vertical="top" wrapText="1"/>
    </xf>
    <xf numFmtId="0" fontId="11" fillId="30" borderId="23" xfId="2" applyFont="1" applyFill="1" applyBorder="1" applyAlignment="1">
      <alignment horizontal="left" vertical="top" wrapText="1"/>
    </xf>
    <xf numFmtId="0" fontId="11" fillId="21" borderId="23" xfId="2" applyFont="1" applyFill="1" applyBorder="1" applyAlignment="1" applyProtection="1">
      <alignment horizontal="left" vertical="top" wrapText="1"/>
      <protection locked="0"/>
    </xf>
    <xf numFmtId="0" fontId="4" fillId="3" borderId="23" xfId="0" applyFont="1" applyFill="1" applyBorder="1" applyAlignment="1">
      <alignment horizontal="left" vertical="top"/>
    </xf>
    <xf numFmtId="0" fontId="11" fillId="28" borderId="23" xfId="2" applyFont="1" applyFill="1" applyBorder="1" applyAlignment="1">
      <alignment horizontal="left" vertical="top" wrapText="1"/>
    </xf>
    <xf numFmtId="0" fontId="11" fillId="29" borderId="23" xfId="2" applyFont="1" applyFill="1" applyBorder="1" applyAlignment="1">
      <alignment horizontal="left" vertical="top" wrapText="1"/>
    </xf>
    <xf numFmtId="0" fontId="11" fillId="40" borderId="37" xfId="2" applyFont="1" applyFill="1" applyBorder="1" applyAlignment="1">
      <alignment horizontal="left" vertical="top" wrapText="1"/>
    </xf>
    <xf numFmtId="0" fontId="11" fillId="40" borderId="9" xfId="2" applyFont="1" applyFill="1" applyBorder="1" applyAlignment="1">
      <alignment horizontal="left" vertical="top" wrapText="1"/>
    </xf>
    <xf numFmtId="0" fontId="11" fillId="40" borderId="38" xfId="2" applyFont="1" applyFill="1" applyBorder="1" applyAlignment="1">
      <alignment horizontal="left" vertical="top" wrapText="1"/>
    </xf>
    <xf numFmtId="0" fontId="11" fillId="26" borderId="23" xfId="2" applyFont="1" applyFill="1" applyBorder="1" applyAlignment="1">
      <alignment horizontal="left" vertical="top" wrapText="1"/>
    </xf>
    <xf numFmtId="0" fontId="11" fillId="31" borderId="23" xfId="2" applyFont="1" applyFill="1" applyBorder="1" applyAlignment="1">
      <alignment horizontal="left" vertical="top" wrapText="1"/>
    </xf>
    <xf numFmtId="0" fontId="11" fillId="32" borderId="23" xfId="2" applyFont="1" applyFill="1" applyBorder="1" applyAlignment="1">
      <alignment horizontal="left" vertical="top" wrapText="1"/>
    </xf>
    <xf numFmtId="0" fontId="11" fillId="22" borderId="23" xfId="2" applyFont="1" applyFill="1" applyBorder="1" applyAlignment="1">
      <alignment horizontal="left" vertical="top" wrapText="1"/>
    </xf>
    <xf numFmtId="0" fontId="11" fillId="23" borderId="23" xfId="2" applyFont="1" applyFill="1" applyBorder="1" applyAlignment="1">
      <alignment horizontal="left" vertical="top" wrapText="1"/>
    </xf>
    <xf numFmtId="0" fontId="11" fillId="24" borderId="23" xfId="2" applyFont="1" applyFill="1" applyBorder="1" applyAlignment="1">
      <alignment horizontal="left" vertical="top" wrapText="1"/>
    </xf>
    <xf numFmtId="0" fontId="11" fillId="25" borderId="23" xfId="2" applyFont="1" applyFill="1" applyBorder="1" applyAlignment="1">
      <alignment horizontal="left" vertical="top" wrapText="1"/>
    </xf>
    <xf numFmtId="0" fontId="11" fillId="20" borderId="37" xfId="0" applyFont="1" applyFill="1" applyBorder="1" applyAlignment="1">
      <alignment horizontal="left" vertical="top" wrapText="1"/>
    </xf>
    <xf numFmtId="0" fontId="11" fillId="20" borderId="9" xfId="0" applyFont="1" applyFill="1" applyBorder="1" applyAlignment="1">
      <alignment horizontal="left" vertical="top" wrapText="1"/>
    </xf>
    <xf numFmtId="0" fontId="11" fillId="20" borderId="38"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0" borderId="23" xfId="0" applyFont="1" applyBorder="1" applyAlignment="1">
      <alignment horizontal="left" vertical="top" wrapText="1"/>
    </xf>
    <xf numFmtId="0" fontId="11" fillId="0" borderId="49" xfId="0" applyFont="1" applyBorder="1" applyAlignment="1">
      <alignment horizontal="left" vertical="top" wrapText="1"/>
    </xf>
    <xf numFmtId="0" fontId="11" fillId="20" borderId="23" xfId="0" applyFont="1" applyFill="1" applyBorder="1" applyAlignment="1">
      <alignment horizontal="left" vertical="top"/>
    </xf>
    <xf numFmtId="0" fontId="11" fillId="20" borderId="38" xfId="0" applyFont="1" applyFill="1" applyBorder="1" applyAlignment="1">
      <alignment horizontal="left" vertical="top"/>
    </xf>
    <xf numFmtId="0" fontId="11" fillId="21" borderId="47" xfId="2" applyFont="1" applyFill="1" applyBorder="1" applyAlignment="1" applyProtection="1">
      <alignment horizontal="left" vertical="top" wrapText="1"/>
      <protection locked="0"/>
    </xf>
    <xf numFmtId="0" fontId="11" fillId="33" borderId="23" xfId="2" applyFont="1" applyFill="1" applyBorder="1" applyAlignment="1">
      <alignment horizontal="left" vertical="top" wrapText="1"/>
    </xf>
    <xf numFmtId="0" fontId="11" fillId="34" borderId="23" xfId="2" applyFont="1" applyFill="1" applyBorder="1" applyAlignment="1">
      <alignment horizontal="left" vertical="top" wrapText="1"/>
    </xf>
    <xf numFmtId="0" fontId="11" fillId="27" borderId="23" xfId="2" applyFont="1" applyFill="1" applyBorder="1" applyAlignment="1">
      <alignment horizontal="left" vertical="top" wrapText="1"/>
    </xf>
    <xf numFmtId="0" fontId="11" fillId="35" borderId="23" xfId="2" applyFont="1" applyFill="1" applyBorder="1" applyAlignment="1">
      <alignment horizontal="left" vertical="top" wrapText="1"/>
    </xf>
    <xf numFmtId="0" fontId="11" fillId="40" borderId="47" xfId="2" applyFont="1" applyFill="1" applyBorder="1" applyAlignment="1" applyProtection="1">
      <alignment horizontal="left" vertical="top" wrapText="1"/>
      <protection locked="0"/>
    </xf>
    <xf numFmtId="0" fontId="11" fillId="36" borderId="23" xfId="2" applyFont="1" applyFill="1" applyBorder="1" applyAlignment="1">
      <alignment horizontal="left" vertical="top" wrapText="1"/>
    </xf>
    <xf numFmtId="0" fontId="11" fillId="37" borderId="23" xfId="2" applyFont="1" applyFill="1" applyBorder="1" applyAlignment="1">
      <alignment horizontal="left" vertical="top" wrapText="1"/>
    </xf>
    <xf numFmtId="0" fontId="11" fillId="0" borderId="37" xfId="0" applyFont="1" applyBorder="1" applyAlignment="1">
      <alignment horizontal="center" vertical="top" wrapText="1"/>
    </xf>
    <xf numFmtId="0" fontId="11" fillId="0" borderId="9" xfId="0" applyFont="1" applyBorder="1" applyAlignment="1">
      <alignment horizontal="center" vertical="top" wrapText="1"/>
    </xf>
    <xf numFmtId="0" fontId="11" fillId="0" borderId="38" xfId="0" applyFont="1" applyBorder="1" applyAlignment="1">
      <alignment horizontal="center" vertical="top" wrapText="1"/>
    </xf>
    <xf numFmtId="0" fontId="11" fillId="20" borderId="37" xfId="0" applyFont="1" applyFill="1" applyBorder="1" applyAlignment="1">
      <alignment vertical="top" wrapText="1"/>
    </xf>
    <xf numFmtId="0" fontId="11" fillId="20" borderId="9" xfId="0" applyFont="1" applyFill="1" applyBorder="1" applyAlignment="1">
      <alignment vertical="top" wrapText="1"/>
    </xf>
    <xf numFmtId="0" fontId="65" fillId="20" borderId="9" xfId="0" applyFont="1" applyFill="1" applyBorder="1" applyAlignment="1">
      <alignment vertical="top" wrapText="1"/>
    </xf>
    <xf numFmtId="0" fontId="65" fillId="20" borderId="38" xfId="0" applyFont="1" applyFill="1" applyBorder="1" applyAlignment="1">
      <alignment vertical="top" wrapText="1"/>
    </xf>
    <xf numFmtId="0" fontId="11" fillId="20" borderId="47" xfId="0" applyFont="1" applyFill="1" applyBorder="1" applyAlignment="1">
      <alignment horizontal="left" vertical="top" wrapText="1"/>
    </xf>
    <xf numFmtId="0" fontId="11" fillId="40" borderId="23" xfId="2" applyFont="1" applyFill="1" applyBorder="1" applyAlignment="1">
      <alignment horizontal="left" vertical="top" wrapText="1"/>
    </xf>
    <xf numFmtId="0" fontId="65" fillId="38" borderId="37" xfId="0" applyFont="1" applyFill="1" applyBorder="1" applyAlignment="1">
      <alignment horizontal="left" vertical="top"/>
    </xf>
    <xf numFmtId="0" fontId="65" fillId="38" borderId="9" xfId="0" applyFont="1" applyFill="1" applyBorder="1" applyAlignment="1">
      <alignment horizontal="left" vertical="top"/>
    </xf>
    <xf numFmtId="0" fontId="65" fillId="38" borderId="38" xfId="0" applyFont="1" applyFill="1" applyBorder="1" applyAlignment="1">
      <alignment horizontal="left" vertical="top"/>
    </xf>
    <xf numFmtId="0" fontId="68" fillId="3" borderId="23" xfId="0" applyFont="1" applyFill="1" applyBorder="1" applyAlignment="1">
      <alignment horizontal="left" vertical="top"/>
    </xf>
    <xf numFmtId="0" fontId="65" fillId="3" borderId="23" xfId="0" applyFont="1" applyFill="1" applyBorder="1" applyAlignment="1">
      <alignment horizontal="left" vertical="top" wrapText="1"/>
    </xf>
    <xf numFmtId="0" fontId="4" fillId="3" borderId="23" xfId="2" applyFont="1" applyFill="1" applyBorder="1" applyAlignment="1" applyProtection="1">
      <alignment horizontal="left" vertical="top"/>
      <protection locked="0"/>
    </xf>
    <xf numFmtId="0" fontId="4" fillId="3" borderId="23" xfId="2" applyFont="1" applyFill="1" applyBorder="1" applyAlignment="1" applyProtection="1">
      <alignment horizontal="left" vertical="top" wrapText="1"/>
      <protection locked="0"/>
    </xf>
    <xf numFmtId="0" fontId="11" fillId="3" borderId="23" xfId="0" applyFont="1" applyFill="1" applyBorder="1" applyAlignment="1">
      <alignment horizontal="left" vertical="top"/>
    </xf>
    <xf numFmtId="0" fontId="11" fillId="20" borderId="37" xfId="0" applyFont="1" applyFill="1" applyBorder="1" applyAlignment="1">
      <alignment horizontal="left" vertical="top"/>
    </xf>
    <xf numFmtId="0" fontId="65" fillId="3" borderId="23" xfId="0" applyFont="1" applyFill="1" applyBorder="1" applyAlignment="1">
      <alignment horizontal="left" vertical="top"/>
    </xf>
    <xf numFmtId="0" fontId="4" fillId="3" borderId="37" xfId="0" applyFont="1" applyFill="1" applyBorder="1" applyAlignment="1">
      <alignment horizontal="center" vertical="top"/>
    </xf>
    <xf numFmtId="0" fontId="4" fillId="3" borderId="9" xfId="0" applyFont="1" applyFill="1" applyBorder="1" applyAlignment="1">
      <alignment horizontal="center" vertical="top"/>
    </xf>
    <xf numFmtId="0" fontId="4" fillId="3" borderId="38" xfId="0" applyFont="1" applyFill="1" applyBorder="1" applyAlignment="1">
      <alignment horizontal="center" vertical="top"/>
    </xf>
    <xf numFmtId="0" fontId="11" fillId="20" borderId="9" xfId="0" applyFont="1" applyFill="1" applyBorder="1" applyAlignment="1">
      <alignment horizontal="left" vertical="top"/>
    </xf>
    <xf numFmtId="0" fontId="11" fillId="38" borderId="37" xfId="0" applyFont="1" applyFill="1" applyBorder="1" applyAlignment="1">
      <alignment horizontal="center" vertical="top" wrapText="1"/>
    </xf>
    <xf numFmtId="0" fontId="11" fillId="38" borderId="9" xfId="0" applyFont="1" applyFill="1" applyBorder="1" applyAlignment="1">
      <alignment horizontal="center" vertical="top" wrapText="1"/>
    </xf>
    <xf numFmtId="0" fontId="11" fillId="38" borderId="38" xfId="0" applyFont="1" applyFill="1" applyBorder="1" applyAlignment="1">
      <alignment horizontal="center" vertical="top" wrapText="1"/>
    </xf>
    <xf numFmtId="0" fontId="4" fillId="3" borderId="37" xfId="2" applyFont="1" applyFill="1" applyBorder="1" applyAlignment="1" applyProtection="1">
      <alignment horizontal="center" vertical="top" wrapText="1"/>
      <protection locked="0"/>
    </xf>
    <xf numFmtId="0" fontId="4" fillId="3" borderId="38" xfId="2" applyFont="1" applyFill="1" applyBorder="1" applyAlignment="1" applyProtection="1">
      <alignment horizontal="center" vertical="top" wrapText="1"/>
      <protection locked="0"/>
    </xf>
    <xf numFmtId="0" fontId="11" fillId="37" borderId="49" xfId="2" applyFont="1" applyFill="1" applyBorder="1" applyAlignment="1">
      <alignment horizontal="left" vertical="top" wrapText="1"/>
    </xf>
    <xf numFmtId="0" fontId="15" fillId="3" borderId="37" xfId="2" applyFont="1" applyFill="1" applyBorder="1" applyAlignment="1">
      <alignment horizontal="center" vertical="top" wrapText="1"/>
    </xf>
    <xf numFmtId="0" fontId="15" fillId="3" borderId="9" xfId="2" applyFont="1" applyFill="1" applyBorder="1" applyAlignment="1">
      <alignment horizontal="center" vertical="top" wrapText="1"/>
    </xf>
    <xf numFmtId="0" fontId="15" fillId="3" borderId="38" xfId="2" applyFont="1" applyFill="1" applyBorder="1" applyAlignment="1">
      <alignment horizontal="center" vertical="top" wrapText="1"/>
    </xf>
    <xf numFmtId="0" fontId="67" fillId="20" borderId="23" xfId="0" applyFont="1" applyFill="1" applyBorder="1" applyAlignment="1">
      <alignment horizontal="left" vertical="top"/>
    </xf>
    <xf numFmtId="0" fontId="62" fillId="3" borderId="37" xfId="0" applyFont="1" applyFill="1" applyBorder="1" applyAlignment="1">
      <alignment horizontal="left" vertical="top" wrapText="1"/>
    </xf>
    <xf numFmtId="0" fontId="67" fillId="3" borderId="38" xfId="0" applyFont="1" applyFill="1" applyBorder="1" applyAlignment="1">
      <alignment horizontal="left" vertical="top"/>
    </xf>
    <xf numFmtId="0" fontId="24" fillId="13"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5" fillId="0" borderId="47" xfId="2" applyFont="1" applyBorder="1" applyAlignment="1">
      <alignment horizontal="right" vertical="center" wrapText="1"/>
    </xf>
    <xf numFmtId="0" fontId="55" fillId="0" borderId="23" xfId="2" applyFont="1" applyBorder="1" applyAlignment="1">
      <alignment horizontal="right" vertical="center" wrapText="1"/>
    </xf>
    <xf numFmtId="0" fontId="55" fillId="0" borderId="37" xfId="2" applyFont="1" applyBorder="1" applyAlignment="1">
      <alignment horizontal="right" vertical="center" wrapText="1"/>
    </xf>
    <xf numFmtId="0" fontId="55" fillId="0" borderId="9" xfId="2" applyFont="1" applyBorder="1" applyAlignment="1">
      <alignment horizontal="right" vertical="center" wrapText="1"/>
    </xf>
    <xf numFmtId="0" fontId="55" fillId="0" borderId="38" xfId="2" applyFont="1" applyBorder="1" applyAlignment="1">
      <alignment horizontal="right" vertical="center" wrapText="1"/>
    </xf>
    <xf numFmtId="0" fontId="56" fillId="8" borderId="21" xfId="2" applyFont="1" applyFill="1" applyBorder="1" applyAlignment="1">
      <alignment horizontal="center" vertical="center" wrapText="1"/>
    </xf>
    <xf numFmtId="0" fontId="56" fillId="8" borderId="0" xfId="2" applyFont="1" applyFill="1" applyAlignment="1">
      <alignment horizontal="center" vertical="center" wrapText="1"/>
    </xf>
    <xf numFmtId="0" fontId="51" fillId="8" borderId="21" xfId="2" applyFont="1" applyFill="1" applyBorder="1" applyAlignment="1">
      <alignment horizontal="center" vertical="center" wrapText="1"/>
    </xf>
    <xf numFmtId="0" fontId="51" fillId="8" borderId="0" xfId="2" applyFont="1" applyFill="1" applyAlignment="1">
      <alignment horizontal="center" vertical="center" wrapText="1"/>
    </xf>
    <xf numFmtId="0" fontId="57" fillId="8" borderId="21" xfId="2" applyFont="1" applyFill="1" applyBorder="1" applyAlignment="1">
      <alignment horizontal="center" vertical="center" wrapText="1"/>
    </xf>
    <xf numFmtId="0" fontId="57" fillId="8" borderId="0" xfId="2" applyFont="1" applyFill="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Border="1" applyAlignment="1">
      <alignment horizontal="center" vertical="center" wrapText="1"/>
    </xf>
    <xf numFmtId="0" fontId="37" fillId="0" borderId="12" xfId="2" applyFont="1" applyBorder="1" applyAlignment="1">
      <alignment horizontal="center" vertical="center" wrapText="1"/>
    </xf>
    <xf numFmtId="0" fontId="37" fillId="0" borderId="13"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5" xfId="2" applyFont="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Border="1" applyAlignment="1">
      <alignment horizontal="center" vertical="center"/>
    </xf>
    <xf numFmtId="0" fontId="51"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Alignment="1">
      <alignment horizontal="left" vertical="center" wrapText="1"/>
    </xf>
    <xf numFmtId="0" fontId="14" fillId="8" borderId="0" xfId="2" applyFont="1" applyFill="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1" fillId="8" borderId="37" xfId="2" applyFont="1" applyFill="1" applyBorder="1" applyAlignment="1">
      <alignment horizontal="center" vertical="center" wrapText="1"/>
    </xf>
    <xf numFmtId="0" fontId="51" fillId="8" borderId="38" xfId="2" applyFont="1" applyFill="1" applyBorder="1" applyAlignment="1">
      <alignment horizontal="center" vertical="center" wrapText="1"/>
    </xf>
    <xf numFmtId="0" fontId="51" fillId="8" borderId="14" xfId="2" applyFont="1" applyFill="1" applyBorder="1" applyAlignment="1">
      <alignment horizontal="center" vertical="center" wrapText="1"/>
    </xf>
    <xf numFmtId="0" fontId="51"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Border="1" applyAlignment="1">
      <alignment horizontal="center" vertical="center" wrapText="1"/>
    </xf>
    <xf numFmtId="0" fontId="19" fillId="0" borderId="56" xfId="2" applyFont="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Border="1" applyAlignment="1">
      <alignment horizontal="center" vertical="center" wrapText="1"/>
    </xf>
    <xf numFmtId="0" fontId="22" fillId="0" borderId="0" xfId="2" applyFont="1" applyAlignment="1">
      <alignment horizontal="center" vertical="center" wrapText="1"/>
    </xf>
    <xf numFmtId="0" fontId="22" fillId="0" borderId="7" xfId="2" applyFont="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3"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1" fillId="0" borderId="0" xfId="2" applyFont="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cellXfs>
  <cellStyles count="7">
    <cellStyle name="Currency 2" xfId="4"/>
    <cellStyle name="Hipervínculo" xfId="3" builtinId="8"/>
    <cellStyle name="Hipervínculo visitado" xfId="6" builtinId="9" hidden="1"/>
    <cellStyle name="Hyperlink 2" xfId="5"/>
    <cellStyle name="Moneda [0]" xfId="1" builtinId="7"/>
    <cellStyle name="Normal" xfId="0" builtinId="0"/>
    <cellStyle name="Normal 2" xfId="2"/>
  </cellStyles>
  <dxfs count="15">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s>
  <tableStyles count="0" defaultTableStyle="TableStyleMedium2" defaultPivotStyle="PivotStyleLight16"/>
  <colors>
    <mruColors>
      <color rgb="FF178A8C"/>
      <color rgb="FFF9FAFD"/>
      <color rgb="FFE5E9F7"/>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6" name="Tabla17" displayName="Tabla17" ref="C62:C65" totalsRowShown="0" headerRowDxfId="14" dataDxfId="13">
  <autoFilter ref="C62:C65"/>
  <tableColumns count="1">
    <tableColumn id="1" name="Objetivo 2" dataDxfId="12"/>
  </tableColumns>
  <tableStyleInfo showFirstColumn="0" showLastColumn="0" showRowStripes="1" showColumnStripes="0"/>
</table>
</file>

<file path=xl/tables/table2.xml><?xml version="1.0" encoding="utf-8"?>
<table xmlns="http://schemas.openxmlformats.org/spreadsheetml/2006/main" id="7" name="Tabla28" displayName="Tabla28" ref="C57:C60" totalsRowShown="0" headerRowDxfId="11" dataDxfId="10">
  <autoFilter ref="C57:C60"/>
  <tableColumns count="1">
    <tableColumn id="1" name="Objetivo 1" dataDxfId="9"/>
  </tableColumns>
  <tableStyleInfo showFirstColumn="0" showLastColumn="0" showRowStripes="1" showColumnStripes="0"/>
</table>
</file>

<file path=xl/tables/table3.xml><?xml version="1.0" encoding="utf-8"?>
<table xmlns="http://schemas.openxmlformats.org/spreadsheetml/2006/main" id="8" name="Tabla39" displayName="Tabla39" ref="C67:C70" totalsRowShown="0" headerRowDxfId="8" dataDxfId="7">
  <autoFilter ref="C67:C70"/>
  <tableColumns count="1">
    <tableColumn id="1" name="Objetivo 3" dataDxfId="6"/>
  </tableColumns>
  <tableStyleInfo showFirstColumn="0" showLastColumn="0" showRowStripes="1" showColumnStripes="0"/>
</table>
</file>

<file path=xl/tables/table4.xml><?xml version="1.0" encoding="utf-8"?>
<table xmlns="http://schemas.openxmlformats.org/spreadsheetml/2006/main" id="9" name="Tabla510" displayName="Tabla510" ref="C72:C77" totalsRowShown="0" headerRowDxfId="5" dataDxfId="4">
  <autoFilter ref="C72:C77"/>
  <tableColumns count="1">
    <tableColumn id="1" name="Objetivo 4" dataDxfId="3"/>
  </tableColumns>
  <tableStyleInfo showFirstColumn="0" showLastColumn="0" showRowStripes="1" showColumnStripes="0"/>
</table>
</file>

<file path=xl/tables/table5.xml><?xml version="1.0" encoding="utf-8"?>
<table xmlns="http://schemas.openxmlformats.org/spreadsheetml/2006/main" id="10" name="Tabla5511" displayName="Tabla5511" ref="C79:C84" totalsRowShown="0" headerRowDxfId="2" dataDxfId="1">
  <autoFilter ref="C79:C84"/>
  <tableColumns count="1">
    <tableColumn id="1" name="Territorios priorizados "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AT84"/>
  <sheetViews>
    <sheetView zoomScale="87" zoomScaleNormal="87" zoomScalePageLayoutView="87" workbookViewId="0">
      <selection activeCell="E3" sqref="E3"/>
    </sheetView>
  </sheetViews>
  <sheetFormatPr baseColWidth="10" defaultColWidth="11.42578125" defaultRowHeight="96" customHeight="1" x14ac:dyDescent="0.25"/>
  <cols>
    <col min="2" max="2" width="33.85546875" style="64" customWidth="1"/>
    <col min="3" max="3" width="33.85546875" customWidth="1"/>
    <col min="4" max="4" width="40" style="81" customWidth="1"/>
    <col min="5" max="5" width="12.85546875" style="81" customWidth="1"/>
    <col min="6" max="6" width="39.42578125" style="85" customWidth="1"/>
    <col min="7" max="7" width="16.85546875" style="62" customWidth="1"/>
    <col min="8" max="8" width="15.42578125" style="62" customWidth="1"/>
    <col min="9" max="9" width="31.42578125" style="62" customWidth="1"/>
    <col min="13" max="28" width="18.42578125" style="66" customWidth="1"/>
    <col min="29" max="29" width="22.7109375" style="66" customWidth="1"/>
    <col min="30" max="31" width="18.42578125" customWidth="1"/>
  </cols>
  <sheetData>
    <row r="1" spans="2:46" ht="96" customHeight="1" x14ac:dyDescent="0.25">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row>
    <row r="2" spans="2:46" s="62" customFormat="1" ht="60" customHeight="1" thickBot="1" x14ac:dyDescent="0.3">
      <c r="B2" s="70" t="s">
        <v>0</v>
      </c>
      <c r="C2" s="69" t="s">
        <v>1</v>
      </c>
      <c r="D2" s="9" t="s">
        <v>2</v>
      </c>
      <c r="E2" s="9" t="s">
        <v>3</v>
      </c>
      <c r="F2" s="10" t="s">
        <v>4</v>
      </c>
      <c r="G2" s="82" t="s">
        <v>5</v>
      </c>
      <c r="H2" s="9" t="s">
        <v>6</v>
      </c>
      <c r="I2" s="9" t="s">
        <v>7</v>
      </c>
      <c r="M2" s="68" t="s">
        <v>8</v>
      </c>
      <c r="N2" s="68" t="s">
        <v>9</v>
      </c>
      <c r="O2" s="68" t="s">
        <v>10</v>
      </c>
      <c r="P2" s="68" t="s">
        <v>11</v>
      </c>
      <c r="Q2" s="68" t="s">
        <v>12</v>
      </c>
      <c r="R2" s="68" t="s">
        <v>13</v>
      </c>
      <c r="S2" s="68" t="s">
        <v>14</v>
      </c>
      <c r="T2" s="68" t="s">
        <v>15</v>
      </c>
      <c r="U2" s="68" t="s">
        <v>16</v>
      </c>
      <c r="V2" s="68" t="s">
        <v>17</v>
      </c>
      <c r="W2" s="68" t="s">
        <v>18</v>
      </c>
      <c r="X2" s="68" t="s">
        <v>19</v>
      </c>
      <c r="Y2" s="68" t="s">
        <v>20</v>
      </c>
      <c r="Z2" s="68" t="s">
        <v>21</v>
      </c>
      <c r="AA2" s="68" t="s">
        <v>22</v>
      </c>
      <c r="AB2" s="68" t="s">
        <v>23</v>
      </c>
      <c r="AC2" s="68" t="s">
        <v>24</v>
      </c>
    </row>
    <row r="3" spans="2:46" ht="96" customHeight="1" x14ac:dyDescent="0.25">
      <c r="B3" s="63" t="s">
        <v>8</v>
      </c>
      <c r="C3" s="104" t="s">
        <v>25</v>
      </c>
      <c r="D3" s="84" t="s">
        <v>26</v>
      </c>
      <c r="E3" s="84" t="s">
        <v>27</v>
      </c>
      <c r="F3" s="86" t="s">
        <v>28</v>
      </c>
      <c r="G3" s="83" t="s">
        <v>29</v>
      </c>
      <c r="H3" s="83" t="s">
        <v>30</v>
      </c>
      <c r="I3" s="55" t="s">
        <v>31</v>
      </c>
      <c r="M3" s="65" t="s">
        <v>32</v>
      </c>
      <c r="N3" s="65" t="s">
        <v>33</v>
      </c>
      <c r="O3" s="65" t="s">
        <v>34</v>
      </c>
      <c r="P3" s="65" t="s">
        <v>35</v>
      </c>
      <c r="Q3" s="61" t="s">
        <v>36</v>
      </c>
      <c r="R3" s="61" t="s">
        <v>37</v>
      </c>
      <c r="S3" s="61" t="s">
        <v>38</v>
      </c>
      <c r="T3" s="61" t="s">
        <v>39</v>
      </c>
      <c r="U3" s="61" t="s">
        <v>40</v>
      </c>
      <c r="V3" s="61" t="s">
        <v>41</v>
      </c>
      <c r="W3" s="61" t="s">
        <v>42</v>
      </c>
      <c r="X3" s="61" t="s">
        <v>43</v>
      </c>
      <c r="Y3" s="61" t="s">
        <v>44</v>
      </c>
      <c r="Z3" s="61" t="s">
        <v>45</v>
      </c>
      <c r="AA3" s="61" t="s">
        <v>46</v>
      </c>
      <c r="AB3" s="61" t="s">
        <v>47</v>
      </c>
      <c r="AC3" s="61" t="s">
        <v>48</v>
      </c>
    </row>
    <row r="4" spans="2:46" ht="96" customHeight="1" x14ac:dyDescent="0.25">
      <c r="B4" s="63" t="s">
        <v>9</v>
      </c>
      <c r="C4" s="102" t="s">
        <v>49</v>
      </c>
      <c r="D4" s="84" t="s">
        <v>50</v>
      </c>
      <c r="E4" s="84" t="s">
        <v>51</v>
      </c>
      <c r="F4" s="86" t="s">
        <v>52</v>
      </c>
      <c r="G4" s="83" t="s">
        <v>53</v>
      </c>
      <c r="H4" s="83" t="s">
        <v>54</v>
      </c>
      <c r="I4" s="11" t="s">
        <v>55</v>
      </c>
      <c r="M4" s="65" t="s">
        <v>56</v>
      </c>
      <c r="N4" s="65" t="s">
        <v>57</v>
      </c>
      <c r="O4" s="65" t="s">
        <v>58</v>
      </c>
      <c r="P4" s="65" t="s">
        <v>59</v>
      </c>
      <c r="Q4" s="61" t="s">
        <v>60</v>
      </c>
      <c r="R4" s="61" t="s">
        <v>61</v>
      </c>
      <c r="S4" s="61" t="s">
        <v>62</v>
      </c>
      <c r="T4" s="61" t="s">
        <v>63</v>
      </c>
      <c r="U4" s="61" t="s">
        <v>64</v>
      </c>
      <c r="V4" s="61" t="s">
        <v>65</v>
      </c>
      <c r="W4" s="61" t="s">
        <v>66</v>
      </c>
      <c r="X4" s="61" t="s">
        <v>67</v>
      </c>
      <c r="Y4" s="61" t="s">
        <v>68</v>
      </c>
      <c r="Z4" s="61" t="s">
        <v>69</v>
      </c>
      <c r="AA4" s="61" t="s">
        <v>70</v>
      </c>
      <c r="AB4" s="61" t="s">
        <v>71</v>
      </c>
      <c r="AC4" s="61" t="s">
        <v>72</v>
      </c>
    </row>
    <row r="5" spans="2:46" ht="96" customHeight="1" thickBot="1" x14ac:dyDescent="0.3">
      <c r="B5" s="63" t="s">
        <v>10</v>
      </c>
      <c r="C5" s="102" t="s">
        <v>73</v>
      </c>
      <c r="D5" s="84" t="s">
        <v>74</v>
      </c>
      <c r="E5" s="84" t="s">
        <v>75</v>
      </c>
      <c r="F5" s="86" t="s">
        <v>76</v>
      </c>
      <c r="G5" s="83" t="s">
        <v>77</v>
      </c>
      <c r="H5" s="83" t="s">
        <v>78</v>
      </c>
      <c r="I5" s="12" t="s">
        <v>79</v>
      </c>
      <c r="M5" s="65" t="s">
        <v>80</v>
      </c>
      <c r="N5" s="65" t="s">
        <v>81</v>
      </c>
      <c r="O5" s="65" t="s">
        <v>82</v>
      </c>
      <c r="P5" s="65" t="s">
        <v>83</v>
      </c>
      <c r="Q5" s="61" t="s">
        <v>84</v>
      </c>
      <c r="R5" s="61" t="s">
        <v>85</v>
      </c>
      <c r="S5" s="61" t="s">
        <v>86</v>
      </c>
      <c r="T5" s="61" t="s">
        <v>87</v>
      </c>
      <c r="U5" s="61" t="s">
        <v>88</v>
      </c>
      <c r="V5" s="61" t="s">
        <v>89</v>
      </c>
      <c r="W5" s="61" t="s">
        <v>90</v>
      </c>
      <c r="X5" s="61" t="s">
        <v>91</v>
      </c>
      <c r="Y5" s="61" t="s">
        <v>92</v>
      </c>
      <c r="Z5" s="61" t="s">
        <v>93</v>
      </c>
      <c r="AA5" s="61" t="s">
        <v>94</v>
      </c>
      <c r="AB5" s="61" t="s">
        <v>95</v>
      </c>
      <c r="AC5" s="61" t="s">
        <v>96</v>
      </c>
    </row>
    <row r="6" spans="2:46" ht="96" customHeight="1" x14ac:dyDescent="0.25">
      <c r="B6" s="63" t="s">
        <v>11</v>
      </c>
      <c r="C6" s="102" t="s">
        <v>97</v>
      </c>
      <c r="D6" s="84" t="s">
        <v>98</v>
      </c>
      <c r="F6" s="86" t="s">
        <v>99</v>
      </c>
      <c r="I6" s="13" t="s">
        <v>100</v>
      </c>
      <c r="M6" s="65" t="s">
        <v>101</v>
      </c>
      <c r="N6" s="65" t="s">
        <v>102</v>
      </c>
      <c r="O6" s="65" t="s">
        <v>103</v>
      </c>
      <c r="P6" s="65" t="s">
        <v>104</v>
      </c>
      <c r="Q6" s="61" t="s">
        <v>105</v>
      </c>
      <c r="R6" s="61" t="s">
        <v>106</v>
      </c>
      <c r="S6" s="61" t="s">
        <v>107</v>
      </c>
      <c r="T6" s="61" t="s">
        <v>108</v>
      </c>
      <c r="U6" s="61" t="s">
        <v>109</v>
      </c>
      <c r="V6" s="61" t="s">
        <v>110</v>
      </c>
      <c r="W6" s="61" t="s">
        <v>111</v>
      </c>
      <c r="X6" s="61" t="s">
        <v>112</v>
      </c>
      <c r="Y6" s="61" t="s">
        <v>113</v>
      </c>
      <c r="Z6" s="61" t="s">
        <v>114</v>
      </c>
      <c r="AA6" s="61" t="s">
        <v>115</v>
      </c>
      <c r="AB6" s="61" t="s">
        <v>116</v>
      </c>
      <c r="AC6" s="61" t="s">
        <v>117</v>
      </c>
    </row>
    <row r="7" spans="2:46" ht="96" customHeight="1" x14ac:dyDescent="0.25">
      <c r="B7" s="63" t="s">
        <v>12</v>
      </c>
      <c r="C7" s="102" t="s">
        <v>118</v>
      </c>
      <c r="D7" s="84" t="s">
        <v>119</v>
      </c>
      <c r="F7" s="86" t="s">
        <v>120</v>
      </c>
      <c r="I7" s="14" t="s">
        <v>121</v>
      </c>
      <c r="M7" s="65" t="s">
        <v>122</v>
      </c>
      <c r="N7" s="65" t="s">
        <v>123</v>
      </c>
      <c r="O7" s="65" t="s">
        <v>124</v>
      </c>
      <c r="P7" s="65" t="s">
        <v>125</v>
      </c>
      <c r="Q7" s="61" t="s">
        <v>126</v>
      </c>
      <c r="R7" s="61" t="s">
        <v>127</v>
      </c>
      <c r="S7" s="61" t="s">
        <v>128</v>
      </c>
      <c r="T7" s="61" t="s">
        <v>129</v>
      </c>
      <c r="U7" s="61" t="s">
        <v>130</v>
      </c>
      <c r="V7" s="61" t="s">
        <v>131</v>
      </c>
      <c r="W7" s="61" t="s">
        <v>132</v>
      </c>
      <c r="X7" s="61" t="s">
        <v>133</v>
      </c>
      <c r="Y7" s="61" t="s">
        <v>134</v>
      </c>
      <c r="Z7" s="61" t="s">
        <v>135</v>
      </c>
      <c r="AA7" s="61" t="s">
        <v>136</v>
      </c>
      <c r="AB7" s="61" t="s">
        <v>137</v>
      </c>
      <c r="AC7" s="61" t="s">
        <v>138</v>
      </c>
    </row>
    <row r="8" spans="2:46" ht="96" customHeight="1" thickBot="1" x14ac:dyDescent="0.3">
      <c r="B8" s="63" t="s">
        <v>13</v>
      </c>
      <c r="C8" s="102" t="s">
        <v>139</v>
      </c>
      <c r="D8" s="84" t="s">
        <v>140</v>
      </c>
      <c r="F8" s="86" t="s">
        <v>141</v>
      </c>
      <c r="I8" s="15" t="s">
        <v>142</v>
      </c>
      <c r="M8" s="65" t="s">
        <v>143</v>
      </c>
      <c r="N8" s="65" t="s">
        <v>144</v>
      </c>
      <c r="O8" s="65" t="s">
        <v>145</v>
      </c>
      <c r="P8" s="65" t="s">
        <v>146</v>
      </c>
      <c r="Q8" s="61" t="s">
        <v>147</v>
      </c>
      <c r="R8" s="61" t="s">
        <v>148</v>
      </c>
      <c r="S8" s="54"/>
      <c r="T8" s="61" t="s">
        <v>149</v>
      </c>
      <c r="U8" s="61" t="s">
        <v>150</v>
      </c>
      <c r="V8" s="61" t="s">
        <v>151</v>
      </c>
      <c r="W8" s="61" t="s">
        <v>152</v>
      </c>
      <c r="X8" s="61" t="s">
        <v>153</v>
      </c>
      <c r="Z8" s="61" t="s">
        <v>154</v>
      </c>
      <c r="AA8" s="61" t="s">
        <v>155</v>
      </c>
      <c r="AB8" s="61" t="s">
        <v>156</v>
      </c>
      <c r="AC8" s="61" t="s">
        <v>157</v>
      </c>
    </row>
    <row r="9" spans="2:46" ht="96" customHeight="1" x14ac:dyDescent="0.25">
      <c r="B9" s="63" t="s">
        <v>14</v>
      </c>
      <c r="C9" s="102" t="s">
        <v>158</v>
      </c>
      <c r="D9" s="84" t="s">
        <v>159</v>
      </c>
      <c r="F9" s="86" t="s">
        <v>160</v>
      </c>
      <c r="I9" s="16" t="s">
        <v>161</v>
      </c>
      <c r="M9" s="65" t="s">
        <v>162</v>
      </c>
      <c r="N9" s="65" t="s">
        <v>163</v>
      </c>
      <c r="O9" s="65" t="s">
        <v>164</v>
      </c>
      <c r="P9" s="65" t="s">
        <v>165</v>
      </c>
      <c r="Q9" s="61" t="s">
        <v>166</v>
      </c>
      <c r="R9" s="61" t="s">
        <v>167</v>
      </c>
      <c r="T9" s="61" t="s">
        <v>168</v>
      </c>
      <c r="U9" s="61" t="s">
        <v>169</v>
      </c>
      <c r="V9" s="61" t="s">
        <v>170</v>
      </c>
      <c r="W9" s="61" t="s">
        <v>171</v>
      </c>
      <c r="X9" s="61" t="s">
        <v>172</v>
      </c>
      <c r="Z9" s="61" t="s">
        <v>173</v>
      </c>
      <c r="AA9" s="61" t="s">
        <v>174</v>
      </c>
      <c r="AB9" s="61" t="s">
        <v>175</v>
      </c>
      <c r="AC9" s="61" t="s">
        <v>176</v>
      </c>
    </row>
    <row r="10" spans="2:46" ht="96" customHeight="1" x14ac:dyDescent="0.25">
      <c r="B10" s="63" t="s">
        <v>15</v>
      </c>
      <c r="C10" s="102" t="s">
        <v>177</v>
      </c>
      <c r="D10" s="84" t="s">
        <v>178</v>
      </c>
      <c r="F10" s="86" t="s">
        <v>179</v>
      </c>
      <c r="I10" s="17" t="s">
        <v>180</v>
      </c>
      <c r="M10" s="67"/>
      <c r="N10" s="65" t="s">
        <v>181</v>
      </c>
      <c r="O10" s="65" t="s">
        <v>182</v>
      </c>
      <c r="P10" s="65" t="s">
        <v>183</v>
      </c>
      <c r="Q10" s="61" t="s">
        <v>184</v>
      </c>
      <c r="R10" s="61" t="s">
        <v>185</v>
      </c>
      <c r="S10" s="54"/>
      <c r="T10" s="61" t="s">
        <v>186</v>
      </c>
      <c r="U10" s="61" t="s">
        <v>187</v>
      </c>
      <c r="V10" s="61" t="s">
        <v>188</v>
      </c>
      <c r="W10" s="61" t="s">
        <v>189</v>
      </c>
      <c r="X10" s="61" t="s">
        <v>190</v>
      </c>
      <c r="Z10" s="61" t="s">
        <v>191</v>
      </c>
      <c r="AA10" s="61" t="s">
        <v>192</v>
      </c>
      <c r="AB10" s="61" t="s">
        <v>193</v>
      </c>
      <c r="AC10" s="61" t="s">
        <v>194</v>
      </c>
    </row>
    <row r="11" spans="2:46" ht="96" customHeight="1" thickBot="1" x14ac:dyDescent="0.3">
      <c r="B11" s="63" t="s">
        <v>16</v>
      </c>
      <c r="C11" s="102" t="s">
        <v>195</v>
      </c>
      <c r="D11" s="84" t="s">
        <v>196</v>
      </c>
      <c r="F11" s="86" t="s">
        <v>197</v>
      </c>
      <c r="I11" s="18" t="s">
        <v>198</v>
      </c>
      <c r="M11" s="65"/>
      <c r="N11" s="65"/>
      <c r="O11" s="65" t="s">
        <v>199</v>
      </c>
      <c r="P11" s="65" t="s">
        <v>200</v>
      </c>
      <c r="Q11" s="61" t="s">
        <v>201</v>
      </c>
      <c r="T11" s="61" t="s">
        <v>202</v>
      </c>
      <c r="V11" s="61" t="s">
        <v>203</v>
      </c>
      <c r="W11" s="61" t="s">
        <v>204</v>
      </c>
      <c r="X11" s="61" t="s">
        <v>205</v>
      </c>
      <c r="Z11" s="61" t="s">
        <v>206</v>
      </c>
      <c r="AA11" s="61" t="s">
        <v>207</v>
      </c>
      <c r="AB11" s="61" t="s">
        <v>208</v>
      </c>
      <c r="AC11" s="71" t="s">
        <v>209</v>
      </c>
    </row>
    <row r="12" spans="2:46" ht="96" customHeight="1" x14ac:dyDescent="0.25">
      <c r="B12" s="63" t="s">
        <v>17</v>
      </c>
      <c r="C12" s="102" t="s">
        <v>210</v>
      </c>
      <c r="D12" s="84" t="s">
        <v>211</v>
      </c>
      <c r="F12" s="86" t="s">
        <v>212</v>
      </c>
      <c r="I12" s="19" t="s">
        <v>213</v>
      </c>
      <c r="M12" s="67"/>
      <c r="N12" s="67"/>
      <c r="O12" s="65" t="s">
        <v>214</v>
      </c>
      <c r="P12" s="65" t="s">
        <v>215</v>
      </c>
      <c r="Q12" s="54"/>
      <c r="R12" s="54"/>
      <c r="T12" s="61" t="s">
        <v>216</v>
      </c>
      <c r="U12" s="54"/>
      <c r="V12" s="61" t="s">
        <v>217</v>
      </c>
      <c r="W12" s="61" t="s">
        <v>218</v>
      </c>
      <c r="X12" s="61" t="s">
        <v>219</v>
      </c>
      <c r="Z12" s="61" t="s">
        <v>220</v>
      </c>
      <c r="AA12" s="61" t="s">
        <v>221</v>
      </c>
      <c r="AB12" s="61" t="s">
        <v>222</v>
      </c>
      <c r="AC12" s="61" t="s">
        <v>223</v>
      </c>
    </row>
    <row r="13" spans="2:46" ht="96" customHeight="1" x14ac:dyDescent="0.25">
      <c r="B13" s="63" t="s">
        <v>18</v>
      </c>
      <c r="C13" s="102" t="s">
        <v>224</v>
      </c>
      <c r="D13" s="84" t="s">
        <v>225</v>
      </c>
      <c r="F13" s="86" t="s">
        <v>226</v>
      </c>
      <c r="M13" s="65"/>
      <c r="N13" s="65"/>
      <c r="O13" s="65" t="s">
        <v>227</v>
      </c>
      <c r="T13" s="61" t="s">
        <v>228</v>
      </c>
      <c r="X13" s="61" t="s">
        <v>229</v>
      </c>
      <c r="AA13" s="61" t="s">
        <v>230</v>
      </c>
      <c r="AB13" s="61" t="s">
        <v>231</v>
      </c>
      <c r="AC13" s="61" t="s">
        <v>232</v>
      </c>
    </row>
    <row r="14" spans="2:46" ht="96" customHeight="1" x14ac:dyDescent="0.25">
      <c r="B14" s="63" t="s">
        <v>19</v>
      </c>
      <c r="C14" s="103" t="s">
        <v>233</v>
      </c>
      <c r="D14" s="84" t="s">
        <v>234</v>
      </c>
      <c r="F14" s="86" t="s">
        <v>235</v>
      </c>
      <c r="M14" s="67"/>
      <c r="N14" s="67"/>
      <c r="O14" s="65" t="s">
        <v>236</v>
      </c>
      <c r="P14" s="67"/>
      <c r="Q14" s="54"/>
      <c r="R14" s="54"/>
      <c r="T14" s="61" t="s">
        <v>237</v>
      </c>
      <c r="AA14" s="61" t="s">
        <v>238</v>
      </c>
      <c r="AB14" s="61" t="s">
        <v>239</v>
      </c>
      <c r="AC14" s="61" t="s">
        <v>240</v>
      </c>
    </row>
    <row r="15" spans="2:46" ht="96" customHeight="1" x14ac:dyDescent="0.25">
      <c r="B15" s="63" t="s">
        <v>20</v>
      </c>
      <c r="C15" s="105" t="s">
        <v>241</v>
      </c>
      <c r="D15" s="84" t="s">
        <v>242</v>
      </c>
      <c r="F15" s="86" t="s">
        <v>243</v>
      </c>
      <c r="M15" s="65"/>
      <c r="N15" s="65"/>
      <c r="O15" s="65" t="s">
        <v>244</v>
      </c>
      <c r="U15" s="54"/>
      <c r="AC15" s="66" t="s">
        <v>245</v>
      </c>
    </row>
    <row r="16" spans="2:46" ht="96" customHeight="1" x14ac:dyDescent="0.25">
      <c r="B16" s="63" t="s">
        <v>21</v>
      </c>
      <c r="C16" s="8"/>
      <c r="D16" s="84" t="s">
        <v>246</v>
      </c>
      <c r="F16" s="86" t="s">
        <v>247</v>
      </c>
      <c r="N16" s="67"/>
      <c r="O16" s="67"/>
      <c r="P16" s="67"/>
      <c r="Q16" s="54"/>
      <c r="R16" s="54"/>
      <c r="T16" s="54"/>
      <c r="AA16" s="54"/>
      <c r="AC16" s="66" t="s">
        <v>248</v>
      </c>
    </row>
    <row r="17" spans="2:29" ht="96" customHeight="1" x14ac:dyDescent="0.25">
      <c r="B17" s="63" t="s">
        <v>22</v>
      </c>
      <c r="C17" s="8"/>
      <c r="D17" s="84" t="s">
        <v>249</v>
      </c>
      <c r="F17" s="86" t="s">
        <v>250</v>
      </c>
      <c r="AC17" s="66" t="s">
        <v>251</v>
      </c>
    </row>
    <row r="18" spans="2:29" ht="96" customHeight="1" x14ac:dyDescent="0.25">
      <c r="B18" s="63" t="s">
        <v>23</v>
      </c>
      <c r="C18" s="8"/>
      <c r="D18" s="84" t="s">
        <v>252</v>
      </c>
      <c r="F18" s="86" t="s">
        <v>253</v>
      </c>
      <c r="O18" s="67"/>
      <c r="P18" s="67"/>
      <c r="Q18" s="54"/>
      <c r="T18" s="54"/>
      <c r="AA18" s="54"/>
      <c r="AC18" s="61" t="s">
        <v>254</v>
      </c>
    </row>
    <row r="19" spans="2:29" ht="96" customHeight="1" x14ac:dyDescent="0.25">
      <c r="B19" s="63" t="s">
        <v>24</v>
      </c>
      <c r="C19" s="8"/>
      <c r="D19" s="84" t="s">
        <v>255</v>
      </c>
      <c r="F19" s="86" t="s">
        <v>256</v>
      </c>
      <c r="AC19" s="61" t="s">
        <v>257</v>
      </c>
    </row>
    <row r="20" spans="2:29" ht="96" customHeight="1" x14ac:dyDescent="0.25">
      <c r="D20" s="84" t="s">
        <v>258</v>
      </c>
      <c r="F20" s="86" t="s">
        <v>259</v>
      </c>
      <c r="AC20" s="61" t="s">
        <v>260</v>
      </c>
    </row>
    <row r="21" spans="2:29" ht="96" customHeight="1" x14ac:dyDescent="0.25">
      <c r="D21" s="84" t="s">
        <v>261</v>
      </c>
      <c r="F21" s="86" t="s">
        <v>262</v>
      </c>
      <c r="AC21" s="61" t="s">
        <v>263</v>
      </c>
    </row>
    <row r="22" spans="2:29" ht="96" customHeight="1" x14ac:dyDescent="0.25">
      <c r="D22" s="84" t="s">
        <v>264</v>
      </c>
      <c r="F22" s="86" t="s">
        <v>265</v>
      </c>
      <c r="M22" s="68" t="s">
        <v>8</v>
      </c>
      <c r="N22" s="68" t="s">
        <v>9</v>
      </c>
      <c r="O22" s="68" t="s">
        <v>10</v>
      </c>
      <c r="P22" s="68" t="s">
        <v>11</v>
      </c>
      <c r="Q22" s="68" t="s">
        <v>12</v>
      </c>
      <c r="R22" s="68" t="s">
        <v>13</v>
      </c>
      <c r="S22" s="68" t="s">
        <v>14</v>
      </c>
      <c r="T22" s="68" t="s">
        <v>15</v>
      </c>
      <c r="U22" s="68" t="s">
        <v>16</v>
      </c>
      <c r="V22" s="68" t="s">
        <v>17</v>
      </c>
      <c r="W22" s="68" t="s">
        <v>18</v>
      </c>
      <c r="X22" s="68" t="s">
        <v>19</v>
      </c>
      <c r="Y22" s="68" t="s">
        <v>20</v>
      </c>
      <c r="Z22" s="68" t="s">
        <v>21</v>
      </c>
      <c r="AA22" s="68" t="s">
        <v>22</v>
      </c>
      <c r="AB22" s="68" t="s">
        <v>23</v>
      </c>
      <c r="AC22" s="68" t="s">
        <v>24</v>
      </c>
    </row>
    <row r="23" spans="2:29" ht="96" customHeight="1" x14ac:dyDescent="0.25">
      <c r="D23" s="84" t="s">
        <v>266</v>
      </c>
      <c r="F23" s="86" t="s">
        <v>267</v>
      </c>
      <c r="M23" s="107" t="s">
        <v>268</v>
      </c>
      <c r="N23" s="67" t="s">
        <v>269</v>
      </c>
      <c r="O23" s="67" t="s">
        <v>270</v>
      </c>
      <c r="P23" s="67" t="s">
        <v>271</v>
      </c>
      <c r="Q23" s="67" t="s">
        <v>272</v>
      </c>
      <c r="R23" s="67" t="s">
        <v>273</v>
      </c>
      <c r="S23" s="67" t="s">
        <v>274</v>
      </c>
      <c r="T23" s="67" t="s">
        <v>275</v>
      </c>
      <c r="U23" s="67" t="s">
        <v>276</v>
      </c>
      <c r="V23" s="67" t="s">
        <v>277</v>
      </c>
      <c r="W23" s="67" t="s">
        <v>278</v>
      </c>
      <c r="X23" s="67" t="s">
        <v>279</v>
      </c>
      <c r="Y23" s="67" t="s">
        <v>280</v>
      </c>
      <c r="Z23" s="67" t="s">
        <v>281</v>
      </c>
      <c r="AA23" s="67" t="s">
        <v>282</v>
      </c>
      <c r="AB23" s="67" t="s">
        <v>283</v>
      </c>
      <c r="AC23" s="67" t="s">
        <v>284</v>
      </c>
    </row>
    <row r="24" spans="2:29" ht="96" customHeight="1" x14ac:dyDescent="0.25">
      <c r="D24" s="84" t="s">
        <v>285</v>
      </c>
      <c r="F24" s="86" t="s">
        <v>286</v>
      </c>
      <c r="M24" s="67" t="s">
        <v>287</v>
      </c>
      <c r="N24" s="67" t="s">
        <v>288</v>
      </c>
      <c r="O24" s="67" t="s">
        <v>289</v>
      </c>
      <c r="P24" s="67" t="s">
        <v>290</v>
      </c>
      <c r="Q24" s="67" t="s">
        <v>291</v>
      </c>
      <c r="R24" s="67" t="s">
        <v>292</v>
      </c>
      <c r="S24" s="67" t="s">
        <v>293</v>
      </c>
      <c r="T24" s="67" t="s">
        <v>294</v>
      </c>
      <c r="U24" s="67" t="s">
        <v>295</v>
      </c>
      <c r="V24" s="67" t="s">
        <v>296</v>
      </c>
      <c r="W24" s="67" t="s">
        <v>297</v>
      </c>
      <c r="X24" s="67" t="s">
        <v>298</v>
      </c>
      <c r="Y24" s="67" t="s">
        <v>299</v>
      </c>
      <c r="Z24" s="67" t="s">
        <v>300</v>
      </c>
      <c r="AA24" s="67" t="s">
        <v>301</v>
      </c>
      <c r="AB24" s="67" t="s">
        <v>302</v>
      </c>
      <c r="AC24" s="67" t="s">
        <v>303</v>
      </c>
    </row>
    <row r="25" spans="2:29" ht="96" customHeight="1" x14ac:dyDescent="0.25">
      <c r="D25" s="84" t="s">
        <v>304</v>
      </c>
      <c r="F25" s="86" t="s">
        <v>305</v>
      </c>
      <c r="M25" s="67" t="s">
        <v>306</v>
      </c>
      <c r="N25" s="67" t="s">
        <v>307</v>
      </c>
      <c r="O25" s="67" t="s">
        <v>308</v>
      </c>
      <c r="P25" s="67" t="s">
        <v>309</v>
      </c>
      <c r="Q25" s="67" t="s">
        <v>310</v>
      </c>
      <c r="R25" s="67" t="s">
        <v>311</v>
      </c>
      <c r="S25" s="67" t="s">
        <v>312</v>
      </c>
      <c r="T25" s="108" t="s">
        <v>313</v>
      </c>
      <c r="U25" s="67" t="s">
        <v>314</v>
      </c>
      <c r="V25" s="67" t="s">
        <v>315</v>
      </c>
      <c r="W25" s="67" t="s">
        <v>316</v>
      </c>
      <c r="X25" s="67" t="s">
        <v>317</v>
      </c>
      <c r="Y25" s="67" t="s">
        <v>318</v>
      </c>
      <c r="Z25" s="67" t="s">
        <v>319</v>
      </c>
      <c r="AA25" s="67" t="s">
        <v>320</v>
      </c>
      <c r="AB25" s="67" t="s">
        <v>321</v>
      </c>
      <c r="AC25" s="67" t="s">
        <v>322</v>
      </c>
    </row>
    <row r="26" spans="2:29" ht="96" customHeight="1" x14ac:dyDescent="0.25">
      <c r="D26" s="84"/>
      <c r="F26" s="86" t="s">
        <v>323</v>
      </c>
      <c r="M26" s="67" t="s">
        <v>324</v>
      </c>
      <c r="N26" s="67" t="s">
        <v>325</v>
      </c>
      <c r="O26" s="67" t="s">
        <v>326</v>
      </c>
      <c r="P26" s="67" t="s">
        <v>327</v>
      </c>
      <c r="Q26" s="67" t="s">
        <v>328</v>
      </c>
      <c r="R26" s="67" t="s">
        <v>329</v>
      </c>
      <c r="S26" s="67" t="s">
        <v>330</v>
      </c>
      <c r="T26" s="67" t="s">
        <v>331</v>
      </c>
      <c r="U26" s="67" t="s">
        <v>332</v>
      </c>
      <c r="V26" s="67" t="s">
        <v>333</v>
      </c>
      <c r="W26" s="67" t="s">
        <v>334</v>
      </c>
      <c r="X26" s="67" t="s">
        <v>335</v>
      </c>
      <c r="Y26" s="67" t="s">
        <v>336</v>
      </c>
      <c r="Z26" s="67" t="s">
        <v>337</v>
      </c>
      <c r="AA26" s="67" t="s">
        <v>338</v>
      </c>
      <c r="AB26" s="67" t="s">
        <v>339</v>
      </c>
      <c r="AC26" s="67" t="s">
        <v>340</v>
      </c>
    </row>
    <row r="27" spans="2:29" ht="96" customHeight="1" x14ac:dyDescent="0.25">
      <c r="F27" s="86" t="s">
        <v>341</v>
      </c>
      <c r="M27" s="67" t="s">
        <v>342</v>
      </c>
      <c r="N27" s="67" t="s">
        <v>343</v>
      </c>
      <c r="O27" s="67" t="s">
        <v>344</v>
      </c>
      <c r="P27" s="67" t="s">
        <v>345</v>
      </c>
      <c r="Q27" s="67" t="s">
        <v>346</v>
      </c>
      <c r="R27" s="67" t="s">
        <v>347</v>
      </c>
      <c r="S27" s="67" t="s">
        <v>348</v>
      </c>
      <c r="T27" s="108" t="s">
        <v>349</v>
      </c>
      <c r="U27" s="67" t="s">
        <v>350</v>
      </c>
      <c r="V27" s="67" t="s">
        <v>351</v>
      </c>
      <c r="W27" s="67" t="s">
        <v>352</v>
      </c>
      <c r="X27" s="67" t="s">
        <v>353</v>
      </c>
      <c r="Y27" s="67" t="s">
        <v>354</v>
      </c>
      <c r="Z27" s="67" t="s">
        <v>355</v>
      </c>
      <c r="AA27" s="67" t="s">
        <v>356</v>
      </c>
      <c r="AB27" s="67" t="s">
        <v>357</v>
      </c>
      <c r="AC27" s="67" t="s">
        <v>358</v>
      </c>
    </row>
    <row r="28" spans="2:29" ht="96" customHeight="1" x14ac:dyDescent="0.25">
      <c r="F28" s="86" t="s">
        <v>359</v>
      </c>
      <c r="M28" s="67" t="s">
        <v>360</v>
      </c>
      <c r="N28" s="67" t="s">
        <v>361</v>
      </c>
      <c r="O28" s="67" t="s">
        <v>362</v>
      </c>
      <c r="P28" s="67" t="s">
        <v>363</v>
      </c>
      <c r="Q28" s="67" t="s">
        <v>364</v>
      </c>
      <c r="R28" s="67" t="s">
        <v>365</v>
      </c>
      <c r="S28" s="67" t="s">
        <v>366</v>
      </c>
      <c r="T28" s="67" t="s">
        <v>367</v>
      </c>
      <c r="U28" s="67" t="s">
        <v>368</v>
      </c>
      <c r="V28" s="67" t="s">
        <v>369</v>
      </c>
      <c r="W28" s="67" t="s">
        <v>370</v>
      </c>
      <c r="X28" s="67" t="s">
        <v>371</v>
      </c>
      <c r="Y28" s="67" t="s">
        <v>372</v>
      </c>
      <c r="Z28" s="67" t="s">
        <v>373</v>
      </c>
      <c r="AA28" s="67" t="s">
        <v>374</v>
      </c>
      <c r="AB28" s="67" t="s">
        <v>375</v>
      </c>
      <c r="AC28" s="67" t="s">
        <v>376</v>
      </c>
    </row>
    <row r="29" spans="2:29" ht="96" customHeight="1" x14ac:dyDescent="0.25">
      <c r="F29" s="86" t="s">
        <v>377</v>
      </c>
      <c r="M29" s="67" t="s">
        <v>378</v>
      </c>
      <c r="N29" s="67" t="s">
        <v>379</v>
      </c>
      <c r="O29" s="67" t="s">
        <v>380</v>
      </c>
      <c r="P29" s="67" t="s">
        <v>381</v>
      </c>
      <c r="Q29" s="67" t="s">
        <v>382</v>
      </c>
      <c r="R29" s="67" t="s">
        <v>383</v>
      </c>
      <c r="S29" s="67" t="s">
        <v>384</v>
      </c>
      <c r="T29" s="67" t="s">
        <v>385</v>
      </c>
      <c r="U29" s="67" t="s">
        <v>386</v>
      </c>
      <c r="V29" s="67" t="s">
        <v>387</v>
      </c>
      <c r="W29" s="67" t="s">
        <v>388</v>
      </c>
      <c r="X29" s="67" t="s">
        <v>389</v>
      </c>
      <c r="Y29" s="67" t="s">
        <v>390</v>
      </c>
      <c r="Z29" s="67" t="s">
        <v>391</v>
      </c>
      <c r="AA29" s="67" t="s">
        <v>392</v>
      </c>
      <c r="AB29" s="67" t="s">
        <v>393</v>
      </c>
      <c r="AC29" s="67" t="s">
        <v>394</v>
      </c>
    </row>
    <row r="30" spans="2:29" ht="96" customHeight="1" x14ac:dyDescent="0.25">
      <c r="B30" s="106" t="s">
        <v>395</v>
      </c>
      <c r="F30" s="86" t="s">
        <v>396</v>
      </c>
      <c r="M30" s="67" t="s">
        <v>397</v>
      </c>
      <c r="N30" s="67" t="s">
        <v>398</v>
      </c>
      <c r="O30" s="67" t="s">
        <v>399</v>
      </c>
      <c r="P30" s="67" t="s">
        <v>400</v>
      </c>
      <c r="Q30" s="67" t="s">
        <v>401</v>
      </c>
      <c r="R30" s="67" t="s">
        <v>402</v>
      </c>
      <c r="S30" s="67" t="s">
        <v>403</v>
      </c>
      <c r="T30" s="67" t="s">
        <v>404</v>
      </c>
      <c r="U30" s="67" t="s">
        <v>405</v>
      </c>
      <c r="V30" s="67" t="s">
        <v>406</v>
      </c>
      <c r="W30" s="67" t="s">
        <v>407</v>
      </c>
      <c r="X30" s="67" t="s">
        <v>408</v>
      </c>
      <c r="Y30" s="67" t="s">
        <v>409</v>
      </c>
      <c r="Z30" s="67" t="s">
        <v>410</v>
      </c>
      <c r="AA30" s="67" t="s">
        <v>411</v>
      </c>
      <c r="AB30" s="67" t="s">
        <v>412</v>
      </c>
      <c r="AC30" s="67" t="s">
        <v>413</v>
      </c>
    </row>
    <row r="31" spans="2:29" ht="96" customHeight="1" x14ac:dyDescent="0.25">
      <c r="B31" t="s">
        <v>414</v>
      </c>
      <c r="F31" s="86" t="s">
        <v>415</v>
      </c>
      <c r="M31" s="67" t="s">
        <v>416</v>
      </c>
      <c r="N31" s="67" t="s">
        <v>417</v>
      </c>
      <c r="O31" s="67" t="s">
        <v>418</v>
      </c>
      <c r="P31" s="67" t="s">
        <v>419</v>
      </c>
      <c r="Q31" s="67" t="s">
        <v>420</v>
      </c>
      <c r="R31" s="67" t="s">
        <v>421</v>
      </c>
      <c r="S31" s="67"/>
      <c r="T31" s="67" t="s">
        <v>422</v>
      </c>
      <c r="U31" s="67" t="s">
        <v>423</v>
      </c>
      <c r="V31" s="67" t="s">
        <v>424</v>
      </c>
      <c r="W31" s="67" t="s">
        <v>425</v>
      </c>
      <c r="X31" s="67" t="s">
        <v>426</v>
      </c>
      <c r="Y31" s="67"/>
      <c r="Z31" s="67" t="s">
        <v>427</v>
      </c>
      <c r="AA31" s="67" t="s">
        <v>428</v>
      </c>
      <c r="AB31" s="67" t="s">
        <v>429</v>
      </c>
      <c r="AC31" s="67" t="s">
        <v>430</v>
      </c>
    </row>
    <row r="32" spans="2:29" ht="96" customHeight="1" x14ac:dyDescent="0.25">
      <c r="B32" t="s">
        <v>431</v>
      </c>
      <c r="F32" s="86" t="s">
        <v>432</v>
      </c>
      <c r="M32" s="67" t="s">
        <v>433</v>
      </c>
      <c r="N32" s="67" t="s">
        <v>434</v>
      </c>
      <c r="O32" s="67" t="s">
        <v>435</v>
      </c>
      <c r="P32" s="67" t="s">
        <v>436</v>
      </c>
      <c r="Q32" s="67" t="s">
        <v>437</v>
      </c>
      <c r="R32" s="67" t="s">
        <v>438</v>
      </c>
      <c r="S32" s="67"/>
      <c r="T32" s="67" t="s">
        <v>439</v>
      </c>
      <c r="U32" s="67" t="s">
        <v>440</v>
      </c>
      <c r="V32" s="67" t="s">
        <v>441</v>
      </c>
      <c r="W32" s="67" t="s">
        <v>442</v>
      </c>
      <c r="X32" s="67" t="s">
        <v>443</v>
      </c>
      <c r="Y32" s="67"/>
      <c r="Z32" s="67" t="s">
        <v>444</v>
      </c>
      <c r="AA32" s="67" t="s">
        <v>445</v>
      </c>
      <c r="AB32" s="67" t="s">
        <v>446</v>
      </c>
      <c r="AC32" s="67" t="s">
        <v>447</v>
      </c>
    </row>
    <row r="33" spans="2:29" ht="96" customHeight="1" x14ac:dyDescent="0.25">
      <c r="B33" t="s">
        <v>448</v>
      </c>
      <c r="F33" s="86" t="s">
        <v>449</v>
      </c>
      <c r="M33" s="67" t="s">
        <v>450</v>
      </c>
      <c r="N33" s="67" t="s">
        <v>451</v>
      </c>
      <c r="O33" s="67" t="s">
        <v>452</v>
      </c>
      <c r="P33" s="67" t="s">
        <v>453</v>
      </c>
      <c r="Q33" s="67" t="s">
        <v>454</v>
      </c>
      <c r="R33" s="67" t="s">
        <v>455</v>
      </c>
      <c r="S33" s="67"/>
      <c r="T33" s="67" t="s">
        <v>456</v>
      </c>
      <c r="U33" s="67" t="s">
        <v>457</v>
      </c>
      <c r="V33" s="67" t="s">
        <v>458</v>
      </c>
      <c r="W33" s="67" t="s">
        <v>459</v>
      </c>
      <c r="X33" s="67" t="s">
        <v>460</v>
      </c>
      <c r="Y33" s="67"/>
      <c r="Z33" s="67"/>
      <c r="AA33" s="67" t="s">
        <v>461</v>
      </c>
      <c r="AB33" s="67" t="s">
        <v>462</v>
      </c>
      <c r="AC33" s="67" t="s">
        <v>463</v>
      </c>
    </row>
    <row r="34" spans="2:29" ht="96" customHeight="1" x14ac:dyDescent="0.25">
      <c r="B34" t="s">
        <v>464</v>
      </c>
      <c r="F34" s="86" t="s">
        <v>465</v>
      </c>
      <c r="M34" s="67" t="s">
        <v>466</v>
      </c>
      <c r="N34" s="67" t="s">
        <v>467</v>
      </c>
      <c r="O34" s="67" t="s">
        <v>468</v>
      </c>
      <c r="P34" s="67" t="s">
        <v>469</v>
      </c>
      <c r="Q34" s="67" t="s">
        <v>470</v>
      </c>
      <c r="R34" s="67"/>
      <c r="S34" s="67"/>
      <c r="T34" s="67" t="s">
        <v>471</v>
      </c>
      <c r="U34" s="67" t="s">
        <v>472</v>
      </c>
      <c r="V34" s="67" t="s">
        <v>473</v>
      </c>
      <c r="W34" s="67" t="s">
        <v>474</v>
      </c>
      <c r="X34" s="67" t="s">
        <v>475</v>
      </c>
      <c r="Y34" s="67"/>
      <c r="Z34" s="67"/>
      <c r="AA34" s="67" t="s">
        <v>476</v>
      </c>
      <c r="AB34" s="67" t="s">
        <v>477</v>
      </c>
      <c r="AC34" s="67" t="s">
        <v>478</v>
      </c>
    </row>
    <row r="35" spans="2:29" ht="96" customHeight="1" x14ac:dyDescent="0.25">
      <c r="F35" s="86" t="s">
        <v>479</v>
      </c>
      <c r="M35" s="67" t="s">
        <v>480</v>
      </c>
      <c r="N35" s="67" t="s">
        <v>481</v>
      </c>
      <c r="O35" s="67" t="s">
        <v>482</v>
      </c>
      <c r="P35" s="67"/>
      <c r="Q35" s="67" t="s">
        <v>483</v>
      </c>
      <c r="R35" s="67"/>
      <c r="S35" s="67"/>
      <c r="T35" s="67" t="s">
        <v>484</v>
      </c>
      <c r="U35" s="67"/>
      <c r="V35" s="67" t="s">
        <v>485</v>
      </c>
      <c r="W35" s="67" t="s">
        <v>486</v>
      </c>
      <c r="X35" s="67" t="s">
        <v>487</v>
      </c>
      <c r="Y35" s="67"/>
      <c r="Z35" s="67"/>
      <c r="AA35" s="67" t="s">
        <v>488</v>
      </c>
      <c r="AB35" s="67" t="s">
        <v>489</v>
      </c>
      <c r="AC35" s="67" t="s">
        <v>490</v>
      </c>
    </row>
    <row r="36" spans="2:29" ht="96" customHeight="1" x14ac:dyDescent="0.25">
      <c r="F36" s="86" t="s">
        <v>491</v>
      </c>
      <c r="M36" s="67"/>
      <c r="N36" s="67" t="s">
        <v>492</v>
      </c>
      <c r="O36" s="67" t="s">
        <v>493</v>
      </c>
      <c r="P36" s="67"/>
      <c r="Q36" s="67" t="s">
        <v>494</v>
      </c>
      <c r="R36" s="67"/>
      <c r="S36" s="67"/>
      <c r="T36" s="67" t="s">
        <v>495</v>
      </c>
      <c r="U36" s="67"/>
      <c r="V36" s="67" t="s">
        <v>496</v>
      </c>
      <c r="W36" s="67" t="s">
        <v>497</v>
      </c>
      <c r="X36" s="67"/>
      <c r="Y36" s="67"/>
      <c r="Z36" s="67"/>
      <c r="AA36" s="67" t="s">
        <v>498</v>
      </c>
      <c r="AB36" s="67" t="s">
        <v>499</v>
      </c>
      <c r="AC36" s="67" t="s">
        <v>500</v>
      </c>
    </row>
    <row r="37" spans="2:29" ht="96" customHeight="1" x14ac:dyDescent="0.25">
      <c r="F37" s="86" t="s">
        <v>501</v>
      </c>
      <c r="M37" s="67"/>
      <c r="N37" s="67"/>
      <c r="O37" s="67" t="s">
        <v>502</v>
      </c>
      <c r="P37" s="67"/>
      <c r="Q37" s="67"/>
      <c r="R37" s="67"/>
      <c r="S37" s="67"/>
      <c r="T37" s="67" t="s">
        <v>503</v>
      </c>
      <c r="U37" s="67"/>
      <c r="V37" s="67" t="s">
        <v>504</v>
      </c>
      <c r="W37" s="67"/>
      <c r="X37" s="67"/>
      <c r="Y37" s="67"/>
      <c r="Z37" s="67"/>
      <c r="AA37" s="67"/>
      <c r="AB37" s="67" t="s">
        <v>505</v>
      </c>
      <c r="AC37" s="67" t="s">
        <v>506</v>
      </c>
    </row>
    <row r="38" spans="2:29" ht="96" customHeight="1" x14ac:dyDescent="0.25">
      <c r="F38" s="86" t="s">
        <v>507</v>
      </c>
      <c r="M38" s="67"/>
      <c r="N38" s="67"/>
      <c r="O38" s="67" t="s">
        <v>508</v>
      </c>
      <c r="P38" s="67"/>
      <c r="Q38" s="67"/>
      <c r="R38" s="67"/>
      <c r="S38" s="67"/>
      <c r="T38" s="67" t="s">
        <v>509</v>
      </c>
      <c r="U38" s="67"/>
      <c r="V38" s="67"/>
      <c r="W38" s="67"/>
      <c r="X38" s="67"/>
      <c r="Y38" s="67"/>
      <c r="Z38" s="67"/>
      <c r="AA38" s="67"/>
      <c r="AB38" s="67" t="s">
        <v>510</v>
      </c>
      <c r="AC38" s="67" t="s">
        <v>511</v>
      </c>
    </row>
    <row r="39" spans="2:29" ht="96" customHeight="1" x14ac:dyDescent="0.25">
      <c r="F39" s="86" t="s">
        <v>512</v>
      </c>
      <c r="M39" s="67"/>
      <c r="N39" s="67"/>
      <c r="O39" s="67" t="s">
        <v>513</v>
      </c>
      <c r="P39" s="67"/>
      <c r="Q39" s="67"/>
      <c r="R39" s="67"/>
      <c r="S39" s="67"/>
      <c r="T39" s="67"/>
      <c r="U39" s="67"/>
      <c r="V39" s="67"/>
      <c r="W39" s="67"/>
      <c r="X39" s="67"/>
      <c r="Y39" s="67"/>
      <c r="Z39" s="67"/>
      <c r="AA39" s="67"/>
      <c r="AB39" s="67" t="s">
        <v>514</v>
      </c>
      <c r="AC39" s="67" t="s">
        <v>515</v>
      </c>
    </row>
    <row r="40" spans="2:29" ht="96" customHeight="1" x14ac:dyDescent="0.25">
      <c r="F40" s="86" t="s">
        <v>516</v>
      </c>
      <c r="M40" s="67"/>
      <c r="N40" s="67"/>
      <c r="O40" s="67" t="s">
        <v>517</v>
      </c>
      <c r="P40" s="67"/>
      <c r="Q40" s="67"/>
      <c r="R40" s="67"/>
      <c r="S40" s="67"/>
      <c r="T40" s="67"/>
      <c r="U40" s="67"/>
      <c r="V40" s="67"/>
      <c r="W40" s="67"/>
      <c r="X40" s="67"/>
      <c r="Y40" s="67"/>
      <c r="Z40" s="67"/>
      <c r="AA40" s="67"/>
      <c r="AB40" s="67" t="s">
        <v>518</v>
      </c>
      <c r="AC40" s="67" t="s">
        <v>519</v>
      </c>
    </row>
    <row r="41" spans="2:29" ht="96" customHeight="1" x14ac:dyDescent="0.25">
      <c r="F41" s="86" t="s">
        <v>520</v>
      </c>
      <c r="M41" s="67"/>
      <c r="N41" s="67"/>
      <c r="O41" s="67" t="s">
        <v>521</v>
      </c>
      <c r="P41" s="67"/>
      <c r="Q41" s="67"/>
      <c r="R41" s="67"/>
      <c r="S41" s="67"/>
      <c r="T41" s="67"/>
      <c r="U41" s="67"/>
      <c r="V41" s="67"/>
      <c r="W41" s="67"/>
      <c r="X41" s="67"/>
      <c r="Y41" s="67"/>
      <c r="Z41" s="67"/>
      <c r="AA41" s="67"/>
      <c r="AB41" s="67" t="s">
        <v>522</v>
      </c>
      <c r="AC41" s="67" t="s">
        <v>523</v>
      </c>
    </row>
    <row r="42" spans="2:29" ht="96" customHeight="1" x14ac:dyDescent="0.25">
      <c r="F42" s="86" t="s">
        <v>524</v>
      </c>
      <c r="M42" s="67"/>
      <c r="N42" s="67"/>
      <c r="O42" s="67" t="s">
        <v>525</v>
      </c>
      <c r="P42" s="67"/>
      <c r="Q42" s="67"/>
      <c r="R42" s="67"/>
      <c r="S42" s="67"/>
      <c r="T42" s="67"/>
      <c r="U42" s="67"/>
      <c r="V42" s="67"/>
      <c r="W42" s="67"/>
      <c r="X42" s="67"/>
      <c r="Y42" s="67"/>
      <c r="Z42" s="67"/>
      <c r="AA42" s="67"/>
      <c r="AB42" s="67" t="s">
        <v>526</v>
      </c>
      <c r="AC42" s="67" t="s">
        <v>527</v>
      </c>
    </row>
    <row r="43" spans="2:29" ht="96" customHeight="1" x14ac:dyDescent="0.25">
      <c r="F43" s="86" t="s">
        <v>528</v>
      </c>
      <c r="M43" s="67"/>
      <c r="N43" s="67"/>
      <c r="O43" s="67" t="s">
        <v>529</v>
      </c>
      <c r="P43" s="67"/>
      <c r="Q43" s="67"/>
      <c r="R43" s="67"/>
      <c r="S43" s="67"/>
      <c r="T43" s="67"/>
      <c r="U43" s="67"/>
      <c r="V43" s="67"/>
      <c r="W43" s="67"/>
      <c r="X43" s="67"/>
      <c r="Y43" s="67"/>
      <c r="Z43" s="67"/>
      <c r="AA43" s="67"/>
      <c r="AB43" s="67" t="s">
        <v>530</v>
      </c>
      <c r="AC43" s="67" t="s">
        <v>531</v>
      </c>
    </row>
    <row r="44" spans="2:29" ht="96" customHeight="1" x14ac:dyDescent="0.25">
      <c r="F44" s="86" t="s">
        <v>532</v>
      </c>
      <c r="M44" s="67"/>
      <c r="N44" s="67"/>
      <c r="O44" s="67" t="s">
        <v>533</v>
      </c>
      <c r="P44" s="67"/>
      <c r="Q44" s="67"/>
      <c r="R44" s="67"/>
      <c r="S44" s="67"/>
      <c r="T44" s="67"/>
      <c r="U44" s="67"/>
      <c r="V44" s="67"/>
      <c r="W44" s="67"/>
      <c r="X44" s="67"/>
      <c r="Y44" s="67"/>
      <c r="Z44" s="67"/>
      <c r="AA44" s="67"/>
      <c r="AB44" s="67" t="s">
        <v>534</v>
      </c>
      <c r="AC44" s="67" t="s">
        <v>535</v>
      </c>
    </row>
    <row r="45" spans="2:29" ht="96" customHeight="1" x14ac:dyDescent="0.25">
      <c r="F45" s="86" t="s">
        <v>536</v>
      </c>
      <c r="M45" s="67"/>
      <c r="N45" s="67"/>
      <c r="O45" s="67" t="s">
        <v>537</v>
      </c>
      <c r="P45" s="67"/>
      <c r="Q45" s="67"/>
      <c r="R45" s="67"/>
      <c r="S45" s="67"/>
      <c r="T45" s="67"/>
      <c r="U45" s="67"/>
      <c r="V45" s="67"/>
      <c r="W45" s="67"/>
      <c r="X45" s="67"/>
      <c r="Y45" s="67"/>
      <c r="Z45" s="67"/>
      <c r="AA45" s="67"/>
      <c r="AB45" s="67" t="s">
        <v>538</v>
      </c>
      <c r="AC45" s="67" t="s">
        <v>539</v>
      </c>
    </row>
    <row r="46" spans="2:29" ht="96" customHeight="1" x14ac:dyDescent="0.25">
      <c r="F46" s="86" t="s">
        <v>540</v>
      </c>
      <c r="M46" s="67"/>
      <c r="N46" s="67"/>
      <c r="O46" s="67" t="s">
        <v>541</v>
      </c>
      <c r="P46" s="67"/>
      <c r="Q46" s="67"/>
      <c r="R46" s="67"/>
      <c r="S46" s="67"/>
      <c r="T46" s="67"/>
      <c r="U46" s="67"/>
      <c r="V46" s="67"/>
      <c r="W46" s="67"/>
      <c r="X46" s="67"/>
      <c r="Y46" s="67"/>
      <c r="Z46" s="67"/>
      <c r="AA46" s="67"/>
      <c r="AB46" s="67"/>
      <c r="AC46" s="67" t="s">
        <v>542</v>
      </c>
    </row>
    <row r="47" spans="2:29" ht="96" customHeight="1" x14ac:dyDescent="0.25">
      <c r="F47" s="86" t="s">
        <v>543</v>
      </c>
      <c r="M47" s="67"/>
      <c r="N47" s="67"/>
      <c r="O47" s="67" t="s">
        <v>544</v>
      </c>
      <c r="P47" s="67"/>
      <c r="Q47" s="67"/>
      <c r="R47" s="67"/>
      <c r="S47" s="67"/>
      <c r="T47" s="67"/>
      <c r="U47" s="67"/>
      <c r="V47" s="67"/>
      <c r="W47" s="67"/>
      <c r="X47" s="67"/>
      <c r="Y47" s="67"/>
      <c r="Z47" s="67"/>
      <c r="AA47" s="67"/>
      <c r="AB47" s="67"/>
      <c r="AC47" s="67" t="s">
        <v>545</v>
      </c>
    </row>
    <row r="48" spans="2:29" ht="96" customHeight="1" x14ac:dyDescent="0.25">
      <c r="F48" s="86" t="s">
        <v>546</v>
      </c>
      <c r="M48" s="67"/>
      <c r="N48" s="67"/>
      <c r="O48" s="67" t="s">
        <v>547</v>
      </c>
      <c r="P48" s="67"/>
      <c r="Q48" s="67"/>
      <c r="R48" s="67"/>
      <c r="S48" s="67"/>
      <c r="T48" s="67"/>
      <c r="U48" s="67"/>
      <c r="V48" s="67"/>
      <c r="W48" s="67"/>
      <c r="X48" s="67"/>
      <c r="Y48" s="67"/>
      <c r="Z48" s="67"/>
      <c r="AA48" s="67"/>
      <c r="AB48" s="67"/>
      <c r="AC48" s="67"/>
    </row>
    <row r="49" spans="6:29" ht="96" customHeight="1" x14ac:dyDescent="0.25">
      <c r="F49" s="86" t="s">
        <v>548</v>
      </c>
      <c r="M49" s="67"/>
      <c r="N49" s="67"/>
      <c r="O49" s="67" t="s">
        <v>549</v>
      </c>
      <c r="P49" s="67"/>
      <c r="Q49" s="67"/>
      <c r="R49" s="67"/>
      <c r="S49" s="67"/>
      <c r="T49" s="67"/>
      <c r="U49" s="67"/>
      <c r="V49" s="67"/>
      <c r="W49" s="67"/>
      <c r="X49" s="67"/>
      <c r="Y49" s="67"/>
      <c r="Z49" s="67"/>
      <c r="AA49" s="67"/>
      <c r="AB49" s="67"/>
      <c r="AC49" s="67"/>
    </row>
    <row r="50" spans="6:29" ht="96" customHeight="1" x14ac:dyDescent="0.25">
      <c r="F50" s="86" t="s">
        <v>550</v>
      </c>
      <c r="M50" s="67"/>
      <c r="N50" s="67"/>
      <c r="O50" s="67" t="s">
        <v>551</v>
      </c>
      <c r="P50" s="67"/>
      <c r="Q50" s="67"/>
      <c r="R50" s="67"/>
      <c r="S50" s="67"/>
      <c r="T50" s="67"/>
      <c r="U50" s="67"/>
      <c r="V50" s="67"/>
      <c r="W50" s="67"/>
      <c r="X50" s="67"/>
      <c r="Y50" s="67"/>
      <c r="Z50" s="67"/>
      <c r="AA50" s="67"/>
      <c r="AB50" s="67"/>
      <c r="AC50" s="67"/>
    </row>
    <row r="51" spans="6:29" ht="96" customHeight="1" x14ac:dyDescent="0.25">
      <c r="F51" s="86" t="s">
        <v>552</v>
      </c>
      <c r="M51" s="67"/>
      <c r="N51" s="67"/>
      <c r="O51" s="67"/>
      <c r="P51" s="67"/>
      <c r="Q51" s="67"/>
      <c r="R51" s="67"/>
      <c r="S51" s="67"/>
      <c r="T51" s="67"/>
      <c r="U51" s="67"/>
      <c r="V51" s="67"/>
      <c r="W51" s="67"/>
      <c r="X51" s="67"/>
      <c r="Y51" s="67"/>
      <c r="Z51" s="67"/>
      <c r="AA51" s="67"/>
      <c r="AB51" s="67"/>
      <c r="AC51" s="67"/>
    </row>
    <row r="52" spans="6:29" ht="96" customHeight="1" x14ac:dyDescent="0.25">
      <c r="F52" s="86" t="s">
        <v>553</v>
      </c>
      <c r="M52" s="67"/>
      <c r="N52" s="67"/>
      <c r="O52" s="67"/>
      <c r="P52" s="67"/>
      <c r="Q52" s="67"/>
      <c r="R52" s="67"/>
      <c r="S52" s="67"/>
      <c r="T52" s="67"/>
      <c r="U52" s="67"/>
      <c r="V52" s="67"/>
      <c r="W52" s="67"/>
      <c r="X52" s="67"/>
      <c r="Y52" s="67"/>
      <c r="Z52" s="67"/>
      <c r="AA52" s="67"/>
      <c r="AB52" s="67"/>
      <c r="AC52" s="67"/>
    </row>
    <row r="53" spans="6:29" ht="96" customHeight="1" x14ac:dyDescent="0.25">
      <c r="F53" s="86" t="s">
        <v>554</v>
      </c>
      <c r="M53" s="67"/>
      <c r="N53" s="67"/>
      <c r="O53" s="67"/>
      <c r="P53" s="67"/>
      <c r="Q53" s="67"/>
      <c r="R53" s="67"/>
      <c r="S53" s="67"/>
      <c r="T53" s="67"/>
      <c r="U53" s="67"/>
      <c r="V53" s="67"/>
      <c r="W53" s="67"/>
      <c r="X53" s="67"/>
      <c r="Y53" s="67"/>
      <c r="Z53" s="67"/>
      <c r="AA53" s="67"/>
      <c r="AB53" s="67"/>
      <c r="AC53" s="67"/>
    </row>
    <row r="54" spans="6:29" ht="96" customHeight="1" x14ac:dyDescent="0.25">
      <c r="F54" s="86" t="s">
        <v>555</v>
      </c>
      <c r="M54" s="67"/>
      <c r="N54" s="67"/>
      <c r="O54" s="67"/>
      <c r="P54" s="67"/>
      <c r="Q54" s="67"/>
      <c r="R54" s="67"/>
      <c r="S54" s="67"/>
      <c r="T54" s="67"/>
      <c r="U54" s="67"/>
      <c r="V54" s="67"/>
      <c r="W54" s="67"/>
      <c r="X54" s="67"/>
      <c r="Y54" s="67"/>
      <c r="Z54" s="67"/>
      <c r="AA54" s="67"/>
      <c r="AB54" s="67"/>
      <c r="AC54" s="67"/>
    </row>
    <row r="55" spans="6:29" ht="96" customHeight="1" x14ac:dyDescent="0.25">
      <c r="F55" s="86" t="s">
        <v>556</v>
      </c>
      <c r="M55" s="67"/>
      <c r="N55" s="67"/>
      <c r="O55" s="67"/>
      <c r="P55" s="67"/>
      <c r="Q55" s="67"/>
      <c r="R55" s="67"/>
      <c r="S55" s="67"/>
      <c r="T55" s="67"/>
      <c r="U55" s="67"/>
      <c r="V55" s="67"/>
      <c r="W55" s="67"/>
      <c r="X55" s="67"/>
      <c r="Y55" s="67"/>
      <c r="Z55" s="67"/>
      <c r="AA55" s="67"/>
      <c r="AB55" s="67"/>
      <c r="AC55" s="67"/>
    </row>
    <row r="56" spans="6:29" ht="96" customHeight="1" x14ac:dyDescent="0.25">
      <c r="F56" s="86" t="s">
        <v>557</v>
      </c>
      <c r="M56" s="67"/>
      <c r="N56" s="67"/>
      <c r="O56" s="67"/>
      <c r="P56" s="67"/>
      <c r="Q56" s="67"/>
      <c r="R56" s="67"/>
      <c r="S56" s="67"/>
      <c r="T56" s="67"/>
      <c r="U56" s="67"/>
      <c r="V56" s="67"/>
      <c r="W56" s="67"/>
      <c r="X56" s="67"/>
      <c r="Y56" s="67"/>
      <c r="Z56" s="67"/>
      <c r="AA56" s="67"/>
      <c r="AB56" s="67"/>
      <c r="AC56" s="67"/>
    </row>
    <row r="57" spans="6:29" ht="96" customHeight="1" x14ac:dyDescent="0.25">
      <c r="F57" s="86" t="s">
        <v>558</v>
      </c>
      <c r="M57" s="67"/>
      <c r="N57" s="67"/>
      <c r="O57" s="67"/>
      <c r="P57" s="67"/>
      <c r="Q57" s="67"/>
      <c r="R57" s="67"/>
      <c r="S57" s="67"/>
      <c r="T57" s="67"/>
      <c r="U57" s="67"/>
      <c r="V57" s="67"/>
      <c r="W57" s="67"/>
      <c r="X57" s="67"/>
      <c r="Y57" s="67"/>
      <c r="Z57" s="67"/>
      <c r="AA57" s="67"/>
      <c r="AB57" s="67"/>
      <c r="AC57" s="67"/>
    </row>
    <row r="58" spans="6:29" ht="96" customHeight="1" x14ac:dyDescent="0.25">
      <c r="F58" s="86" t="s">
        <v>559</v>
      </c>
      <c r="M58" s="67"/>
      <c r="N58" s="67"/>
      <c r="O58" s="67"/>
      <c r="P58" s="67"/>
      <c r="Q58" s="67"/>
      <c r="R58" s="67"/>
      <c r="S58" s="67"/>
      <c r="T58" s="67"/>
      <c r="U58" s="67"/>
      <c r="V58" s="67"/>
      <c r="W58" s="67"/>
      <c r="X58" s="67"/>
      <c r="Y58" s="67"/>
      <c r="Z58" s="67"/>
      <c r="AA58" s="67"/>
      <c r="AB58" s="67"/>
      <c r="AC58" s="67"/>
    </row>
    <row r="59" spans="6:29" ht="96" customHeight="1" x14ac:dyDescent="0.25">
      <c r="F59" s="86" t="s">
        <v>560</v>
      </c>
      <c r="M59" s="67"/>
      <c r="N59" s="67"/>
      <c r="O59" s="67"/>
      <c r="P59" s="67"/>
      <c r="Q59" s="67"/>
      <c r="R59" s="67"/>
      <c r="S59" s="67"/>
      <c r="T59" s="67"/>
      <c r="U59" s="67"/>
      <c r="V59" s="67"/>
      <c r="W59" s="67"/>
      <c r="X59" s="67"/>
      <c r="Y59" s="67"/>
      <c r="Z59" s="67"/>
      <c r="AA59" s="67"/>
      <c r="AB59" s="67"/>
      <c r="AC59" s="67"/>
    </row>
    <row r="60" spans="6:29" ht="96" customHeight="1" x14ac:dyDescent="0.25">
      <c r="F60" s="86" t="s">
        <v>561</v>
      </c>
      <c r="M60" s="67"/>
      <c r="N60" s="67"/>
      <c r="O60" s="67"/>
      <c r="P60" s="67"/>
      <c r="Q60" s="67"/>
      <c r="R60" s="67"/>
      <c r="S60" s="67"/>
      <c r="T60" s="67"/>
      <c r="U60" s="67"/>
      <c r="V60" s="67"/>
      <c r="W60" s="67"/>
      <c r="X60" s="67"/>
      <c r="Y60" s="67"/>
      <c r="Z60" s="67"/>
      <c r="AA60" s="67"/>
      <c r="AB60" s="67"/>
      <c r="AC60" s="67"/>
    </row>
    <row r="61" spans="6:29" ht="96" customHeight="1" x14ac:dyDescent="0.25">
      <c r="F61" s="86" t="s">
        <v>562</v>
      </c>
      <c r="M61" s="67"/>
      <c r="N61" s="67"/>
      <c r="O61" s="67"/>
      <c r="P61" s="67"/>
      <c r="Q61" s="67"/>
      <c r="R61" s="67"/>
      <c r="S61" s="67"/>
      <c r="T61" s="67"/>
      <c r="U61" s="67"/>
      <c r="V61" s="67"/>
      <c r="W61" s="67"/>
      <c r="X61" s="67"/>
      <c r="Y61" s="67"/>
      <c r="Z61" s="67"/>
      <c r="AA61" s="67"/>
      <c r="AB61" s="67"/>
      <c r="AC61" s="67"/>
    </row>
    <row r="62" spans="6:29" ht="96" customHeight="1" x14ac:dyDescent="0.25">
      <c r="F62" s="86" t="s">
        <v>563</v>
      </c>
      <c r="M62" s="67"/>
      <c r="N62" s="67"/>
      <c r="O62" s="67"/>
      <c r="P62" s="67"/>
      <c r="Q62" s="67"/>
      <c r="R62" s="67"/>
      <c r="S62" s="67"/>
      <c r="T62" s="67"/>
      <c r="U62" s="67"/>
      <c r="V62" s="67"/>
      <c r="W62" s="67"/>
      <c r="X62" s="67"/>
      <c r="Y62" s="67"/>
      <c r="Z62" s="67"/>
      <c r="AA62" s="67"/>
      <c r="AB62" s="67"/>
      <c r="AC62" s="67"/>
    </row>
    <row r="63" spans="6:29" ht="96" customHeight="1" x14ac:dyDescent="0.25">
      <c r="F63" s="86" t="s">
        <v>564</v>
      </c>
      <c r="M63" s="67"/>
      <c r="N63" s="67"/>
      <c r="O63" s="67"/>
      <c r="P63" s="67"/>
      <c r="Q63" s="67"/>
      <c r="R63" s="67"/>
      <c r="S63" s="67"/>
      <c r="T63" s="67"/>
      <c r="U63" s="67"/>
      <c r="V63" s="67"/>
      <c r="W63" s="67"/>
      <c r="X63" s="67"/>
      <c r="Y63" s="67"/>
      <c r="Z63" s="67"/>
      <c r="AA63" s="67"/>
      <c r="AB63" s="67"/>
      <c r="AC63" s="67"/>
    </row>
    <row r="64" spans="6:29" ht="96" customHeight="1" x14ac:dyDescent="0.25">
      <c r="F64" s="86" t="s">
        <v>565</v>
      </c>
      <c r="M64" s="67"/>
      <c r="N64" s="67"/>
      <c r="O64" s="67"/>
      <c r="P64" s="67"/>
      <c r="Q64" s="67"/>
      <c r="R64" s="67"/>
      <c r="S64" s="67"/>
      <c r="T64" s="67"/>
      <c r="U64" s="67"/>
      <c r="V64" s="67"/>
      <c r="W64" s="67"/>
      <c r="X64" s="67"/>
      <c r="Y64" s="67"/>
      <c r="Z64" s="67"/>
      <c r="AA64" s="67"/>
      <c r="AB64" s="67"/>
      <c r="AC64" s="67"/>
    </row>
    <row r="65" spans="6:29" ht="96" customHeight="1" x14ac:dyDescent="0.25">
      <c r="F65" s="86" t="s">
        <v>566</v>
      </c>
      <c r="M65" s="67"/>
      <c r="N65" s="67"/>
      <c r="O65" s="67"/>
      <c r="P65" s="67"/>
      <c r="Q65" s="67"/>
      <c r="R65" s="67"/>
      <c r="S65" s="67"/>
      <c r="T65" s="67"/>
      <c r="U65" s="67"/>
      <c r="V65" s="67"/>
      <c r="W65" s="67"/>
      <c r="X65" s="67"/>
      <c r="Y65" s="67"/>
      <c r="Z65" s="67"/>
      <c r="AA65" s="67"/>
      <c r="AB65" s="67"/>
      <c r="AC65" s="67"/>
    </row>
    <row r="66" spans="6:29" ht="96" customHeight="1" x14ac:dyDescent="0.25">
      <c r="F66" s="86" t="s">
        <v>567</v>
      </c>
      <c r="M66" s="67"/>
      <c r="N66" s="67"/>
      <c r="O66" s="67"/>
      <c r="P66" s="67"/>
      <c r="Q66" s="67"/>
      <c r="R66" s="67"/>
      <c r="S66" s="67"/>
      <c r="T66" s="67"/>
      <c r="U66" s="67"/>
      <c r="V66" s="67"/>
      <c r="W66" s="67"/>
      <c r="X66" s="67"/>
      <c r="Y66" s="67"/>
      <c r="Z66" s="67"/>
      <c r="AA66" s="67"/>
      <c r="AB66" s="67"/>
      <c r="AC66" s="67"/>
    </row>
    <row r="67" spans="6:29" ht="96" customHeight="1" x14ac:dyDescent="0.25">
      <c r="F67" s="86" t="s">
        <v>568</v>
      </c>
      <c r="M67" s="67"/>
      <c r="N67" s="67"/>
      <c r="O67" s="67"/>
      <c r="P67" s="67"/>
      <c r="Q67" s="67"/>
      <c r="R67" s="67"/>
      <c r="S67" s="67"/>
      <c r="T67" s="67"/>
      <c r="U67" s="67"/>
      <c r="V67" s="67"/>
      <c r="W67" s="67"/>
      <c r="X67" s="67"/>
      <c r="Y67" s="67"/>
      <c r="Z67" s="67"/>
      <c r="AA67" s="67"/>
      <c r="AB67" s="67"/>
      <c r="AC67" s="67"/>
    </row>
    <row r="68" spans="6:29" ht="96" customHeight="1" x14ac:dyDescent="0.25">
      <c r="F68" s="86" t="s">
        <v>569</v>
      </c>
      <c r="M68" s="67"/>
      <c r="N68" s="67"/>
      <c r="O68" s="67"/>
      <c r="P68" s="67"/>
      <c r="Q68" s="67"/>
      <c r="R68" s="67"/>
      <c r="S68" s="67"/>
      <c r="T68" s="67"/>
      <c r="U68" s="67"/>
      <c r="V68" s="67"/>
      <c r="W68" s="67"/>
      <c r="X68" s="67"/>
      <c r="Y68" s="67"/>
      <c r="Z68" s="67"/>
      <c r="AA68" s="67"/>
      <c r="AB68" s="67"/>
      <c r="AC68" s="67"/>
    </row>
    <row r="69" spans="6:29" ht="96" customHeight="1" x14ac:dyDescent="0.25">
      <c r="F69" s="86" t="s">
        <v>570</v>
      </c>
      <c r="M69" s="67"/>
      <c r="N69" s="67"/>
      <c r="O69" s="67"/>
      <c r="P69" s="67"/>
      <c r="Q69" s="67"/>
      <c r="R69" s="67"/>
      <c r="S69" s="67"/>
      <c r="T69" s="67"/>
      <c r="U69" s="67"/>
      <c r="V69" s="67"/>
      <c r="W69" s="67"/>
      <c r="X69" s="67"/>
      <c r="Y69" s="67"/>
      <c r="Z69" s="67"/>
      <c r="AA69" s="67"/>
      <c r="AB69" s="67"/>
      <c r="AC69" s="67"/>
    </row>
    <row r="70" spans="6:29" ht="96" customHeight="1" x14ac:dyDescent="0.25">
      <c r="F70" s="86" t="s">
        <v>571</v>
      </c>
      <c r="M70" s="67"/>
      <c r="N70" s="67"/>
      <c r="O70" s="67"/>
      <c r="P70" s="67"/>
      <c r="Q70" s="67"/>
      <c r="R70" s="67"/>
      <c r="S70" s="67"/>
      <c r="T70" s="67"/>
      <c r="U70" s="67"/>
      <c r="V70" s="67"/>
      <c r="W70" s="67"/>
      <c r="X70" s="67"/>
      <c r="Y70" s="67"/>
      <c r="Z70" s="67"/>
      <c r="AA70" s="67"/>
      <c r="AB70" s="67"/>
      <c r="AC70" s="67"/>
    </row>
    <row r="71" spans="6:29" ht="96" customHeight="1" x14ac:dyDescent="0.25">
      <c r="F71" s="86" t="s">
        <v>572</v>
      </c>
      <c r="M71" s="67"/>
      <c r="N71" s="67"/>
      <c r="O71" s="67"/>
      <c r="P71" s="67"/>
      <c r="Q71" s="67"/>
      <c r="R71" s="67"/>
      <c r="S71" s="67"/>
      <c r="T71" s="67"/>
      <c r="U71" s="67"/>
      <c r="V71" s="67"/>
      <c r="W71" s="67"/>
      <c r="X71" s="67"/>
      <c r="Y71" s="67"/>
      <c r="Z71" s="67"/>
      <c r="AA71" s="67"/>
      <c r="AB71" s="67"/>
      <c r="AC71" s="67"/>
    </row>
    <row r="72" spans="6:29" ht="96" customHeight="1" x14ac:dyDescent="0.25">
      <c r="F72" s="86" t="s">
        <v>573</v>
      </c>
      <c r="M72" s="67"/>
      <c r="N72" s="67"/>
      <c r="O72" s="67"/>
      <c r="P72" s="67"/>
      <c r="Q72" s="67"/>
      <c r="R72" s="67"/>
      <c r="S72" s="67"/>
      <c r="T72" s="67"/>
      <c r="U72" s="67"/>
      <c r="V72" s="67"/>
      <c r="W72" s="67"/>
      <c r="X72" s="67"/>
      <c r="Y72" s="67"/>
      <c r="Z72" s="67"/>
      <c r="AA72" s="67"/>
      <c r="AB72" s="67"/>
      <c r="AC72" s="67"/>
    </row>
    <row r="73" spans="6:29" ht="96" customHeight="1" x14ac:dyDescent="0.25">
      <c r="F73" s="86" t="s">
        <v>574</v>
      </c>
      <c r="M73" s="67"/>
      <c r="N73" s="67"/>
      <c r="O73" s="67"/>
      <c r="P73" s="67"/>
      <c r="Q73" s="67"/>
      <c r="R73" s="67"/>
      <c r="S73" s="67"/>
      <c r="T73" s="67"/>
      <c r="U73" s="67"/>
      <c r="V73" s="67"/>
      <c r="W73" s="67"/>
      <c r="X73" s="67"/>
      <c r="Y73" s="67"/>
      <c r="Z73" s="67"/>
      <c r="AA73" s="67"/>
      <c r="AB73" s="67"/>
      <c r="AC73" s="67"/>
    </row>
    <row r="74" spans="6:29" ht="96" customHeight="1" x14ac:dyDescent="0.25">
      <c r="F74" s="86" t="s">
        <v>575</v>
      </c>
      <c r="M74" s="67"/>
      <c r="N74" s="67"/>
      <c r="O74" s="67"/>
      <c r="P74" s="67"/>
      <c r="Q74" s="67"/>
      <c r="R74" s="67"/>
      <c r="S74" s="67"/>
      <c r="T74" s="67"/>
      <c r="U74" s="67"/>
      <c r="V74" s="67"/>
      <c r="W74" s="67"/>
      <c r="X74" s="67"/>
      <c r="Y74" s="67"/>
      <c r="Z74" s="67"/>
      <c r="AA74" s="67"/>
      <c r="AB74" s="67"/>
      <c r="AC74" s="67"/>
    </row>
    <row r="75" spans="6:29" ht="96" customHeight="1" x14ac:dyDescent="0.25">
      <c r="F75" s="86" t="s">
        <v>576</v>
      </c>
      <c r="M75" s="67"/>
      <c r="N75" s="67"/>
      <c r="O75" s="67"/>
      <c r="P75" s="67"/>
      <c r="Q75" s="67"/>
      <c r="R75" s="67"/>
      <c r="S75" s="67"/>
      <c r="T75" s="67"/>
      <c r="U75" s="67"/>
      <c r="V75" s="67"/>
      <c r="W75" s="67"/>
      <c r="X75" s="67"/>
      <c r="Y75" s="67"/>
      <c r="Z75" s="67"/>
      <c r="AA75" s="67"/>
      <c r="AB75" s="67"/>
      <c r="AC75" s="67"/>
    </row>
    <row r="76" spans="6:29" ht="96" customHeight="1" x14ac:dyDescent="0.25">
      <c r="F76" s="86" t="s">
        <v>577</v>
      </c>
      <c r="M76" s="67"/>
      <c r="N76" s="67"/>
      <c r="O76" s="67"/>
      <c r="P76" s="67"/>
      <c r="Q76" s="67"/>
      <c r="R76" s="67"/>
      <c r="S76" s="67"/>
      <c r="T76" s="67"/>
      <c r="U76" s="67"/>
      <c r="V76" s="67"/>
      <c r="W76" s="67"/>
      <c r="X76" s="67"/>
      <c r="Y76" s="67"/>
      <c r="Z76" s="67"/>
      <c r="AA76" s="67"/>
      <c r="AB76" s="67"/>
      <c r="AC76" s="67"/>
    </row>
    <row r="77" spans="6:29" ht="96" customHeight="1" x14ac:dyDescent="0.25">
      <c r="F77" s="86" t="s">
        <v>578</v>
      </c>
      <c r="M77" s="67"/>
      <c r="N77" s="67"/>
      <c r="O77" s="67"/>
      <c r="P77" s="67"/>
      <c r="Q77" s="67"/>
      <c r="R77" s="67"/>
      <c r="S77" s="67"/>
      <c r="T77" s="67"/>
      <c r="U77" s="67"/>
      <c r="V77" s="67"/>
      <c r="W77" s="67"/>
      <c r="X77" s="67"/>
      <c r="Y77" s="67"/>
      <c r="Z77" s="67"/>
      <c r="AA77" s="67"/>
      <c r="AB77" s="67"/>
      <c r="AC77" s="67"/>
    </row>
    <row r="78" spans="6:29" ht="96" customHeight="1" x14ac:dyDescent="0.25">
      <c r="F78" s="85" t="s">
        <v>579</v>
      </c>
      <c r="M78" s="67"/>
      <c r="N78" s="67"/>
      <c r="O78" s="67"/>
      <c r="P78" s="67"/>
      <c r="Q78" s="67"/>
      <c r="R78" s="67"/>
      <c r="S78" s="67"/>
      <c r="T78" s="67"/>
      <c r="U78" s="67"/>
      <c r="V78" s="67"/>
      <c r="W78" s="67"/>
      <c r="X78" s="67"/>
      <c r="Y78" s="67"/>
      <c r="Z78" s="67"/>
      <c r="AA78" s="67"/>
      <c r="AB78" s="67"/>
      <c r="AC78" s="67"/>
    </row>
    <row r="79" spans="6:29" ht="96" customHeight="1" x14ac:dyDescent="0.25">
      <c r="M79" s="67"/>
      <c r="N79" s="67"/>
      <c r="O79" s="67"/>
      <c r="P79" s="67"/>
      <c r="Q79" s="67"/>
      <c r="R79" s="67"/>
      <c r="S79" s="67"/>
      <c r="T79" s="67"/>
      <c r="U79" s="67"/>
      <c r="V79" s="67"/>
      <c r="W79" s="67"/>
      <c r="X79" s="67"/>
      <c r="Y79" s="67"/>
      <c r="Z79" s="67"/>
      <c r="AA79" s="67"/>
      <c r="AB79" s="67"/>
      <c r="AC79" s="67"/>
    </row>
    <row r="80" spans="6:29" ht="96" customHeight="1" x14ac:dyDescent="0.25">
      <c r="M80" s="67"/>
      <c r="N80" s="67"/>
      <c r="O80" s="67"/>
      <c r="P80" s="67"/>
      <c r="Q80" s="67"/>
      <c r="R80" s="67"/>
      <c r="S80" s="67"/>
      <c r="T80" s="67"/>
      <c r="U80" s="67"/>
      <c r="V80" s="67"/>
      <c r="W80" s="67"/>
      <c r="X80" s="67"/>
      <c r="Y80" s="67"/>
      <c r="Z80" s="67"/>
      <c r="AA80" s="67"/>
      <c r="AB80" s="67"/>
      <c r="AC80" s="67"/>
    </row>
    <row r="81" spans="13:29" ht="96" customHeight="1" x14ac:dyDescent="0.25">
      <c r="M81" s="67"/>
      <c r="N81" s="67"/>
      <c r="O81" s="67"/>
      <c r="P81" s="67"/>
      <c r="Q81" s="67"/>
      <c r="R81" s="67"/>
      <c r="S81" s="67"/>
      <c r="T81" s="67"/>
      <c r="U81" s="67"/>
      <c r="V81" s="67"/>
      <c r="W81" s="67"/>
      <c r="X81" s="67"/>
      <c r="Y81" s="67"/>
      <c r="Z81" s="67"/>
      <c r="AA81" s="67"/>
      <c r="AB81" s="67"/>
      <c r="AC81" s="67"/>
    </row>
    <row r="82" spans="13:29" ht="96" customHeight="1" x14ac:dyDescent="0.25">
      <c r="M82" s="67"/>
      <c r="N82" s="67"/>
      <c r="O82" s="67"/>
      <c r="P82" s="67"/>
      <c r="Q82" s="67"/>
      <c r="R82" s="67"/>
      <c r="S82" s="67"/>
      <c r="T82" s="67"/>
      <c r="U82" s="67"/>
      <c r="V82" s="67"/>
      <c r="W82" s="67"/>
      <c r="X82" s="67"/>
      <c r="Y82" s="67"/>
      <c r="Z82" s="67"/>
      <c r="AA82" s="67"/>
      <c r="AB82" s="67"/>
      <c r="AC82" s="67"/>
    </row>
    <row r="83" spans="13:29" ht="96" customHeight="1" x14ac:dyDescent="0.25">
      <c r="M83" s="67"/>
      <c r="N83" s="67"/>
      <c r="O83" s="67"/>
      <c r="P83" s="67"/>
      <c r="Q83" s="67"/>
      <c r="R83" s="67"/>
      <c r="S83" s="67"/>
      <c r="T83" s="67"/>
      <c r="U83" s="67"/>
      <c r="V83" s="67"/>
      <c r="W83" s="67"/>
      <c r="X83" s="67"/>
      <c r="Y83" s="67"/>
      <c r="Z83" s="67"/>
      <c r="AA83" s="67"/>
      <c r="AB83" s="67"/>
      <c r="AC83" s="67"/>
    </row>
    <row r="84" spans="13:29" ht="96" customHeight="1" x14ac:dyDescent="0.25">
      <c r="M84" s="67"/>
      <c r="N84" s="67"/>
      <c r="O84" s="67"/>
      <c r="P84" s="67"/>
      <c r="Q84" s="67"/>
      <c r="R84" s="67"/>
      <c r="S84" s="67"/>
      <c r="T84" s="67"/>
      <c r="U84" s="67"/>
      <c r="V84" s="67"/>
      <c r="W84" s="67"/>
      <c r="X84" s="67"/>
      <c r="Y84" s="67"/>
      <c r="Z84" s="67"/>
      <c r="AA84" s="67"/>
      <c r="AB84" s="67"/>
      <c r="AC84" s="67"/>
    </row>
  </sheetData>
  <sortState ref="F3:F77">
    <sortCondition ref="F3"/>
  </sortState>
  <mergeCells count="1">
    <mergeCell ref="M1:AT1"/>
  </mergeCells>
  <hyperlinks>
    <hyperlink ref="C3" location="'Misión Alto Nivel'!A1" display="Misión de Alto Nivel"/>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7"/>
  <sheetViews>
    <sheetView showGridLines="0" tabSelected="1" topLeftCell="A13" zoomScale="90" zoomScaleNormal="90" zoomScaleSheetLayoutView="90" workbookViewId="0">
      <selection activeCell="A14" sqref="A14"/>
    </sheetView>
  </sheetViews>
  <sheetFormatPr baseColWidth="10" defaultColWidth="11.42578125" defaultRowHeight="15" x14ac:dyDescent="0.25"/>
  <cols>
    <col min="1" max="1" width="40.7109375" style="109" customWidth="1"/>
    <col min="2" max="8" width="33.7109375" style="109" customWidth="1"/>
    <col min="9" max="16384" width="11.42578125" style="109"/>
  </cols>
  <sheetData>
    <row r="1" spans="1:8" ht="15.75" x14ac:dyDescent="0.25">
      <c r="A1" s="145" t="s">
        <v>580</v>
      </c>
      <c r="B1" s="147"/>
      <c r="C1" s="147"/>
      <c r="D1" s="147"/>
      <c r="E1" s="147"/>
      <c r="F1" s="147"/>
      <c r="G1" s="147"/>
      <c r="H1" s="141"/>
    </row>
    <row r="2" spans="1:8" ht="33" customHeight="1" x14ac:dyDescent="0.25">
      <c r="A2" s="140" t="s">
        <v>581</v>
      </c>
      <c r="B2" s="196"/>
      <c r="C2" s="197"/>
      <c r="D2" s="197"/>
      <c r="E2" s="197"/>
      <c r="F2" s="197"/>
      <c r="G2" s="197"/>
      <c r="H2" s="198"/>
    </row>
    <row r="3" spans="1:8" ht="33" customHeight="1" x14ac:dyDescent="0.25">
      <c r="A3" s="117" t="s">
        <v>582</v>
      </c>
      <c r="B3" s="201"/>
      <c r="C3" s="201"/>
      <c r="D3" s="117" t="s">
        <v>583</v>
      </c>
      <c r="E3" s="202"/>
      <c r="F3" s="202"/>
      <c r="G3" s="117" t="s">
        <v>584</v>
      </c>
      <c r="H3" s="143"/>
    </row>
    <row r="4" spans="1:8" ht="15.75" x14ac:dyDescent="0.25">
      <c r="A4" s="145" t="s">
        <v>585</v>
      </c>
      <c r="B4" s="147"/>
      <c r="C4" s="147"/>
      <c r="D4" s="147"/>
      <c r="E4" s="147"/>
      <c r="F4" s="147"/>
      <c r="G4" s="147"/>
      <c r="H4" s="141"/>
    </row>
    <row r="5" spans="1:8" ht="15.75" x14ac:dyDescent="0.25">
      <c r="A5" s="204" t="s">
        <v>586</v>
      </c>
      <c r="B5" s="178"/>
      <c r="C5" s="203"/>
      <c r="D5" s="203"/>
      <c r="E5" s="203"/>
      <c r="F5" s="203"/>
      <c r="G5" s="203"/>
      <c r="H5" s="203"/>
    </row>
    <row r="6" spans="1:8" ht="33" customHeight="1" x14ac:dyDescent="0.25">
      <c r="A6" s="139" t="s">
        <v>587</v>
      </c>
      <c r="B6" s="135"/>
      <c r="C6" s="139" t="s">
        <v>588</v>
      </c>
      <c r="D6" s="136"/>
      <c r="E6" s="140" t="s">
        <v>589</v>
      </c>
      <c r="F6" s="136"/>
      <c r="G6" s="139" t="s">
        <v>590</v>
      </c>
      <c r="H6" s="142"/>
    </row>
    <row r="7" spans="1:8" ht="33" customHeight="1" x14ac:dyDescent="0.25">
      <c r="A7" s="139" t="s">
        <v>591</v>
      </c>
      <c r="B7" s="142"/>
      <c r="C7" s="139" t="s">
        <v>592</v>
      </c>
      <c r="D7" s="144"/>
      <c r="E7" s="139" t="s">
        <v>593</v>
      </c>
      <c r="F7" s="146"/>
      <c r="G7" s="136"/>
      <c r="H7" s="136"/>
    </row>
    <row r="8" spans="1:8" ht="33" customHeight="1" x14ac:dyDescent="0.25">
      <c r="A8" s="174" t="s">
        <v>594</v>
      </c>
      <c r="B8" s="174"/>
      <c r="C8" s="158"/>
      <c r="D8" s="158"/>
      <c r="E8" s="139" t="s">
        <v>595</v>
      </c>
      <c r="F8" s="158"/>
      <c r="G8" s="158"/>
      <c r="H8" s="158"/>
    </row>
    <row r="9" spans="1:8" ht="33" customHeight="1" x14ac:dyDescent="0.25">
      <c r="A9" s="139" t="s">
        <v>588</v>
      </c>
      <c r="B9" s="136"/>
      <c r="C9" s="139" t="s">
        <v>596</v>
      </c>
      <c r="D9" s="136"/>
      <c r="E9" s="140" t="s">
        <v>597</v>
      </c>
      <c r="F9" s="200"/>
      <c r="G9" s="200"/>
      <c r="H9" s="200"/>
    </row>
    <row r="10" spans="1:8" ht="33" customHeight="1" x14ac:dyDescent="0.25">
      <c r="A10" s="174" t="s">
        <v>598</v>
      </c>
      <c r="B10" s="174"/>
      <c r="C10" s="205"/>
      <c r="D10" s="205"/>
      <c r="E10" s="140" t="s">
        <v>595</v>
      </c>
      <c r="F10" s="206"/>
      <c r="G10" s="207"/>
      <c r="H10" s="208"/>
    </row>
    <row r="11" spans="1:8" ht="33" customHeight="1" x14ac:dyDescent="0.25">
      <c r="A11" s="139" t="s">
        <v>588</v>
      </c>
      <c r="B11" s="144"/>
      <c r="C11" s="139" t="s">
        <v>596</v>
      </c>
      <c r="D11" s="144"/>
      <c r="E11" s="140" t="s">
        <v>597</v>
      </c>
      <c r="F11" s="158"/>
      <c r="G11" s="158"/>
      <c r="H11" s="158"/>
    </row>
    <row r="12" spans="1:8" ht="33" customHeight="1" x14ac:dyDescent="0.25">
      <c r="A12" s="204" t="s">
        <v>599</v>
      </c>
      <c r="B12" s="209"/>
      <c r="C12" s="209"/>
      <c r="D12" s="178"/>
      <c r="E12" s="155"/>
      <c r="F12" s="155"/>
      <c r="G12" s="155"/>
      <c r="H12" s="155"/>
    </row>
    <row r="13" spans="1:8" ht="15.75" customHeight="1" x14ac:dyDescent="0.25">
      <c r="A13" s="171" t="s">
        <v>600</v>
      </c>
      <c r="B13" s="173"/>
      <c r="C13" s="210"/>
      <c r="D13" s="211"/>
      <c r="E13" s="211"/>
      <c r="F13" s="211"/>
      <c r="G13" s="211"/>
      <c r="H13" s="212"/>
    </row>
    <row r="14" spans="1:8" ht="33" customHeight="1" x14ac:dyDescent="0.25">
      <c r="A14" s="139" t="s">
        <v>587</v>
      </c>
      <c r="B14" s="136"/>
      <c r="C14" s="139" t="s">
        <v>588</v>
      </c>
      <c r="D14" s="136"/>
      <c r="E14" s="140" t="s">
        <v>589</v>
      </c>
      <c r="F14" s="136"/>
      <c r="G14" s="139" t="s">
        <v>590</v>
      </c>
      <c r="H14" s="142"/>
    </row>
    <row r="15" spans="1:8" ht="33" customHeight="1" x14ac:dyDescent="0.25">
      <c r="A15" s="139" t="s">
        <v>601</v>
      </c>
      <c r="B15" s="136"/>
      <c r="C15" s="139" t="s">
        <v>592</v>
      </c>
      <c r="D15" s="144"/>
      <c r="E15" s="140" t="s">
        <v>593</v>
      </c>
      <c r="F15" s="136"/>
      <c r="G15" s="136"/>
      <c r="H15" s="136"/>
    </row>
    <row r="16" spans="1:8" ht="33" customHeight="1" x14ac:dyDescent="0.25">
      <c r="A16" s="174" t="s">
        <v>594</v>
      </c>
      <c r="B16" s="174"/>
      <c r="C16" s="158"/>
      <c r="D16" s="158"/>
      <c r="E16" s="139" t="s">
        <v>595</v>
      </c>
      <c r="F16" s="158"/>
      <c r="G16" s="158"/>
      <c r="H16" s="158"/>
    </row>
    <row r="17" spans="1:8" ht="33" customHeight="1" x14ac:dyDescent="0.25">
      <c r="A17" s="139" t="s">
        <v>588</v>
      </c>
      <c r="B17" s="136"/>
      <c r="C17" s="139" t="s">
        <v>596</v>
      </c>
      <c r="D17" s="136"/>
      <c r="E17" s="140" t="s">
        <v>597</v>
      </c>
      <c r="F17" s="200"/>
      <c r="G17" s="200"/>
      <c r="H17" s="200"/>
    </row>
    <row r="18" spans="1:8" ht="33" customHeight="1" x14ac:dyDescent="0.25">
      <c r="A18" s="174" t="s">
        <v>598</v>
      </c>
      <c r="B18" s="174"/>
      <c r="C18" s="158"/>
      <c r="D18" s="158"/>
      <c r="E18" s="140" t="s">
        <v>595</v>
      </c>
      <c r="F18" s="206"/>
      <c r="G18" s="207"/>
      <c r="H18" s="208"/>
    </row>
    <row r="19" spans="1:8" ht="33" customHeight="1" x14ac:dyDescent="0.25">
      <c r="A19" s="139" t="s">
        <v>588</v>
      </c>
      <c r="B19" s="144"/>
      <c r="C19" s="139" t="s">
        <v>596</v>
      </c>
      <c r="D19" s="144"/>
      <c r="E19" s="140" t="s">
        <v>597</v>
      </c>
      <c r="F19" s="199"/>
      <c r="G19" s="199"/>
      <c r="H19" s="199"/>
    </row>
    <row r="20" spans="1:8" ht="33" customHeight="1" x14ac:dyDescent="0.25">
      <c r="A20" s="204" t="s">
        <v>599</v>
      </c>
      <c r="B20" s="209"/>
      <c r="C20" s="209"/>
      <c r="D20" s="178"/>
      <c r="E20" s="155"/>
      <c r="F20" s="155"/>
      <c r="G20" s="155"/>
      <c r="H20" s="155"/>
    </row>
    <row r="21" spans="1:8" ht="15.75" x14ac:dyDescent="0.25">
      <c r="A21" s="177" t="s">
        <v>602</v>
      </c>
      <c r="B21" s="177"/>
      <c r="C21" s="177"/>
      <c r="D21" s="177"/>
      <c r="E21" s="177"/>
      <c r="F21" s="177"/>
      <c r="G21" s="177"/>
      <c r="H21" s="177"/>
    </row>
    <row r="22" spans="1:8" ht="33" customHeight="1" x14ac:dyDescent="0.25">
      <c r="A22" s="139" t="s">
        <v>603</v>
      </c>
      <c r="B22" s="136"/>
      <c r="C22" s="139" t="s">
        <v>604</v>
      </c>
      <c r="D22" s="136"/>
      <c r="E22" s="139" t="s">
        <v>605</v>
      </c>
      <c r="F22" s="155"/>
      <c r="G22" s="155"/>
      <c r="H22" s="155"/>
    </row>
    <row r="23" spans="1:8" ht="33" customHeight="1" x14ac:dyDescent="0.25">
      <c r="A23" s="139" t="s">
        <v>606</v>
      </c>
      <c r="B23" s="136"/>
      <c r="C23" s="139" t="s">
        <v>604</v>
      </c>
      <c r="D23" s="135"/>
      <c r="E23" s="139" t="s">
        <v>605</v>
      </c>
      <c r="F23" s="155"/>
      <c r="G23" s="155"/>
      <c r="H23" s="155"/>
    </row>
    <row r="24" spans="1:8" ht="33" customHeight="1" x14ac:dyDescent="0.25">
      <c r="A24" s="139" t="s">
        <v>607</v>
      </c>
      <c r="B24" s="110"/>
      <c r="C24" s="139" t="s">
        <v>604</v>
      </c>
      <c r="D24" s="136"/>
      <c r="E24" s="139" t="s">
        <v>605</v>
      </c>
      <c r="F24" s="155"/>
      <c r="G24" s="155"/>
      <c r="H24" s="155"/>
    </row>
    <row r="25" spans="1:8" ht="33" customHeight="1" x14ac:dyDescent="0.25">
      <c r="A25" s="139" t="s">
        <v>608</v>
      </c>
      <c r="B25" s="136"/>
      <c r="C25" s="139" t="s">
        <v>604</v>
      </c>
      <c r="D25" s="136"/>
      <c r="E25" s="139" t="s">
        <v>605</v>
      </c>
      <c r="F25" s="155"/>
      <c r="G25" s="155"/>
      <c r="H25" s="155"/>
    </row>
    <row r="26" spans="1:8" ht="15.75" x14ac:dyDescent="0.25">
      <c r="A26" s="177" t="s">
        <v>609</v>
      </c>
      <c r="B26" s="177"/>
      <c r="C26" s="177"/>
      <c r="D26" s="177"/>
      <c r="E26" s="177"/>
      <c r="F26" s="177"/>
      <c r="G26" s="177"/>
      <c r="H26" s="177"/>
    </row>
    <row r="27" spans="1:8" ht="33.75" customHeight="1" x14ac:dyDescent="0.25">
      <c r="A27" s="139" t="s">
        <v>603</v>
      </c>
      <c r="B27" s="136"/>
      <c r="C27" s="139" t="s">
        <v>604</v>
      </c>
      <c r="D27" s="135"/>
      <c r="E27" s="139" t="s">
        <v>605</v>
      </c>
      <c r="F27" s="155"/>
      <c r="G27" s="155"/>
      <c r="H27" s="155"/>
    </row>
    <row r="28" spans="1:8" ht="33.75" customHeight="1" x14ac:dyDescent="0.25">
      <c r="A28" s="139" t="s">
        <v>606</v>
      </c>
      <c r="B28" s="135"/>
      <c r="C28" s="139" t="s">
        <v>604</v>
      </c>
      <c r="D28" s="136"/>
      <c r="E28" s="139" t="s">
        <v>605</v>
      </c>
      <c r="F28" s="155"/>
      <c r="G28" s="155"/>
      <c r="H28" s="155"/>
    </row>
    <row r="29" spans="1:8" ht="33.75" customHeight="1" x14ac:dyDescent="0.25">
      <c r="A29" s="139" t="s">
        <v>607</v>
      </c>
      <c r="B29" s="136"/>
      <c r="C29" s="139" t="s">
        <v>604</v>
      </c>
      <c r="D29" s="136"/>
      <c r="E29" s="139" t="s">
        <v>605</v>
      </c>
      <c r="F29" s="155"/>
      <c r="G29" s="155"/>
      <c r="H29" s="155"/>
    </row>
    <row r="30" spans="1:8" ht="33.75" customHeight="1" x14ac:dyDescent="0.25">
      <c r="A30" s="139" t="s">
        <v>608</v>
      </c>
      <c r="B30" s="136"/>
      <c r="C30" s="139" t="s">
        <v>604</v>
      </c>
      <c r="D30" s="136"/>
      <c r="E30" s="139" t="s">
        <v>605</v>
      </c>
      <c r="F30" s="155"/>
      <c r="G30" s="155"/>
      <c r="H30" s="155"/>
    </row>
    <row r="31" spans="1:8" ht="15.75" customHeight="1" x14ac:dyDescent="0.25">
      <c r="A31" s="145" t="s">
        <v>610</v>
      </c>
      <c r="B31" s="147"/>
      <c r="C31" s="147"/>
      <c r="D31" s="147"/>
      <c r="E31" s="147"/>
      <c r="F31" s="147"/>
      <c r="G31" s="147"/>
      <c r="H31" s="141"/>
    </row>
    <row r="32" spans="1:8" ht="50.1" customHeight="1" x14ac:dyDescent="0.25">
      <c r="A32" s="139" t="s">
        <v>611</v>
      </c>
      <c r="B32" s="158"/>
      <c r="C32" s="158"/>
      <c r="D32" s="158"/>
      <c r="E32" s="158"/>
      <c r="F32" s="158"/>
      <c r="G32" s="158"/>
      <c r="H32" s="158"/>
    </row>
    <row r="33" spans="1:8" ht="50.1" customHeight="1" x14ac:dyDescent="0.25">
      <c r="A33" s="139" t="s">
        <v>612</v>
      </c>
      <c r="B33" s="158"/>
      <c r="C33" s="158"/>
      <c r="D33" s="158"/>
      <c r="E33" s="158"/>
      <c r="F33" s="158"/>
      <c r="G33" s="158"/>
      <c r="H33" s="158"/>
    </row>
    <row r="34" spans="1:8" ht="50.1" customHeight="1" x14ac:dyDescent="0.25">
      <c r="A34" s="139" t="s">
        <v>613</v>
      </c>
      <c r="B34" s="158"/>
      <c r="C34" s="158"/>
      <c r="D34" s="158"/>
      <c r="E34" s="158"/>
      <c r="F34" s="158"/>
      <c r="G34" s="158"/>
      <c r="H34" s="158"/>
    </row>
    <row r="35" spans="1:8" ht="50.1" customHeight="1" x14ac:dyDescent="0.25">
      <c r="A35" s="139" t="s">
        <v>614</v>
      </c>
      <c r="B35" s="158"/>
      <c r="C35" s="158"/>
      <c r="D35" s="158"/>
      <c r="E35" s="158"/>
      <c r="F35" s="158"/>
      <c r="G35" s="158"/>
      <c r="H35" s="158"/>
    </row>
    <row r="36" spans="1:8" ht="15.75" x14ac:dyDescent="0.25">
      <c r="A36" s="145" t="s">
        <v>615</v>
      </c>
      <c r="B36" s="147"/>
      <c r="C36" s="147"/>
      <c r="D36" s="147"/>
      <c r="E36" s="147"/>
      <c r="F36" s="147"/>
      <c r="G36" s="147"/>
      <c r="H36" s="141"/>
    </row>
    <row r="37" spans="1:8" ht="15.75" x14ac:dyDescent="0.25">
      <c r="A37" s="174" t="s">
        <v>616</v>
      </c>
      <c r="B37" s="174"/>
      <c r="C37" s="174"/>
      <c r="D37" s="174"/>
      <c r="E37" s="174"/>
      <c r="F37" s="174"/>
      <c r="G37" s="174"/>
      <c r="H37" s="174"/>
    </row>
    <row r="38" spans="1:8" ht="33" customHeight="1" x14ac:dyDescent="0.25">
      <c r="A38" s="117" t="s">
        <v>617</v>
      </c>
      <c r="B38" s="213"/>
      <c r="C38" s="214"/>
      <c r="D38" s="117" t="s">
        <v>618</v>
      </c>
      <c r="E38" s="213"/>
      <c r="F38" s="214"/>
      <c r="G38" s="117" t="s">
        <v>619</v>
      </c>
      <c r="H38" s="143"/>
    </row>
    <row r="39" spans="1:8" ht="15.75" x14ac:dyDescent="0.25">
      <c r="A39" s="145" t="s">
        <v>620</v>
      </c>
      <c r="B39" s="147"/>
      <c r="C39" s="147"/>
      <c r="D39" s="147"/>
      <c r="E39" s="177" t="s">
        <v>621</v>
      </c>
      <c r="F39" s="177"/>
      <c r="G39" s="177"/>
      <c r="H39" s="177"/>
    </row>
    <row r="40" spans="1:8" ht="39.950000000000003" customHeight="1" x14ac:dyDescent="0.25">
      <c r="A40" s="157" t="s">
        <v>622</v>
      </c>
      <c r="B40" s="157"/>
      <c r="C40" s="157"/>
      <c r="D40" s="157"/>
      <c r="E40" s="118"/>
      <c r="F40" s="118"/>
      <c r="G40" s="118"/>
      <c r="H40" s="118"/>
    </row>
    <row r="41" spans="1:8" ht="39.950000000000003" customHeight="1" x14ac:dyDescent="0.25">
      <c r="A41" s="167" t="s">
        <v>623</v>
      </c>
      <c r="B41" s="167"/>
      <c r="C41" s="167"/>
      <c r="D41" s="167"/>
      <c r="E41" s="118"/>
      <c r="F41" s="118"/>
      <c r="G41" s="118"/>
      <c r="H41" s="118"/>
    </row>
    <row r="42" spans="1:8" ht="39.950000000000003" customHeight="1" x14ac:dyDescent="0.25">
      <c r="A42" s="168" t="s">
        <v>10</v>
      </c>
      <c r="B42" s="168"/>
      <c r="C42" s="168"/>
      <c r="D42" s="168"/>
      <c r="E42" s="118"/>
      <c r="F42" s="118"/>
      <c r="G42" s="118"/>
      <c r="H42" s="118"/>
    </row>
    <row r="43" spans="1:8" ht="39.950000000000003" customHeight="1" x14ac:dyDescent="0.25">
      <c r="A43" s="169" t="s">
        <v>624</v>
      </c>
      <c r="B43" s="169"/>
      <c r="C43" s="169"/>
      <c r="D43" s="169"/>
      <c r="E43" s="118"/>
      <c r="F43" s="118"/>
      <c r="G43" s="118"/>
      <c r="H43" s="118"/>
    </row>
    <row r="44" spans="1:8" ht="39.950000000000003" customHeight="1" x14ac:dyDescent="0.25">
      <c r="A44" s="170" t="s">
        <v>625</v>
      </c>
      <c r="B44" s="170"/>
      <c r="C44" s="170"/>
      <c r="D44" s="170"/>
      <c r="E44" s="118"/>
      <c r="F44" s="118"/>
      <c r="G44" s="118"/>
      <c r="H44" s="118"/>
    </row>
    <row r="45" spans="1:8" ht="39.950000000000003" customHeight="1" x14ac:dyDescent="0.25">
      <c r="A45" s="164" t="s">
        <v>626</v>
      </c>
      <c r="B45" s="164"/>
      <c r="C45" s="164"/>
      <c r="D45" s="164"/>
      <c r="E45" s="118"/>
      <c r="F45" s="118"/>
      <c r="G45" s="118"/>
      <c r="H45" s="118"/>
    </row>
    <row r="46" spans="1:8" ht="39.950000000000003" customHeight="1" x14ac:dyDescent="0.25">
      <c r="A46" s="182" t="s">
        <v>627</v>
      </c>
      <c r="B46" s="182"/>
      <c r="C46" s="182"/>
      <c r="D46" s="182"/>
      <c r="E46" s="118"/>
      <c r="F46" s="118"/>
      <c r="G46" s="118"/>
      <c r="H46" s="118"/>
    </row>
    <row r="47" spans="1:8" ht="39.950000000000003" customHeight="1" x14ac:dyDescent="0.25">
      <c r="A47" s="159" t="s">
        <v>15</v>
      </c>
      <c r="B47" s="159"/>
      <c r="C47" s="159"/>
      <c r="D47" s="159"/>
      <c r="E47" s="118"/>
      <c r="F47" s="118"/>
      <c r="G47" s="118"/>
      <c r="H47" s="118"/>
    </row>
    <row r="48" spans="1:8" ht="39.950000000000003" customHeight="1" x14ac:dyDescent="0.25">
      <c r="A48" s="160" t="s">
        <v>628</v>
      </c>
      <c r="B48" s="160"/>
      <c r="C48" s="160"/>
      <c r="D48" s="160"/>
      <c r="E48" s="118"/>
      <c r="F48" s="118"/>
      <c r="G48" s="118"/>
      <c r="H48" s="118"/>
    </row>
    <row r="49" spans="1:8" ht="39.950000000000003" customHeight="1" x14ac:dyDescent="0.25">
      <c r="A49" s="156" t="s">
        <v>17</v>
      </c>
      <c r="B49" s="156"/>
      <c r="C49" s="156"/>
      <c r="D49" s="156"/>
      <c r="E49" s="118"/>
      <c r="F49" s="118"/>
      <c r="G49" s="118"/>
      <c r="H49" s="118"/>
    </row>
    <row r="50" spans="1:8" ht="39.950000000000003" customHeight="1" x14ac:dyDescent="0.25">
      <c r="A50" s="165" t="s">
        <v>629</v>
      </c>
      <c r="B50" s="165"/>
      <c r="C50" s="165"/>
      <c r="D50" s="165"/>
      <c r="E50" s="118"/>
      <c r="F50" s="118"/>
      <c r="G50" s="118"/>
      <c r="H50" s="118"/>
    </row>
    <row r="51" spans="1:8" ht="39.950000000000003" customHeight="1" x14ac:dyDescent="0.25">
      <c r="A51" s="166" t="s">
        <v>630</v>
      </c>
      <c r="B51" s="166"/>
      <c r="C51" s="166"/>
      <c r="D51" s="166"/>
      <c r="E51" s="118"/>
      <c r="F51" s="118"/>
      <c r="G51" s="118"/>
      <c r="H51" s="118"/>
    </row>
    <row r="52" spans="1:8" ht="39.950000000000003" customHeight="1" x14ac:dyDescent="0.25">
      <c r="A52" s="180" t="s">
        <v>631</v>
      </c>
      <c r="B52" s="180"/>
      <c r="C52" s="180"/>
      <c r="D52" s="180"/>
      <c r="E52" s="118"/>
      <c r="F52" s="118"/>
      <c r="G52" s="118"/>
      <c r="H52" s="118"/>
    </row>
    <row r="53" spans="1:8" ht="39.950000000000003" customHeight="1" x14ac:dyDescent="0.25">
      <c r="A53" s="181" t="s">
        <v>632</v>
      </c>
      <c r="B53" s="181"/>
      <c r="C53" s="181"/>
      <c r="D53" s="181"/>
      <c r="E53" s="118"/>
      <c r="F53" s="118"/>
      <c r="G53" s="118"/>
      <c r="H53" s="118"/>
    </row>
    <row r="54" spans="1:8" ht="39.950000000000003" customHeight="1" x14ac:dyDescent="0.25">
      <c r="A54" s="183" t="s">
        <v>633</v>
      </c>
      <c r="B54" s="183"/>
      <c r="C54" s="183"/>
      <c r="D54" s="183"/>
      <c r="E54" s="118"/>
      <c r="F54" s="118"/>
      <c r="G54" s="118"/>
      <c r="H54" s="118"/>
    </row>
    <row r="55" spans="1:8" ht="39.950000000000003" customHeight="1" x14ac:dyDescent="0.25">
      <c r="A55" s="185" t="s">
        <v>634</v>
      </c>
      <c r="B55" s="185"/>
      <c r="C55" s="185"/>
      <c r="D55" s="185"/>
      <c r="E55" s="118"/>
      <c r="F55" s="118"/>
      <c r="G55" s="118"/>
      <c r="H55" s="118"/>
    </row>
    <row r="56" spans="1:8" ht="39.950000000000003" customHeight="1" x14ac:dyDescent="0.25">
      <c r="A56" s="215" t="s">
        <v>635</v>
      </c>
      <c r="B56" s="215"/>
      <c r="C56" s="215"/>
      <c r="D56" s="215"/>
      <c r="E56" s="118"/>
      <c r="F56" s="118"/>
      <c r="G56" s="118"/>
      <c r="H56" s="118"/>
    </row>
    <row r="57" spans="1:8" ht="15.75" x14ac:dyDescent="0.25">
      <c r="A57" s="137" t="s">
        <v>620</v>
      </c>
      <c r="B57" s="138"/>
      <c r="C57" s="120"/>
      <c r="D57" s="121"/>
      <c r="E57" s="178" t="s">
        <v>636</v>
      </c>
      <c r="F57" s="177"/>
      <c r="G57" s="177"/>
      <c r="H57" s="177"/>
    </row>
    <row r="58" spans="1:8" ht="39.950000000000003" customHeight="1" x14ac:dyDescent="0.25">
      <c r="A58" s="179" t="s">
        <v>622</v>
      </c>
      <c r="B58" s="179"/>
      <c r="C58" s="179"/>
      <c r="D58" s="179"/>
      <c r="E58" s="122"/>
      <c r="F58" s="118"/>
      <c r="G58" s="118"/>
      <c r="H58" s="118"/>
    </row>
    <row r="59" spans="1:8" ht="39.950000000000003" customHeight="1" x14ac:dyDescent="0.25">
      <c r="A59" s="167" t="s">
        <v>623</v>
      </c>
      <c r="B59" s="167"/>
      <c r="C59" s="167"/>
      <c r="D59" s="167"/>
      <c r="E59" s="122"/>
      <c r="F59" s="118"/>
      <c r="G59" s="118"/>
      <c r="H59" s="118"/>
    </row>
    <row r="60" spans="1:8" ht="39.950000000000003" customHeight="1" x14ac:dyDescent="0.25">
      <c r="A60" s="168" t="s">
        <v>10</v>
      </c>
      <c r="B60" s="168"/>
      <c r="C60" s="168"/>
      <c r="D60" s="168"/>
      <c r="E60" s="122"/>
      <c r="F60" s="118"/>
      <c r="G60" s="118"/>
      <c r="H60" s="118"/>
    </row>
    <row r="61" spans="1:8" ht="39.950000000000003" customHeight="1" x14ac:dyDescent="0.25">
      <c r="A61" s="169" t="s">
        <v>624</v>
      </c>
      <c r="B61" s="169"/>
      <c r="C61" s="169"/>
      <c r="D61" s="169"/>
      <c r="E61" s="122"/>
      <c r="F61" s="118"/>
      <c r="G61" s="118"/>
      <c r="H61" s="118"/>
    </row>
    <row r="62" spans="1:8" ht="39.950000000000003" customHeight="1" x14ac:dyDescent="0.25">
      <c r="A62" s="170" t="s">
        <v>625</v>
      </c>
      <c r="B62" s="170"/>
      <c r="C62" s="170"/>
      <c r="D62" s="170"/>
      <c r="E62" s="122"/>
      <c r="F62" s="118"/>
      <c r="G62" s="118"/>
      <c r="H62" s="118"/>
    </row>
    <row r="63" spans="1:8" ht="39.950000000000003" customHeight="1" x14ac:dyDescent="0.25">
      <c r="A63" s="164" t="s">
        <v>626</v>
      </c>
      <c r="B63" s="164"/>
      <c r="C63" s="164"/>
      <c r="D63" s="164"/>
      <c r="E63" s="122"/>
      <c r="F63" s="118"/>
      <c r="G63" s="118"/>
      <c r="H63" s="118"/>
    </row>
    <row r="64" spans="1:8" ht="39.950000000000003" customHeight="1" x14ac:dyDescent="0.25">
      <c r="A64" s="182" t="s">
        <v>627</v>
      </c>
      <c r="B64" s="182"/>
      <c r="C64" s="182"/>
      <c r="D64" s="182"/>
      <c r="E64" s="122"/>
      <c r="F64" s="118"/>
      <c r="G64" s="118"/>
      <c r="H64" s="118"/>
    </row>
    <row r="65" spans="1:8" ht="39.950000000000003" customHeight="1" x14ac:dyDescent="0.25">
      <c r="A65" s="159" t="s">
        <v>15</v>
      </c>
      <c r="B65" s="159"/>
      <c r="C65" s="159"/>
      <c r="D65" s="159"/>
      <c r="E65" s="122"/>
      <c r="F65" s="118"/>
      <c r="G65" s="118"/>
      <c r="H65" s="118"/>
    </row>
    <row r="66" spans="1:8" ht="39.950000000000003" customHeight="1" x14ac:dyDescent="0.25">
      <c r="A66" s="160" t="s">
        <v>628</v>
      </c>
      <c r="B66" s="160"/>
      <c r="C66" s="160"/>
      <c r="D66" s="160"/>
      <c r="E66" s="122"/>
      <c r="F66" s="118"/>
      <c r="G66" s="118"/>
      <c r="H66" s="118"/>
    </row>
    <row r="67" spans="1:8" ht="39.950000000000003" customHeight="1" x14ac:dyDescent="0.25">
      <c r="A67" s="156" t="s">
        <v>17</v>
      </c>
      <c r="B67" s="156"/>
      <c r="C67" s="156"/>
      <c r="D67" s="156"/>
      <c r="E67" s="122"/>
      <c r="F67" s="118"/>
      <c r="G67" s="118"/>
      <c r="H67" s="118"/>
    </row>
    <row r="68" spans="1:8" ht="39.950000000000003" customHeight="1" x14ac:dyDescent="0.25">
      <c r="A68" s="165" t="s">
        <v>629</v>
      </c>
      <c r="B68" s="165"/>
      <c r="C68" s="165"/>
      <c r="D68" s="165"/>
      <c r="E68" s="122"/>
      <c r="F68" s="118"/>
      <c r="G68" s="118"/>
      <c r="H68" s="118"/>
    </row>
    <row r="69" spans="1:8" ht="39.950000000000003" customHeight="1" x14ac:dyDescent="0.25">
      <c r="A69" s="166" t="s">
        <v>630</v>
      </c>
      <c r="B69" s="166"/>
      <c r="C69" s="166"/>
      <c r="D69" s="166"/>
      <c r="E69" s="122"/>
      <c r="F69" s="118"/>
      <c r="G69" s="118"/>
      <c r="H69" s="118"/>
    </row>
    <row r="70" spans="1:8" ht="39.950000000000003" customHeight="1" x14ac:dyDescent="0.25">
      <c r="A70" s="180" t="s">
        <v>631</v>
      </c>
      <c r="B70" s="180"/>
      <c r="C70" s="180"/>
      <c r="D70" s="180"/>
      <c r="E70" s="122"/>
      <c r="F70" s="118"/>
      <c r="G70" s="118"/>
      <c r="H70" s="118"/>
    </row>
    <row r="71" spans="1:8" ht="39.950000000000003" customHeight="1" x14ac:dyDescent="0.25">
      <c r="A71" s="181" t="s">
        <v>632</v>
      </c>
      <c r="B71" s="181"/>
      <c r="C71" s="181"/>
      <c r="D71" s="181"/>
      <c r="E71" s="122"/>
      <c r="F71" s="118"/>
      <c r="G71" s="118"/>
      <c r="H71" s="118"/>
    </row>
    <row r="72" spans="1:8" ht="39.950000000000003" customHeight="1" x14ac:dyDescent="0.25">
      <c r="A72" s="183" t="s">
        <v>633</v>
      </c>
      <c r="B72" s="183"/>
      <c r="C72" s="183"/>
      <c r="D72" s="183"/>
      <c r="E72" s="122"/>
      <c r="F72" s="118"/>
      <c r="G72" s="118"/>
      <c r="H72" s="118"/>
    </row>
    <row r="73" spans="1:8" ht="39.950000000000003" customHeight="1" x14ac:dyDescent="0.25">
      <c r="A73" s="185" t="s">
        <v>634</v>
      </c>
      <c r="B73" s="185"/>
      <c r="C73" s="185"/>
      <c r="D73" s="185"/>
      <c r="E73" s="122"/>
      <c r="F73" s="118"/>
      <c r="G73" s="118"/>
      <c r="H73" s="118"/>
    </row>
    <row r="74" spans="1:8" ht="39.950000000000003" customHeight="1" x14ac:dyDescent="0.25">
      <c r="A74" s="186" t="s">
        <v>635</v>
      </c>
      <c r="B74" s="186"/>
      <c r="C74" s="186"/>
      <c r="D74" s="186"/>
      <c r="E74" s="122"/>
      <c r="F74" s="118"/>
      <c r="G74" s="118"/>
      <c r="H74" s="118"/>
    </row>
    <row r="75" spans="1:8" ht="33.75" customHeight="1" x14ac:dyDescent="0.25">
      <c r="A75" s="171" t="s">
        <v>637</v>
      </c>
      <c r="B75" s="172"/>
      <c r="C75" s="172"/>
      <c r="D75" s="173"/>
      <c r="E75" s="173" t="s">
        <v>638</v>
      </c>
      <c r="F75" s="174"/>
      <c r="G75" s="174"/>
      <c r="H75" s="174"/>
    </row>
    <row r="76" spans="1:8" ht="39.950000000000003" customHeight="1" x14ac:dyDescent="0.25">
      <c r="A76" s="184" t="s">
        <v>639</v>
      </c>
      <c r="B76" s="184"/>
      <c r="C76" s="184"/>
      <c r="D76" s="184"/>
      <c r="E76" s="132"/>
      <c r="F76" s="135"/>
      <c r="G76" s="135"/>
      <c r="H76" s="135"/>
    </row>
    <row r="77" spans="1:8" ht="39.950000000000003" customHeight="1" x14ac:dyDescent="0.25">
      <c r="A77" s="195" t="s">
        <v>640</v>
      </c>
      <c r="B77" s="195"/>
      <c r="C77" s="195"/>
      <c r="D77" s="195"/>
      <c r="E77" s="118"/>
      <c r="F77" s="118"/>
      <c r="G77" s="118"/>
      <c r="H77" s="118"/>
    </row>
    <row r="78" spans="1:8" ht="39.950000000000003" customHeight="1" x14ac:dyDescent="0.25">
      <c r="A78" s="195" t="s">
        <v>641</v>
      </c>
      <c r="B78" s="195"/>
      <c r="C78" s="195"/>
      <c r="D78" s="195"/>
      <c r="E78" s="118"/>
      <c r="F78" s="118"/>
      <c r="G78" s="118"/>
      <c r="H78" s="118"/>
    </row>
    <row r="79" spans="1:8" ht="39.950000000000003" customHeight="1" x14ac:dyDescent="0.25">
      <c r="A79" s="161" t="s">
        <v>642</v>
      </c>
      <c r="B79" s="162"/>
      <c r="C79" s="162"/>
      <c r="D79" s="163"/>
      <c r="E79" s="129"/>
      <c r="F79" s="129"/>
      <c r="G79" s="129"/>
      <c r="H79" s="129"/>
    </row>
    <row r="80" spans="1:8" ht="23.25" customHeight="1" x14ac:dyDescent="0.25">
      <c r="A80" s="171" t="s">
        <v>643</v>
      </c>
      <c r="B80" s="172"/>
      <c r="C80" s="172"/>
      <c r="D80" s="172"/>
      <c r="E80" s="174" t="s">
        <v>644</v>
      </c>
      <c r="F80" s="174"/>
      <c r="G80" s="174"/>
      <c r="H80" s="174"/>
    </row>
    <row r="81" spans="1:8" ht="15.75" x14ac:dyDescent="0.25">
      <c r="A81" s="171" t="s">
        <v>645</v>
      </c>
      <c r="B81" s="172"/>
      <c r="C81" s="172"/>
      <c r="D81" s="173"/>
      <c r="E81" s="130"/>
      <c r="F81" s="130"/>
      <c r="G81" s="130"/>
      <c r="H81" s="130"/>
    </row>
    <row r="82" spans="1:8" ht="23.25" customHeight="1" x14ac:dyDescent="0.25">
      <c r="A82" s="171" t="s">
        <v>646</v>
      </c>
      <c r="B82" s="172"/>
      <c r="C82" s="172"/>
      <c r="D82" s="173"/>
      <c r="E82" s="216"/>
      <c r="F82" s="217"/>
      <c r="G82" s="217"/>
      <c r="H82" s="218"/>
    </row>
    <row r="83" spans="1:8" ht="33" customHeight="1" x14ac:dyDescent="0.25">
      <c r="A83" s="139" t="s">
        <v>647</v>
      </c>
      <c r="B83" s="158"/>
      <c r="C83" s="158"/>
      <c r="D83" s="158"/>
      <c r="E83" s="158"/>
      <c r="F83" s="158"/>
      <c r="G83" s="158"/>
      <c r="H83" s="158"/>
    </row>
    <row r="84" spans="1:8" ht="33" customHeight="1" x14ac:dyDescent="0.25">
      <c r="A84" s="139" t="s">
        <v>648</v>
      </c>
      <c r="B84" s="158"/>
      <c r="C84" s="158"/>
      <c r="D84" s="158"/>
      <c r="E84" s="158"/>
      <c r="F84" s="158"/>
      <c r="G84" s="158"/>
      <c r="H84" s="158"/>
    </row>
    <row r="85" spans="1:8" ht="15" customHeight="1" x14ac:dyDescent="0.25">
      <c r="A85" s="177" t="s">
        <v>649</v>
      </c>
      <c r="B85" s="177"/>
      <c r="C85" s="177"/>
      <c r="D85" s="177"/>
      <c r="E85" s="177"/>
      <c r="F85" s="177"/>
      <c r="G85" s="177"/>
      <c r="H85" s="177"/>
    </row>
    <row r="86" spans="1:8" ht="15" customHeight="1" x14ac:dyDescent="0.25">
      <c r="A86" s="174" t="s">
        <v>650</v>
      </c>
      <c r="B86" s="174"/>
      <c r="C86" s="174"/>
      <c r="D86" s="174"/>
      <c r="E86" s="174"/>
      <c r="F86" s="174"/>
      <c r="G86" s="174"/>
      <c r="H86" s="174"/>
    </row>
    <row r="87" spans="1:8" ht="33" customHeight="1" x14ac:dyDescent="0.25">
      <c r="A87" s="139" t="s">
        <v>651</v>
      </c>
      <c r="B87" s="187"/>
      <c r="C87" s="188"/>
      <c r="D87" s="188"/>
      <c r="E87" s="188"/>
      <c r="F87" s="188"/>
      <c r="G87" s="188"/>
      <c r="H87" s="189"/>
    </row>
    <row r="88" spans="1:8" ht="33" customHeight="1" x14ac:dyDescent="0.25">
      <c r="A88" s="139" t="s">
        <v>652</v>
      </c>
      <c r="B88" s="175"/>
      <c r="C88" s="175"/>
      <c r="D88" s="175"/>
      <c r="E88" s="139" t="s">
        <v>653</v>
      </c>
      <c r="F88" s="110"/>
      <c r="G88" s="139" t="s">
        <v>654</v>
      </c>
      <c r="H88" s="110"/>
    </row>
    <row r="89" spans="1:8" ht="33" customHeight="1" x14ac:dyDescent="0.25">
      <c r="A89" s="139" t="s">
        <v>655</v>
      </c>
      <c r="B89" s="175"/>
      <c r="C89" s="175"/>
      <c r="D89" s="175"/>
      <c r="E89" s="139" t="s">
        <v>656</v>
      </c>
      <c r="F89" s="110"/>
      <c r="G89" s="139" t="s">
        <v>657</v>
      </c>
      <c r="H89" s="110"/>
    </row>
    <row r="90" spans="1:8" ht="33" customHeight="1" x14ac:dyDescent="0.25">
      <c r="A90" s="139" t="s">
        <v>658</v>
      </c>
      <c r="B90" s="187"/>
      <c r="C90" s="188"/>
      <c r="D90" s="188"/>
      <c r="E90" s="188"/>
      <c r="F90" s="188"/>
      <c r="G90" s="188"/>
      <c r="H90" s="189"/>
    </row>
    <row r="91" spans="1:8" ht="33" customHeight="1" x14ac:dyDescent="0.25">
      <c r="A91" s="139" t="s">
        <v>659</v>
      </c>
      <c r="B91" s="175"/>
      <c r="C91" s="175"/>
      <c r="D91" s="175"/>
      <c r="E91" s="139" t="s">
        <v>660</v>
      </c>
      <c r="F91" s="110"/>
      <c r="G91" s="139" t="s">
        <v>661</v>
      </c>
      <c r="H91" s="110"/>
    </row>
    <row r="92" spans="1:8" ht="33" customHeight="1" x14ac:dyDescent="0.25">
      <c r="A92" s="139" t="s">
        <v>662</v>
      </c>
      <c r="B92" s="175"/>
      <c r="C92" s="175"/>
      <c r="D92" s="175"/>
      <c r="E92" s="139" t="s">
        <v>663</v>
      </c>
      <c r="F92" s="110"/>
      <c r="G92" s="139" t="s">
        <v>664</v>
      </c>
      <c r="H92" s="110"/>
    </row>
    <row r="93" spans="1:8" ht="33" customHeight="1" x14ac:dyDescent="0.25">
      <c r="A93" s="139" t="s">
        <v>665</v>
      </c>
      <c r="B93" s="187"/>
      <c r="C93" s="188"/>
      <c r="D93" s="188"/>
      <c r="E93" s="188"/>
      <c r="F93" s="188"/>
      <c r="G93" s="188"/>
      <c r="H93" s="189"/>
    </row>
    <row r="94" spans="1:8" ht="33" customHeight="1" x14ac:dyDescent="0.25">
      <c r="A94" s="139" t="s">
        <v>666</v>
      </c>
      <c r="B94" s="175"/>
      <c r="C94" s="175"/>
      <c r="D94" s="175"/>
      <c r="E94" s="139" t="s">
        <v>667</v>
      </c>
      <c r="F94" s="110"/>
      <c r="G94" s="139" t="s">
        <v>668</v>
      </c>
      <c r="H94" s="110"/>
    </row>
    <row r="95" spans="1:8" ht="33" customHeight="1" x14ac:dyDescent="0.25">
      <c r="A95" s="133" t="s">
        <v>669</v>
      </c>
      <c r="B95" s="176"/>
      <c r="C95" s="176"/>
      <c r="D95" s="176"/>
      <c r="E95" s="133" t="s">
        <v>670</v>
      </c>
      <c r="F95" s="134"/>
      <c r="G95" s="133" t="s">
        <v>671</v>
      </c>
      <c r="H95" s="134"/>
    </row>
    <row r="96" spans="1:8" ht="15.75" customHeight="1" x14ac:dyDescent="0.25">
      <c r="A96" s="190" t="s">
        <v>672</v>
      </c>
      <c r="B96" s="191"/>
      <c r="C96" s="191"/>
      <c r="D96" s="191"/>
      <c r="E96" s="192"/>
      <c r="F96" s="192"/>
      <c r="G96" s="192"/>
      <c r="H96" s="193"/>
    </row>
    <row r="97" spans="1:8" ht="15.75" x14ac:dyDescent="0.25">
      <c r="A97" s="194" t="s">
        <v>673</v>
      </c>
      <c r="B97" s="194"/>
      <c r="C97" s="194"/>
      <c r="D97" s="194"/>
      <c r="E97" s="194"/>
      <c r="F97" s="194"/>
      <c r="G97" s="194"/>
      <c r="H97" s="194"/>
    </row>
    <row r="98" spans="1:8" ht="33" customHeight="1" x14ac:dyDescent="0.25">
      <c r="A98" s="139" t="s">
        <v>674</v>
      </c>
      <c r="B98" s="110"/>
      <c r="C98" s="139" t="s">
        <v>675</v>
      </c>
      <c r="D98" s="135"/>
      <c r="E98" s="139" t="s">
        <v>676</v>
      </c>
      <c r="F98" s="110"/>
      <c r="G98" s="139" t="s">
        <v>677</v>
      </c>
      <c r="H98" s="110"/>
    </row>
    <row r="99" spans="1:8" ht="33" customHeight="1" x14ac:dyDescent="0.25">
      <c r="A99" s="139" t="s">
        <v>678</v>
      </c>
      <c r="B99" s="110"/>
      <c r="C99" s="139" t="s">
        <v>675</v>
      </c>
      <c r="D99" s="135"/>
      <c r="E99" s="139" t="s">
        <v>676</v>
      </c>
      <c r="F99" s="110"/>
      <c r="G99" s="139" t="s">
        <v>677</v>
      </c>
      <c r="H99" s="110"/>
    </row>
    <row r="100" spans="1:8" ht="33" customHeight="1" x14ac:dyDescent="0.25">
      <c r="A100" s="139" t="s">
        <v>679</v>
      </c>
      <c r="B100" s="110"/>
      <c r="C100" s="139" t="s">
        <v>675</v>
      </c>
      <c r="D100" s="135"/>
      <c r="E100" s="139" t="s">
        <v>676</v>
      </c>
      <c r="F100" s="110"/>
      <c r="G100" s="139" t="s">
        <v>677</v>
      </c>
      <c r="H100" s="110"/>
    </row>
    <row r="101" spans="1:8" ht="33" customHeight="1" x14ac:dyDescent="0.25">
      <c r="A101" s="139" t="s">
        <v>680</v>
      </c>
      <c r="B101" s="110"/>
      <c r="C101" s="139" t="s">
        <v>675</v>
      </c>
      <c r="D101" s="135"/>
      <c r="E101" s="139" t="s">
        <v>676</v>
      </c>
      <c r="F101" s="110"/>
      <c r="G101" s="139" t="s">
        <v>677</v>
      </c>
      <c r="H101" s="110"/>
    </row>
    <row r="102" spans="1:8" ht="33" customHeight="1" x14ac:dyDescent="0.25">
      <c r="A102" s="139" t="s">
        <v>681</v>
      </c>
      <c r="B102" s="110"/>
      <c r="C102" s="139" t="s">
        <v>675</v>
      </c>
      <c r="D102" s="135"/>
      <c r="E102" s="139" t="s">
        <v>676</v>
      </c>
      <c r="F102" s="110"/>
      <c r="G102" s="139" t="s">
        <v>677</v>
      </c>
      <c r="H102" s="110"/>
    </row>
    <row r="103" spans="1:8" ht="33" customHeight="1" x14ac:dyDescent="0.25">
      <c r="A103" s="139" t="s">
        <v>682</v>
      </c>
      <c r="B103" s="110"/>
      <c r="C103" s="139" t="s">
        <v>675</v>
      </c>
      <c r="D103" s="135"/>
      <c r="E103" s="139" t="s">
        <v>676</v>
      </c>
      <c r="F103" s="110"/>
      <c r="G103" s="139" t="s">
        <v>677</v>
      </c>
      <c r="H103" s="110"/>
    </row>
    <row r="104" spans="1:8" ht="33" customHeight="1" x14ac:dyDescent="0.25">
      <c r="A104" s="139" t="s">
        <v>683</v>
      </c>
      <c r="B104" s="110"/>
      <c r="C104" s="139" t="s">
        <v>675</v>
      </c>
      <c r="D104" s="135"/>
      <c r="E104" s="139" t="s">
        <v>676</v>
      </c>
      <c r="F104" s="110"/>
      <c r="G104" s="139" t="s">
        <v>677</v>
      </c>
      <c r="H104" s="110"/>
    </row>
    <row r="105" spans="1:8" ht="33" customHeight="1" x14ac:dyDescent="0.25">
      <c r="A105" s="139" t="s">
        <v>684</v>
      </c>
      <c r="B105" s="110"/>
      <c r="C105" s="139" t="s">
        <v>675</v>
      </c>
      <c r="D105" s="135"/>
      <c r="E105" s="139" t="s">
        <v>676</v>
      </c>
      <c r="F105" s="110"/>
      <c r="G105" s="139" t="s">
        <v>677</v>
      </c>
      <c r="H105" s="110"/>
    </row>
    <row r="106" spans="1:8" ht="33" customHeight="1" x14ac:dyDescent="0.25">
      <c r="A106" s="139" t="s">
        <v>685</v>
      </c>
      <c r="B106" s="110"/>
      <c r="C106" s="139" t="s">
        <v>675</v>
      </c>
      <c r="D106" s="135"/>
      <c r="E106" s="139" t="s">
        <v>676</v>
      </c>
      <c r="F106" s="110"/>
      <c r="G106" s="139" t="s">
        <v>677</v>
      </c>
      <c r="H106" s="110"/>
    </row>
    <row r="107" spans="1:8" ht="33" customHeight="1" x14ac:dyDescent="0.25">
      <c r="A107" s="139" t="s">
        <v>686</v>
      </c>
      <c r="B107" s="110"/>
      <c r="C107" s="139" t="s">
        <v>675</v>
      </c>
      <c r="D107" s="135"/>
      <c r="E107" s="139" t="s">
        <v>676</v>
      </c>
      <c r="F107" s="110"/>
      <c r="G107" s="139" t="s">
        <v>677</v>
      </c>
      <c r="H107" s="110"/>
    </row>
    <row r="108" spans="1:8" ht="33" customHeight="1" x14ac:dyDescent="0.25">
      <c r="A108" s="139" t="s">
        <v>687</v>
      </c>
      <c r="B108" s="110"/>
      <c r="C108" s="139" t="s">
        <v>675</v>
      </c>
      <c r="D108" s="135"/>
      <c r="E108" s="139" t="s">
        <v>676</v>
      </c>
      <c r="F108" s="110"/>
      <c r="G108" s="139" t="s">
        <v>677</v>
      </c>
      <c r="H108" s="110"/>
    </row>
    <row r="109" spans="1:8" ht="33" customHeight="1" x14ac:dyDescent="0.25">
      <c r="A109" s="139" t="s">
        <v>688</v>
      </c>
      <c r="B109" s="110"/>
      <c r="C109" s="139" t="s">
        <v>675</v>
      </c>
      <c r="D109" s="135"/>
      <c r="E109" s="139" t="s">
        <v>676</v>
      </c>
      <c r="F109" s="110"/>
      <c r="G109" s="139" t="s">
        <v>677</v>
      </c>
      <c r="H109" s="110"/>
    </row>
    <row r="110" spans="1:8" ht="55.5" customHeight="1" x14ac:dyDescent="0.25">
      <c r="A110" s="139" t="s">
        <v>689</v>
      </c>
      <c r="B110" s="158"/>
      <c r="C110" s="158"/>
      <c r="D110" s="158"/>
      <c r="E110" s="158"/>
      <c r="F110" s="158"/>
      <c r="G110" s="158"/>
      <c r="H110" s="158"/>
    </row>
    <row r="111" spans="1:8" ht="50.1" customHeight="1" x14ac:dyDescent="0.25">
      <c r="A111" s="139" t="s">
        <v>690</v>
      </c>
      <c r="B111" s="158"/>
      <c r="C111" s="158"/>
      <c r="D111" s="158"/>
      <c r="E111" s="158"/>
      <c r="F111" s="158"/>
      <c r="G111" s="158"/>
      <c r="H111" s="158"/>
    </row>
    <row r="112" spans="1:8" ht="50.1" customHeight="1" x14ac:dyDescent="0.25">
      <c r="A112" s="139" t="s">
        <v>691</v>
      </c>
      <c r="B112" s="158"/>
      <c r="C112" s="158"/>
      <c r="D112" s="158"/>
      <c r="E112" s="158"/>
      <c r="F112" s="158"/>
      <c r="G112" s="158"/>
      <c r="H112" s="158"/>
    </row>
    <row r="113" spans="1:8" ht="50.1" customHeight="1" x14ac:dyDescent="0.25">
      <c r="A113" s="155" t="s">
        <v>692</v>
      </c>
      <c r="B113" s="155"/>
      <c r="C113" s="155"/>
      <c r="D113" s="155"/>
      <c r="E113" s="155"/>
      <c r="F113" s="155"/>
      <c r="G113" s="155"/>
      <c r="H113" s="155"/>
    </row>
    <row r="114" spans="1:8" ht="30" customHeight="1" x14ac:dyDescent="0.25"/>
    <row r="115" spans="1:8" ht="3" customHeight="1" x14ac:dyDescent="0.25">
      <c r="A115" s="124"/>
      <c r="B115" s="124"/>
      <c r="C115" s="124"/>
      <c r="D115" s="124"/>
      <c r="E115" s="124"/>
      <c r="F115" s="124"/>
      <c r="G115" s="124"/>
      <c r="H115" s="124"/>
    </row>
    <row r="116" spans="1:8" ht="30" customHeight="1" x14ac:dyDescent="0.25"/>
    <row r="117" spans="1:8" ht="85.5" customHeight="1" x14ac:dyDescent="0.25"/>
  </sheetData>
  <mergeCells count="111">
    <mergeCell ref="A113:H113"/>
    <mergeCell ref="A54:D54"/>
    <mergeCell ref="F10:H10"/>
    <mergeCell ref="A12:D12"/>
    <mergeCell ref="C13:H13"/>
    <mergeCell ref="A13:B13"/>
    <mergeCell ref="F18:H18"/>
    <mergeCell ref="A20:D20"/>
    <mergeCell ref="B38:C38"/>
    <mergeCell ref="E38:F38"/>
    <mergeCell ref="B35:H35"/>
    <mergeCell ref="F28:H28"/>
    <mergeCell ref="A55:D55"/>
    <mergeCell ref="A56:D56"/>
    <mergeCell ref="A60:D60"/>
    <mergeCell ref="A61:D61"/>
    <mergeCell ref="A75:D75"/>
    <mergeCell ref="A80:D80"/>
    <mergeCell ref="E80:H80"/>
    <mergeCell ref="E82:H82"/>
    <mergeCell ref="A53:D53"/>
    <mergeCell ref="A37:H37"/>
    <mergeCell ref="A45:D45"/>
    <mergeCell ref="A46:D46"/>
    <mergeCell ref="B2:H2"/>
    <mergeCell ref="F25:H25"/>
    <mergeCell ref="A26:H26"/>
    <mergeCell ref="F27:H27"/>
    <mergeCell ref="C16:D16"/>
    <mergeCell ref="F16:H16"/>
    <mergeCell ref="A18:B18"/>
    <mergeCell ref="C18:D18"/>
    <mergeCell ref="E20:H20"/>
    <mergeCell ref="F19:H19"/>
    <mergeCell ref="F17:H17"/>
    <mergeCell ref="B3:C3"/>
    <mergeCell ref="E3:F3"/>
    <mergeCell ref="A8:B8"/>
    <mergeCell ref="F8:H8"/>
    <mergeCell ref="C5:H5"/>
    <mergeCell ref="C8:D8"/>
    <mergeCell ref="A5:B5"/>
    <mergeCell ref="F9:H9"/>
    <mergeCell ref="F11:H11"/>
    <mergeCell ref="A10:B10"/>
    <mergeCell ref="C10:D10"/>
    <mergeCell ref="E12:H12"/>
    <mergeCell ref="A21:H21"/>
    <mergeCell ref="B112:H112"/>
    <mergeCell ref="B83:H83"/>
    <mergeCell ref="B84:H84"/>
    <mergeCell ref="A73:D73"/>
    <mergeCell ref="A74:D74"/>
    <mergeCell ref="A85:H85"/>
    <mergeCell ref="B111:H111"/>
    <mergeCell ref="B87:H87"/>
    <mergeCell ref="B90:H90"/>
    <mergeCell ref="B93:H93"/>
    <mergeCell ref="A96:D96"/>
    <mergeCell ref="E96:H96"/>
    <mergeCell ref="A97:H97"/>
    <mergeCell ref="A86:H86"/>
    <mergeCell ref="A77:D77"/>
    <mergeCell ref="A78:D78"/>
    <mergeCell ref="B88:D88"/>
    <mergeCell ref="B89:D89"/>
    <mergeCell ref="B91:D91"/>
    <mergeCell ref="B92:D92"/>
    <mergeCell ref="F22:H22"/>
    <mergeCell ref="F23:H23"/>
    <mergeCell ref="F24:H24"/>
    <mergeCell ref="A16:B16"/>
    <mergeCell ref="B94:D94"/>
    <mergeCell ref="B95:D95"/>
    <mergeCell ref="E39:H39"/>
    <mergeCell ref="E57:H57"/>
    <mergeCell ref="A58:D58"/>
    <mergeCell ref="A69:D69"/>
    <mergeCell ref="A70:D70"/>
    <mergeCell ref="A71:D71"/>
    <mergeCell ref="A64:D64"/>
    <mergeCell ref="A65:D65"/>
    <mergeCell ref="A66:D66"/>
    <mergeCell ref="A67:D67"/>
    <mergeCell ref="A68:D68"/>
    <mergeCell ref="A62:D62"/>
    <mergeCell ref="A59:D59"/>
    <mergeCell ref="A72:D72"/>
    <mergeCell ref="E75:H75"/>
    <mergeCell ref="A76:D76"/>
    <mergeCell ref="A52:D52"/>
    <mergeCell ref="F29:H29"/>
    <mergeCell ref="F30:H30"/>
    <mergeCell ref="A49:D49"/>
    <mergeCell ref="A40:D40"/>
    <mergeCell ref="B110:H110"/>
    <mergeCell ref="B34:H34"/>
    <mergeCell ref="B32:H32"/>
    <mergeCell ref="B33:H33"/>
    <mergeCell ref="A47:D47"/>
    <mergeCell ref="A48:D48"/>
    <mergeCell ref="A79:D79"/>
    <mergeCell ref="A63:D63"/>
    <mergeCell ref="A50:D50"/>
    <mergeCell ref="A51:D51"/>
    <mergeCell ref="A41:D41"/>
    <mergeCell ref="A42:D42"/>
    <mergeCell ref="A43:D43"/>
    <mergeCell ref="A44:D44"/>
    <mergeCell ref="A81:D81"/>
    <mergeCell ref="A82:D82"/>
  </mergeCells>
  <printOptions verticalCentered="1"/>
  <pageMargins left="1.3385826771653544" right="0.78740157480314965" top="0.78740157480314965" bottom="0.78740157480314965" header="0.39370078740157483" footer="0.39370078740157483"/>
  <pageSetup paperSize="9" scale="44" fitToHeight="0" orientation="landscape" r:id="rId1"/>
  <headerFooter>
    <oddHeader>&amp;L&amp;G
&amp;"Arial,Normal"&amp;12FORMULACIÓN DE PROYECTOS DE COOPERACIÓN SUR SUR
Código: M-FO-028 | Versión: 05 | Fecha: Febrero 13 de 2024&amp;R&amp;"Arial,Normal"&amp;12&amp;G</oddHeader>
    <oddFooter xml:space="preserve">&amp;L&amp;"Arial,Normal"&amp;12Carrera 10 No. 97A-13, Piso 6, Torre A | Bogotá D.C. | PBX: (+57) 601 601 2424 
Línea gratuita nacional: 018000413795 | Código postal: 110221 | www.apccolombia.gov.co
Página: &amp;P/&amp;N
&amp;"-,Normal"&amp;11
</oddFooter>
  </headerFooter>
  <rowBreaks count="4" manualBreakCount="4">
    <brk id="30" max="7" man="1"/>
    <brk id="56" max="7" man="1"/>
    <brk id="74" max="7" man="1"/>
    <brk id="96" max="7" man="1"/>
  </rowBreaks>
  <legacyDrawing r:id="rId2"/>
  <legacyDrawingHF r:id="rId3"/>
  <extLst>
    <ext xmlns:x14="http://schemas.microsoft.com/office/spreadsheetml/2009/9/main" uri="{CCE6A557-97BC-4b89-ADB6-D9C93CAAB3DF}">
      <x14:dataValidations xmlns:xm="http://schemas.microsoft.com/office/excel/2006/main" count="46">
        <x14:dataValidation type="list" allowBlank="1" showInputMessage="1" showErrorMessage="1">
          <x14:formula1>
            <xm:f>'Lista desplegbale'!$F$2:$F$4</xm:f>
          </x14:formula1>
          <xm:sqref>F27:H30 F22:H25</xm:sqref>
        </x14:dataValidation>
        <x14:dataValidation type="list" allowBlank="1" showInputMessage="1" showErrorMessage="1">
          <x14:formula1>
            <xm:f>DATOS!$M$3:$M$9</xm:f>
          </x14:formula1>
          <xm:sqref>E40:H40</xm:sqref>
        </x14:dataValidation>
        <x14:dataValidation type="list" allowBlank="1" showInputMessage="1" showErrorMessage="1">
          <x14:formula1>
            <xm:f>DATOS!$N$3:$N$10</xm:f>
          </x14:formula1>
          <xm:sqref>E41:H41</xm:sqref>
        </x14:dataValidation>
        <x14:dataValidation type="list" allowBlank="1" showInputMessage="1" showErrorMessage="1">
          <x14:formula1>
            <xm:f>DATOS!$O$3:$O$15</xm:f>
          </x14:formula1>
          <xm:sqref>E42:H42</xm:sqref>
        </x14:dataValidation>
        <x14:dataValidation type="list" allowBlank="1" showInputMessage="1" showErrorMessage="1">
          <x14:formula1>
            <xm:f>DATOS!$P$3:$P$12</xm:f>
          </x14:formula1>
          <xm:sqref>E43:H43</xm:sqref>
        </x14:dataValidation>
        <x14:dataValidation type="list" allowBlank="1" showInputMessage="1" showErrorMessage="1">
          <x14:formula1>
            <xm:f>DATOS!$Q$3:$Q$11</xm:f>
          </x14:formula1>
          <xm:sqref>E44:H44</xm:sqref>
        </x14:dataValidation>
        <x14:dataValidation type="list" allowBlank="1" showInputMessage="1" showErrorMessage="1">
          <x14:formula1>
            <xm:f>DATOS!$R$3:$R$10</xm:f>
          </x14:formula1>
          <xm:sqref>E45:H45</xm:sqref>
        </x14:dataValidation>
        <x14:dataValidation type="list" allowBlank="1" showInputMessage="1" showErrorMessage="1">
          <x14:formula1>
            <xm:f>DATOS!$S$3:$S$7</xm:f>
          </x14:formula1>
          <xm:sqref>E46:H46</xm:sqref>
        </x14:dataValidation>
        <x14:dataValidation type="list" allowBlank="1" showInputMessage="1" showErrorMessage="1">
          <x14:formula1>
            <xm:f>DATOS!$T$3:$T$14</xm:f>
          </x14:formula1>
          <xm:sqref>E47:H47</xm:sqref>
        </x14:dataValidation>
        <x14:dataValidation type="list" allowBlank="1" showInputMessage="1" showErrorMessage="1">
          <x14:formula1>
            <xm:f>DATOS!$U$3:$U$10</xm:f>
          </x14:formula1>
          <xm:sqref>E48:H48</xm:sqref>
        </x14:dataValidation>
        <x14:dataValidation type="list" allowBlank="1" showInputMessage="1" showErrorMessage="1">
          <x14:formula1>
            <xm:f>DATOS!$V$3:$V$12</xm:f>
          </x14:formula1>
          <xm:sqref>E49:H49</xm:sqref>
        </x14:dataValidation>
        <x14:dataValidation type="list" allowBlank="1" showInputMessage="1" showErrorMessage="1">
          <x14:formula1>
            <xm:f>DATOS!$W$3:$W$12</xm:f>
          </x14:formula1>
          <xm:sqref>E50:H50</xm:sqref>
        </x14:dataValidation>
        <x14:dataValidation type="list" allowBlank="1" showInputMessage="1" showErrorMessage="1">
          <x14:formula1>
            <xm:f>DATOS!$X$3:$X$13</xm:f>
          </x14:formula1>
          <xm:sqref>E51:H51</xm:sqref>
        </x14:dataValidation>
        <x14:dataValidation type="list" allowBlank="1" showInputMessage="1" showErrorMessage="1">
          <x14:formula1>
            <xm:f>DATOS!$Y$3:$Y$7</xm:f>
          </x14:formula1>
          <xm:sqref>E52:H52</xm:sqref>
        </x14:dataValidation>
        <x14:dataValidation type="list" allowBlank="1" showInputMessage="1" showErrorMessage="1">
          <x14:formula1>
            <xm:f>DATOS!$Z$3:$Z$12</xm:f>
          </x14:formula1>
          <xm:sqref>E53:H53</xm:sqref>
        </x14:dataValidation>
        <x14:dataValidation type="list" allowBlank="1" showInputMessage="1" showErrorMessage="1">
          <x14:formula1>
            <xm:f>DATOS!$AA$3:$AA$14</xm:f>
          </x14:formula1>
          <xm:sqref>E54:H54</xm:sqref>
        </x14:dataValidation>
        <x14:dataValidation type="list" allowBlank="1" showInputMessage="1" showErrorMessage="1">
          <x14:formula1>
            <xm:f>DATOS!$AB$3:$AB$14</xm:f>
          </x14:formula1>
          <xm:sqref>E55:H55</xm:sqref>
        </x14:dataValidation>
        <x14:dataValidation type="list" allowBlank="1" showInputMessage="1" showErrorMessage="1">
          <x14:formula1>
            <xm:f>DATOS!$C$3:$C$15</xm:f>
          </x14:formula1>
          <xm:sqref>D98:D109</xm:sqref>
        </x14:dataValidation>
        <x14:dataValidation type="list" allowBlank="1" showInputMessage="1" showErrorMessage="1">
          <x14:formula1>
            <xm:f>DATOS!$AC$3:$AC$21</xm:f>
          </x14:formula1>
          <xm:sqref>E56:H56</xm:sqref>
        </x14:dataValidation>
        <x14:dataValidation type="list" allowBlank="1" showInputMessage="1" showErrorMessage="1">
          <x14:formula1>
            <xm:f>'Lista desplegbale'!$B$2:$B$4</xm:f>
          </x14:formula1>
          <xm:sqref>E12 E20</xm:sqref>
        </x14:dataValidation>
        <x14:dataValidation type="list" allowBlank="1" showInputMessage="1" showErrorMessage="1">
          <x14:formula1>
            <xm:f>'Lista desplegbale'!$C$2:$C$18</xm:f>
          </x14:formula1>
          <xm:sqref>B38 E38 H38</xm:sqref>
        </x14:dataValidation>
        <x14:dataValidation type="list" allowBlank="1" showInputMessage="1" showErrorMessage="1">
          <x14:formula1>
            <xm:f>'Lista desplegbale'!$D$2:$D$14</xm:f>
          </x14:formula1>
          <xm:sqref>E3</xm:sqref>
        </x14:dataValidation>
        <x14:dataValidation type="list" allowBlank="1" showInputMessage="1" showErrorMessage="1">
          <x14:formula1>
            <xm:f>'Lista desplegbale'!$A$27:$A$40</xm:f>
          </x14:formula1>
          <xm:sqref>E58:H58</xm:sqref>
        </x14:dataValidation>
        <x14:dataValidation type="list" allowBlank="1" showInputMessage="1" showErrorMessage="1">
          <x14:formula1>
            <xm:f>'Lista desplegbale'!$B$27:$B$40</xm:f>
          </x14:formula1>
          <xm:sqref>E59:H59</xm:sqref>
        </x14:dataValidation>
        <x14:dataValidation type="list" allowBlank="1" showInputMessage="1" showErrorMessage="1">
          <x14:formula1>
            <xm:f>'Lista desplegbale'!$C$27:$C$54</xm:f>
          </x14:formula1>
          <xm:sqref>E60:H60</xm:sqref>
        </x14:dataValidation>
        <x14:dataValidation type="list" allowBlank="1" showInputMessage="1" showErrorMessage="1">
          <x14:formula1>
            <xm:f>'Lista desplegbale'!$D$27:$D$38</xm:f>
          </x14:formula1>
          <xm:sqref>E61:H61</xm:sqref>
        </x14:dataValidation>
        <x14:dataValidation type="list" allowBlank="1" showInputMessage="1" showErrorMessage="1">
          <x14:formula1>
            <xm:f>'Lista desplegbale'!$E$27:$E$40</xm:f>
          </x14:formula1>
          <xm:sqref>E62:H62</xm:sqref>
        </x14:dataValidation>
        <x14:dataValidation type="list" allowBlank="1" showInputMessage="1" showErrorMessage="1">
          <x14:formula1>
            <xm:f>'Lista desplegbale'!$F$27:$F$37</xm:f>
          </x14:formula1>
          <xm:sqref>E63:H63</xm:sqref>
        </x14:dataValidation>
        <x14:dataValidation type="list" allowBlank="1" showInputMessage="1" showErrorMessage="1">
          <x14:formula1>
            <xm:f>'Lista desplegbale'!$G$27:$G$34</xm:f>
          </x14:formula1>
          <xm:sqref>E64:H64</xm:sqref>
        </x14:dataValidation>
        <x14:dataValidation type="list" allowBlank="1" showInputMessage="1" showErrorMessage="1">
          <x14:formula1>
            <xm:f>'Lista desplegbale'!$H$27:$H$43</xm:f>
          </x14:formula1>
          <xm:sqref>E65:H65</xm:sqref>
        </x14:dataValidation>
        <x14:dataValidation type="list" allowBlank="1" showInputMessage="1" showErrorMessage="1">
          <x14:formula1>
            <xm:f>'Lista desplegbale'!$I$27:$I$38</xm:f>
          </x14:formula1>
          <xm:sqref>E66:H66</xm:sqref>
        </x14:dataValidation>
        <x14:dataValidation type="list" allowBlank="1" showInputMessage="1" showErrorMessage="1">
          <x14:formula1>
            <xm:f>'Lista desplegbale'!$J$27:$J$40</xm:f>
          </x14:formula1>
          <xm:sqref>E67:H67</xm:sqref>
        </x14:dataValidation>
        <x14:dataValidation type="list" allowBlank="1" showInputMessage="1" showErrorMessage="1">
          <x14:formula1>
            <xm:f>'Lista desplegbale'!$K$27:$K$40</xm:f>
          </x14:formula1>
          <xm:sqref>E68:H68</xm:sqref>
        </x14:dataValidation>
        <x14:dataValidation type="list" allowBlank="1" showInputMessage="1" showErrorMessage="1">
          <x14:formula1>
            <xm:f>'Lista desplegbale'!$L$27:$L$39</xm:f>
          </x14:formula1>
          <xm:sqref>E69:H69</xm:sqref>
        </x14:dataValidation>
        <x14:dataValidation type="list" allowBlank="1" showInputMessage="1" showErrorMessage="1">
          <x14:formula1>
            <xm:f>'Lista desplegbale'!$M$27:$M$34</xm:f>
          </x14:formula1>
          <xm:sqref>E70:H70</xm:sqref>
        </x14:dataValidation>
        <x14:dataValidation type="list" allowBlank="1" showInputMessage="1" showErrorMessage="1">
          <x14:formula1>
            <xm:f>'Lista desplegbale'!$N$27:$N$36</xm:f>
          </x14:formula1>
          <xm:sqref>E71:H71</xm:sqref>
        </x14:dataValidation>
        <x14:dataValidation type="list" allowBlank="1" showInputMessage="1" showErrorMessage="1">
          <x14:formula1>
            <xm:f>'Lista desplegbale'!$O$27:$O$40</xm:f>
          </x14:formula1>
          <xm:sqref>E72:H72</xm:sqref>
        </x14:dataValidation>
        <x14:dataValidation type="list" allowBlank="1" showInputMessage="1" showErrorMessage="1">
          <x14:formula1>
            <xm:f>'Lista desplegbale'!$P$27:$P$49</xm:f>
          </x14:formula1>
          <xm:sqref>E73:H73</xm:sqref>
        </x14:dataValidation>
        <x14:dataValidation type="list" allowBlank="1" showInputMessage="1" showErrorMessage="1">
          <x14:formula1>
            <xm:f>'Lista desplegbale'!$Q$27:$Q$50</xm:f>
          </x14:formula1>
          <xm:sqref>E74:H74</xm:sqref>
        </x14:dataValidation>
        <x14:dataValidation type="list" allowBlank="1" showInputMessage="1" showErrorMessage="1">
          <x14:formula1>
            <xm:f>'Lista desplegbale'!$A$2:$A$4</xm:f>
          </x14:formula1>
          <xm:sqref>H3</xm:sqref>
        </x14:dataValidation>
        <x14:dataValidation type="list" allowBlank="1" showInputMessage="1" showErrorMessage="1">
          <x14:formula1>
            <xm:f>'Lista desplegbale'!$E$2:$E$4</xm:f>
          </x14:formula1>
          <xm:sqref>H6 H14</xm:sqref>
        </x14:dataValidation>
        <x14:dataValidation type="list" allowBlank="1" showInputMessage="1" showErrorMessage="1">
          <x14:formula1>
            <xm:f>'Lista desplegbale'!$C$58:$C$60</xm:f>
          </x14:formula1>
          <xm:sqref>E76:H76</xm:sqref>
        </x14:dataValidation>
        <x14:dataValidation type="list" allowBlank="1" showInputMessage="1" showErrorMessage="1">
          <x14:formula1>
            <xm:f>'Lista desplegbale'!$C$63:$C$65</xm:f>
          </x14:formula1>
          <xm:sqref>E77:H77</xm:sqref>
        </x14:dataValidation>
        <x14:dataValidation type="list" allowBlank="1" showInputMessage="1" showErrorMessage="1">
          <x14:formula1>
            <xm:f>'Lista desplegbale'!$C$68:$C$70</xm:f>
          </x14:formula1>
          <xm:sqref>E78:H78</xm:sqref>
        </x14:dataValidation>
        <x14:dataValidation type="list" allowBlank="1" showInputMessage="1" showErrorMessage="1">
          <x14:formula1>
            <xm:f>'Lista desplegbale'!$C$73:$C$77</xm:f>
          </x14:formula1>
          <xm:sqref>E79:H79</xm:sqref>
        </x14:dataValidation>
        <x14:dataValidation type="list" allowBlank="1" showInputMessage="1" showErrorMessage="1">
          <x14:formula1>
            <xm:f>'Lista desplegbale'!$C$80:$C$84</xm:f>
          </x14:formula1>
          <xm:sqref>E81:H81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37" zoomScaleNormal="100" zoomScaleSheetLayoutView="100" workbookViewId="0">
      <selection activeCell="C30" sqref="C30"/>
    </sheetView>
  </sheetViews>
  <sheetFormatPr baseColWidth="10" defaultColWidth="11.42578125" defaultRowHeight="15" x14ac:dyDescent="0.25"/>
  <cols>
    <col min="1" max="1" width="5.7109375" style="112" customWidth="1"/>
    <col min="2" max="2" width="40.7109375" style="112" customWidth="1"/>
    <col min="3" max="3" width="172.7109375" style="112" customWidth="1"/>
    <col min="4" max="16384" width="11.42578125" style="112"/>
  </cols>
  <sheetData>
    <row r="1" spans="1:3" ht="15.75" x14ac:dyDescent="0.25">
      <c r="A1" s="177" t="s">
        <v>693</v>
      </c>
      <c r="B1" s="177"/>
      <c r="C1" s="177"/>
    </row>
    <row r="2" spans="1:3" ht="15.75" x14ac:dyDescent="0.25">
      <c r="A2" s="148" t="s">
        <v>694</v>
      </c>
      <c r="B2" s="148" t="s">
        <v>695</v>
      </c>
      <c r="C2" s="148" t="s">
        <v>696</v>
      </c>
    </row>
    <row r="3" spans="1:3" ht="15.75" x14ac:dyDescent="0.25">
      <c r="A3" s="148" t="s">
        <v>697</v>
      </c>
      <c r="B3" s="177" t="s">
        <v>698</v>
      </c>
      <c r="C3" s="177"/>
    </row>
    <row r="4" spans="1:3" ht="30" x14ac:dyDescent="0.25">
      <c r="A4" s="114">
        <v>1</v>
      </c>
      <c r="B4" s="114" t="s">
        <v>699</v>
      </c>
      <c r="C4" s="115" t="s">
        <v>700</v>
      </c>
    </row>
    <row r="5" spans="1:3" x14ac:dyDescent="0.25">
      <c r="A5" s="114">
        <v>1</v>
      </c>
      <c r="B5" s="114" t="s">
        <v>701</v>
      </c>
      <c r="C5" s="115" t="s">
        <v>702</v>
      </c>
    </row>
    <row r="6" spans="1:3" x14ac:dyDescent="0.25">
      <c r="A6" s="114">
        <v>1</v>
      </c>
      <c r="B6" s="114" t="s">
        <v>703</v>
      </c>
      <c r="C6" s="115" t="s">
        <v>702</v>
      </c>
    </row>
    <row r="7" spans="1:3" x14ac:dyDescent="0.25">
      <c r="A7" s="114">
        <v>1</v>
      </c>
      <c r="B7" s="114" t="s">
        <v>704</v>
      </c>
      <c r="C7" s="115" t="s">
        <v>702</v>
      </c>
    </row>
    <row r="8" spans="1:3" ht="15.75" x14ac:dyDescent="0.25">
      <c r="A8" s="148" t="s">
        <v>705</v>
      </c>
      <c r="B8" s="219" t="s">
        <v>706</v>
      </c>
      <c r="C8" s="219"/>
    </row>
    <row r="9" spans="1:3" ht="30" x14ac:dyDescent="0.25">
      <c r="A9" s="114" t="s">
        <v>707</v>
      </c>
      <c r="B9" s="115" t="s">
        <v>708</v>
      </c>
      <c r="C9" s="115" t="s">
        <v>709</v>
      </c>
    </row>
    <row r="10" spans="1:3" ht="30" x14ac:dyDescent="0.25">
      <c r="A10" s="114" t="s">
        <v>707</v>
      </c>
      <c r="B10" s="115" t="s">
        <v>710</v>
      </c>
      <c r="C10" s="115" t="s">
        <v>711</v>
      </c>
    </row>
    <row r="11" spans="1:3" ht="45" x14ac:dyDescent="0.25">
      <c r="A11" s="114" t="s">
        <v>707</v>
      </c>
      <c r="B11" s="115" t="s">
        <v>712</v>
      </c>
      <c r="C11" s="115" t="s">
        <v>713</v>
      </c>
    </row>
    <row r="12" spans="1:3" x14ac:dyDescent="0.25">
      <c r="A12" s="114" t="s">
        <v>707</v>
      </c>
      <c r="B12" s="115" t="s">
        <v>714</v>
      </c>
      <c r="C12" s="115" t="s">
        <v>715</v>
      </c>
    </row>
    <row r="13" spans="1:3" ht="30" x14ac:dyDescent="0.25">
      <c r="A13" s="114" t="s">
        <v>716</v>
      </c>
      <c r="B13" s="115" t="s">
        <v>717</v>
      </c>
      <c r="C13" s="115" t="s">
        <v>718</v>
      </c>
    </row>
    <row r="14" spans="1:3" ht="30" x14ac:dyDescent="0.25">
      <c r="A14" s="114" t="s">
        <v>716</v>
      </c>
      <c r="B14" s="115" t="s">
        <v>710</v>
      </c>
      <c r="C14" s="115" t="s">
        <v>711</v>
      </c>
    </row>
    <row r="15" spans="1:3" ht="45" x14ac:dyDescent="0.25">
      <c r="A15" s="114" t="s">
        <v>716</v>
      </c>
      <c r="B15" s="115" t="s">
        <v>712</v>
      </c>
      <c r="C15" s="115" t="s">
        <v>719</v>
      </c>
    </row>
    <row r="16" spans="1:3" x14ac:dyDescent="0.25">
      <c r="A16" s="114" t="s">
        <v>716</v>
      </c>
      <c r="B16" s="115" t="s">
        <v>714</v>
      </c>
      <c r="C16" s="115" t="s">
        <v>720</v>
      </c>
    </row>
    <row r="17" spans="1:3" ht="78.75" customHeight="1" x14ac:dyDescent="0.25">
      <c r="A17" s="114" t="s">
        <v>721</v>
      </c>
      <c r="B17" s="115" t="s">
        <v>722</v>
      </c>
      <c r="C17" s="115" t="s">
        <v>723</v>
      </c>
    </row>
    <row r="18" spans="1:3" ht="15.75" x14ac:dyDescent="0.25">
      <c r="A18" s="148" t="s">
        <v>724</v>
      </c>
      <c r="B18" s="219" t="s">
        <v>725</v>
      </c>
      <c r="C18" s="219"/>
    </row>
    <row r="19" spans="1:3" ht="30" x14ac:dyDescent="0.25">
      <c r="A19" s="114" t="s">
        <v>726</v>
      </c>
      <c r="B19" s="115" t="s">
        <v>727</v>
      </c>
      <c r="C19" s="115" t="s">
        <v>728</v>
      </c>
    </row>
    <row r="20" spans="1:3" ht="45" x14ac:dyDescent="0.25">
      <c r="A20" s="114" t="s">
        <v>729</v>
      </c>
      <c r="B20" s="115" t="s">
        <v>730</v>
      </c>
      <c r="C20" s="115" t="s">
        <v>731</v>
      </c>
    </row>
    <row r="21" spans="1:3" ht="60" x14ac:dyDescent="0.25">
      <c r="A21" s="114" t="s">
        <v>732</v>
      </c>
      <c r="B21" s="115" t="s">
        <v>733</v>
      </c>
      <c r="C21" s="115" t="s">
        <v>734</v>
      </c>
    </row>
    <row r="22" spans="1:3" ht="63" customHeight="1" x14ac:dyDescent="0.25">
      <c r="A22" s="114" t="s">
        <v>735</v>
      </c>
      <c r="B22" s="115" t="s">
        <v>736</v>
      </c>
      <c r="C22" s="115" t="s">
        <v>737</v>
      </c>
    </row>
    <row r="23" spans="1:3" ht="15.75" x14ac:dyDescent="0.25">
      <c r="A23" s="148" t="s">
        <v>738</v>
      </c>
      <c r="B23" s="219" t="s">
        <v>739</v>
      </c>
      <c r="C23" s="219"/>
    </row>
    <row r="24" spans="1:3" ht="63.75" customHeight="1" x14ac:dyDescent="0.25">
      <c r="A24" s="116" t="s">
        <v>740</v>
      </c>
      <c r="B24" s="220" t="s">
        <v>741</v>
      </c>
      <c r="C24" s="221"/>
    </row>
    <row r="25" spans="1:3" ht="32.25" customHeight="1" x14ac:dyDescent="0.25">
      <c r="A25" s="114" t="s">
        <v>740</v>
      </c>
      <c r="B25" s="114" t="s">
        <v>742</v>
      </c>
      <c r="C25" s="115" t="s">
        <v>743</v>
      </c>
    </row>
    <row r="26" spans="1:3" ht="30" x14ac:dyDescent="0.25">
      <c r="A26" s="114" t="s">
        <v>740</v>
      </c>
      <c r="B26" s="115" t="s">
        <v>744</v>
      </c>
      <c r="C26" s="115" t="s">
        <v>745</v>
      </c>
    </row>
    <row r="27" spans="1:3" ht="30" x14ac:dyDescent="0.25">
      <c r="A27" s="114" t="s">
        <v>740</v>
      </c>
      <c r="B27" s="114" t="s">
        <v>746</v>
      </c>
      <c r="C27" s="115" t="s">
        <v>747</v>
      </c>
    </row>
    <row r="28" spans="1:3" ht="30" x14ac:dyDescent="0.25">
      <c r="A28" s="115" t="s">
        <v>740</v>
      </c>
      <c r="B28" s="115" t="s">
        <v>748</v>
      </c>
      <c r="C28" s="115" t="s">
        <v>749</v>
      </c>
    </row>
    <row r="29" spans="1:3" ht="63" customHeight="1" x14ac:dyDescent="0.25">
      <c r="A29" s="115" t="s">
        <v>750</v>
      </c>
      <c r="B29" s="115" t="s">
        <v>751</v>
      </c>
      <c r="C29" s="115" t="s">
        <v>752</v>
      </c>
    </row>
    <row r="30" spans="1:3" ht="60" x14ac:dyDescent="0.25">
      <c r="A30" s="115" t="s">
        <v>753</v>
      </c>
      <c r="B30" s="115" t="s">
        <v>754</v>
      </c>
      <c r="C30" s="115" t="s">
        <v>755</v>
      </c>
    </row>
    <row r="31" spans="1:3" ht="45" x14ac:dyDescent="0.25">
      <c r="A31" s="115" t="s">
        <v>756</v>
      </c>
      <c r="B31" s="115" t="s">
        <v>645</v>
      </c>
      <c r="C31" s="115" t="s">
        <v>757</v>
      </c>
    </row>
    <row r="32" spans="1:3" ht="30" x14ac:dyDescent="0.25">
      <c r="A32" s="115" t="s">
        <v>758</v>
      </c>
      <c r="B32" s="115" t="s">
        <v>759</v>
      </c>
      <c r="C32" s="115" t="s">
        <v>760</v>
      </c>
    </row>
    <row r="33" spans="1:3" ht="30" x14ac:dyDescent="0.25">
      <c r="A33" s="115" t="s">
        <v>761</v>
      </c>
      <c r="B33" s="115" t="s">
        <v>762</v>
      </c>
      <c r="C33" s="115" t="s">
        <v>763</v>
      </c>
    </row>
    <row r="34" spans="1:3" ht="30" x14ac:dyDescent="0.25">
      <c r="A34" s="115" t="s">
        <v>764</v>
      </c>
      <c r="B34" s="115" t="s">
        <v>765</v>
      </c>
      <c r="C34" s="115" t="s">
        <v>766</v>
      </c>
    </row>
    <row r="35" spans="1:3" ht="30" x14ac:dyDescent="0.25">
      <c r="A35" s="115" t="s">
        <v>764</v>
      </c>
      <c r="B35" s="114" t="s">
        <v>767</v>
      </c>
      <c r="C35" s="115" t="s">
        <v>768</v>
      </c>
    </row>
    <row r="36" spans="1:3" x14ac:dyDescent="0.25">
      <c r="A36" s="115" t="s">
        <v>764</v>
      </c>
      <c r="B36" s="114" t="s">
        <v>769</v>
      </c>
      <c r="C36" s="115" t="s">
        <v>770</v>
      </c>
    </row>
    <row r="37" spans="1:3" x14ac:dyDescent="0.25">
      <c r="A37" s="115" t="s">
        <v>764</v>
      </c>
      <c r="B37" s="114" t="s">
        <v>771</v>
      </c>
      <c r="C37" s="115" t="s">
        <v>772</v>
      </c>
    </row>
    <row r="38" spans="1:3" ht="30" x14ac:dyDescent="0.25">
      <c r="A38" s="115" t="s">
        <v>764</v>
      </c>
      <c r="B38" s="119" t="s">
        <v>672</v>
      </c>
      <c r="C38" s="115" t="s">
        <v>773</v>
      </c>
    </row>
    <row r="39" spans="1:3" ht="45" x14ac:dyDescent="0.25">
      <c r="A39" s="115" t="s">
        <v>774</v>
      </c>
      <c r="B39" s="114" t="s">
        <v>775</v>
      </c>
      <c r="C39" s="115" t="s">
        <v>776</v>
      </c>
    </row>
    <row r="40" spans="1:3" ht="15.75" x14ac:dyDescent="0.25">
      <c r="A40" s="148" t="s">
        <v>777</v>
      </c>
      <c r="B40" s="219" t="s">
        <v>778</v>
      </c>
      <c r="C40" s="219"/>
    </row>
    <row r="41" spans="1:3" ht="17.25" customHeight="1" x14ac:dyDescent="0.25">
      <c r="A41" s="114"/>
      <c r="B41" s="114"/>
      <c r="C41" s="115" t="s">
        <v>779</v>
      </c>
    </row>
    <row r="42" spans="1:3" ht="15.75" x14ac:dyDescent="0.25">
      <c r="A42" s="148" t="s">
        <v>780</v>
      </c>
      <c r="B42" s="219" t="s">
        <v>781</v>
      </c>
      <c r="C42" s="219"/>
    </row>
    <row r="43" spans="1:3" ht="30" x14ac:dyDescent="0.25">
      <c r="A43" s="114"/>
      <c r="B43" s="114"/>
      <c r="C43" s="115" t="s">
        <v>782</v>
      </c>
    </row>
    <row r="44" spans="1:3" ht="15.75" x14ac:dyDescent="0.25">
      <c r="A44" s="148" t="s">
        <v>783</v>
      </c>
      <c r="B44" s="219" t="s">
        <v>784</v>
      </c>
      <c r="C44" s="219"/>
    </row>
    <row r="45" spans="1:3" ht="30" x14ac:dyDescent="0.25">
      <c r="A45" s="114"/>
      <c r="B45" s="115"/>
      <c r="C45" s="115" t="s">
        <v>785</v>
      </c>
    </row>
    <row r="46" spans="1:3" ht="30" customHeight="1" x14ac:dyDescent="0.25"/>
    <row r="47" spans="1:3" ht="3" customHeight="1" x14ac:dyDescent="0.25">
      <c r="A47" s="125"/>
      <c r="B47" s="125"/>
      <c r="C47" s="125"/>
    </row>
    <row r="48" spans="1:3" ht="30" customHeight="1" x14ac:dyDescent="0.25"/>
  </sheetData>
  <mergeCells count="9">
    <mergeCell ref="A1:C1"/>
    <mergeCell ref="B8:C8"/>
    <mergeCell ref="B3:C3"/>
    <mergeCell ref="B42:C42"/>
    <mergeCell ref="B44:C44"/>
    <mergeCell ref="B24:C24"/>
    <mergeCell ref="B23:C23"/>
    <mergeCell ref="B18:C18"/>
    <mergeCell ref="B40:C40"/>
  </mergeCells>
  <printOptions horizontalCentered="1" verticalCentered="1"/>
  <pageMargins left="0.78740157480314965" right="0.78740157480314965" top="0.98425196850393704" bottom="0.78740157480314965" header="0.39370078740157483" footer="0.39370078740157483"/>
  <pageSetup paperSize="9" scale="55" orientation="landscape" r:id="rId1"/>
  <headerFooter>
    <oddHeader>&amp;L&amp;G
&amp;"Arial,Normal"&amp;12FORMULACIÓN DE PROYECTOS DE COOPERACIÓN SUR SUR
Código: M-FO-028 | Versión: 05 | Fecha: Febrero 13 de 2024&amp;R&amp;"Arial,Normal"&amp;12&amp;G</oddHeader>
    <oddFooter>&amp;L&amp;"Arial,Normal"&amp;12Carrera 10 No. 97A-13, Piso 6, Torre A | Bogotá D.C. | PBX: (+57) 601 601 2424 
Línea gratuita nacional: 018000413795 | Código postal: 110221 | www.apccolombia.gov.co
Página: &amp;P/&amp;N</oddFooter>
  </headerFooter>
  <rowBreaks count="1" manualBreakCount="1">
    <brk id="22" max="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workbookViewId="0">
      <selection activeCell="C80" sqref="C80"/>
    </sheetView>
  </sheetViews>
  <sheetFormatPr baseColWidth="10" defaultColWidth="11.42578125" defaultRowHeight="15" x14ac:dyDescent="0.25"/>
  <cols>
    <col min="1" max="1" width="13.140625" style="112" customWidth="1"/>
    <col min="2" max="2" width="21.28515625" style="112" customWidth="1"/>
    <col min="3" max="3" width="47.42578125" style="112" customWidth="1"/>
    <col min="4" max="4" width="56.85546875" style="112" customWidth="1"/>
    <col min="5" max="5" width="23" style="112" customWidth="1"/>
    <col min="6" max="6" width="42.7109375" style="112" customWidth="1"/>
    <col min="7" max="16384" width="11.42578125" style="112"/>
  </cols>
  <sheetData>
    <row r="1" spans="1:7" ht="15.75" x14ac:dyDescent="0.25">
      <c r="A1" s="126" t="s">
        <v>704</v>
      </c>
      <c r="B1" s="126" t="s">
        <v>786</v>
      </c>
      <c r="C1" s="126" t="s">
        <v>787</v>
      </c>
      <c r="D1" s="126" t="s">
        <v>788</v>
      </c>
      <c r="E1" s="127" t="s">
        <v>789</v>
      </c>
      <c r="F1" s="127" t="s">
        <v>790</v>
      </c>
      <c r="G1"/>
    </row>
    <row r="2" spans="1:7" ht="15.75" x14ac:dyDescent="0.25">
      <c r="A2" s="111" t="s">
        <v>791</v>
      </c>
      <c r="B2" s="111" t="s">
        <v>792</v>
      </c>
      <c r="C2" s="111" t="s">
        <v>793</v>
      </c>
      <c r="D2" s="111" t="s">
        <v>794</v>
      </c>
      <c r="E2" s="123" t="s">
        <v>795</v>
      </c>
      <c r="F2" s="123" t="s">
        <v>792</v>
      </c>
      <c r="G2"/>
    </row>
    <row r="3" spans="1:7" ht="15.75" x14ac:dyDescent="0.25">
      <c r="A3" s="111" t="s">
        <v>796</v>
      </c>
      <c r="B3" s="111" t="s">
        <v>797</v>
      </c>
      <c r="C3" s="111" t="s">
        <v>798</v>
      </c>
      <c r="D3" s="111" t="s">
        <v>799</v>
      </c>
      <c r="E3" s="123" t="s">
        <v>800</v>
      </c>
      <c r="F3" s="123" t="s">
        <v>801</v>
      </c>
      <c r="G3"/>
    </row>
    <row r="4" spans="1:7" ht="15.75" x14ac:dyDescent="0.25">
      <c r="A4" s="111" t="s">
        <v>802</v>
      </c>
      <c r="B4" s="111" t="s">
        <v>803</v>
      </c>
      <c r="C4" s="111" t="s">
        <v>804</v>
      </c>
      <c r="D4" s="111" t="s">
        <v>805</v>
      </c>
      <c r="E4" s="123" t="s">
        <v>806</v>
      </c>
      <c r="F4" s="123" t="s">
        <v>803</v>
      </c>
      <c r="G4"/>
    </row>
    <row r="5" spans="1:7" x14ac:dyDescent="0.25">
      <c r="C5" s="111" t="s">
        <v>807</v>
      </c>
      <c r="D5" s="111" t="s">
        <v>808</v>
      </c>
      <c r="G5"/>
    </row>
    <row r="6" spans="1:7" x14ac:dyDescent="0.25">
      <c r="C6" s="111" t="s">
        <v>809</v>
      </c>
      <c r="D6" s="111" t="s">
        <v>810</v>
      </c>
    </row>
    <row r="7" spans="1:7" x14ac:dyDescent="0.25">
      <c r="C7" s="111" t="s">
        <v>811</v>
      </c>
      <c r="D7" s="111" t="s">
        <v>812</v>
      </c>
    </row>
    <row r="8" spans="1:7" x14ac:dyDescent="0.25">
      <c r="C8" s="111" t="s">
        <v>813</v>
      </c>
      <c r="D8" s="111" t="s">
        <v>814</v>
      </c>
    </row>
    <row r="9" spans="1:7" x14ac:dyDescent="0.25">
      <c r="C9" s="111" t="s">
        <v>815</v>
      </c>
      <c r="D9" s="111" t="s">
        <v>816</v>
      </c>
    </row>
    <row r="10" spans="1:7" x14ac:dyDescent="0.25">
      <c r="C10" s="111" t="s">
        <v>817</v>
      </c>
      <c r="D10" s="111" t="s">
        <v>818</v>
      </c>
    </row>
    <row r="11" spans="1:7" x14ac:dyDescent="0.25">
      <c r="C11" s="111" t="s">
        <v>819</v>
      </c>
      <c r="D11" s="111" t="s">
        <v>820</v>
      </c>
    </row>
    <row r="12" spans="1:7" x14ac:dyDescent="0.25">
      <c r="C12" s="111" t="s">
        <v>821</v>
      </c>
      <c r="D12" s="111" t="s">
        <v>822</v>
      </c>
    </row>
    <row r="13" spans="1:7" x14ac:dyDescent="0.25">
      <c r="C13" s="111" t="s">
        <v>823</v>
      </c>
      <c r="D13" s="111" t="s">
        <v>824</v>
      </c>
    </row>
    <row r="14" spans="1:7" x14ac:dyDescent="0.25">
      <c r="C14" s="111" t="s">
        <v>825</v>
      </c>
      <c r="D14" s="111" t="s">
        <v>826</v>
      </c>
    </row>
    <row r="15" spans="1:7" x14ac:dyDescent="0.25">
      <c r="C15" s="111" t="s">
        <v>827</v>
      </c>
    </row>
    <row r="16" spans="1:7" x14ac:dyDescent="0.25">
      <c r="C16" s="111" t="s">
        <v>828</v>
      </c>
    </row>
    <row r="17" spans="1:17" x14ac:dyDescent="0.25">
      <c r="C17" s="111" t="s">
        <v>829</v>
      </c>
    </row>
    <row r="18" spans="1:17" x14ac:dyDescent="0.25">
      <c r="C18" s="111" t="s">
        <v>830</v>
      </c>
    </row>
    <row r="25" spans="1:17" ht="15.75" x14ac:dyDescent="0.25">
      <c r="A25" s="127" t="s">
        <v>0</v>
      </c>
    </row>
    <row r="26" spans="1:17" ht="225" x14ac:dyDescent="0.25">
      <c r="A26" s="113" t="s">
        <v>622</v>
      </c>
      <c r="B26" s="113" t="s">
        <v>9</v>
      </c>
      <c r="C26" s="113" t="s">
        <v>10</v>
      </c>
      <c r="D26" s="113" t="s">
        <v>624</v>
      </c>
      <c r="E26" s="113" t="s">
        <v>625</v>
      </c>
      <c r="F26" s="113" t="s">
        <v>13</v>
      </c>
      <c r="G26" s="113" t="s">
        <v>627</v>
      </c>
      <c r="H26" s="113" t="s">
        <v>15</v>
      </c>
      <c r="I26" s="113" t="s">
        <v>628</v>
      </c>
      <c r="J26" s="113" t="s">
        <v>17</v>
      </c>
      <c r="K26" s="113" t="s">
        <v>629</v>
      </c>
      <c r="L26" s="113" t="s">
        <v>19</v>
      </c>
      <c r="M26" s="113" t="s">
        <v>631</v>
      </c>
      <c r="N26" s="113" t="s">
        <v>21</v>
      </c>
      <c r="O26" s="113" t="s">
        <v>22</v>
      </c>
      <c r="P26" s="113" t="s">
        <v>23</v>
      </c>
      <c r="Q26" s="113" t="s">
        <v>24</v>
      </c>
    </row>
    <row r="27" spans="1:17" ht="345" x14ac:dyDescent="0.25">
      <c r="A27" s="111" t="s">
        <v>268</v>
      </c>
      <c r="B27" s="111" t="s">
        <v>269</v>
      </c>
      <c r="C27" s="111" t="s">
        <v>270</v>
      </c>
      <c r="D27" s="111" t="s">
        <v>271</v>
      </c>
      <c r="E27" s="111" t="s">
        <v>272</v>
      </c>
      <c r="F27" s="111" t="s">
        <v>273</v>
      </c>
      <c r="G27" s="111" t="s">
        <v>274</v>
      </c>
      <c r="H27" s="111" t="s">
        <v>275</v>
      </c>
      <c r="I27" s="111" t="s">
        <v>276</v>
      </c>
      <c r="J27" s="111" t="s">
        <v>277</v>
      </c>
      <c r="K27" s="111" t="s">
        <v>278</v>
      </c>
      <c r="L27" s="111" t="s">
        <v>279</v>
      </c>
      <c r="M27" s="111" t="s">
        <v>280</v>
      </c>
      <c r="N27" s="111" t="s">
        <v>281</v>
      </c>
      <c r="O27" s="111" t="s">
        <v>282</v>
      </c>
      <c r="P27" s="111" t="s">
        <v>283</v>
      </c>
      <c r="Q27" s="111" t="s">
        <v>284</v>
      </c>
    </row>
    <row r="28" spans="1:17" ht="405" x14ac:dyDescent="0.25">
      <c r="A28" s="111" t="s">
        <v>287</v>
      </c>
      <c r="B28" s="111" t="s">
        <v>288</v>
      </c>
      <c r="C28" s="111" t="s">
        <v>289</v>
      </c>
      <c r="D28" s="111" t="s">
        <v>290</v>
      </c>
      <c r="E28" s="111" t="s">
        <v>291</v>
      </c>
      <c r="F28" s="111" t="s">
        <v>292</v>
      </c>
      <c r="G28" s="111" t="s">
        <v>293</v>
      </c>
      <c r="H28" s="111" t="s">
        <v>294</v>
      </c>
      <c r="I28" s="111" t="s">
        <v>295</v>
      </c>
      <c r="J28" s="111" t="s">
        <v>296</v>
      </c>
      <c r="K28" s="111" t="s">
        <v>297</v>
      </c>
      <c r="L28" s="111" t="s">
        <v>298</v>
      </c>
      <c r="M28" s="111" t="s">
        <v>299</v>
      </c>
      <c r="N28" s="111" t="s">
        <v>300</v>
      </c>
      <c r="O28" s="111" t="s">
        <v>301</v>
      </c>
      <c r="P28" s="111" t="s">
        <v>302</v>
      </c>
      <c r="Q28" s="111" t="s">
        <v>303</v>
      </c>
    </row>
    <row r="29" spans="1:17" ht="409.5" x14ac:dyDescent="0.25">
      <c r="A29" s="111" t="s">
        <v>306</v>
      </c>
      <c r="B29" s="111" t="s">
        <v>307</v>
      </c>
      <c r="C29" s="111" t="s">
        <v>308</v>
      </c>
      <c r="D29" s="111" t="s">
        <v>309</v>
      </c>
      <c r="E29" s="111" t="s">
        <v>310</v>
      </c>
      <c r="F29" s="111" t="s">
        <v>311</v>
      </c>
      <c r="G29" s="111" t="s">
        <v>312</v>
      </c>
      <c r="H29" s="111" t="s">
        <v>313</v>
      </c>
      <c r="I29" s="111" t="s">
        <v>314</v>
      </c>
      <c r="J29" s="111" t="s">
        <v>315</v>
      </c>
      <c r="K29" s="111" t="s">
        <v>316</v>
      </c>
      <c r="L29" s="111" t="s">
        <v>317</v>
      </c>
      <c r="M29" s="111" t="s">
        <v>318</v>
      </c>
      <c r="N29" s="111" t="s">
        <v>319</v>
      </c>
      <c r="O29" s="111" t="s">
        <v>320</v>
      </c>
      <c r="P29" s="111" t="s">
        <v>321</v>
      </c>
      <c r="Q29" s="111" t="s">
        <v>322</v>
      </c>
    </row>
    <row r="30" spans="1:17" ht="409.5" x14ac:dyDescent="0.25">
      <c r="A30" s="111" t="s">
        <v>324</v>
      </c>
      <c r="B30" s="111" t="s">
        <v>325</v>
      </c>
      <c r="C30" s="111" t="s">
        <v>326</v>
      </c>
      <c r="D30" s="111" t="s">
        <v>327</v>
      </c>
      <c r="E30" s="111" t="s">
        <v>328</v>
      </c>
      <c r="F30" s="111" t="s">
        <v>329</v>
      </c>
      <c r="G30" s="111" t="s">
        <v>330</v>
      </c>
      <c r="H30" s="111" t="s">
        <v>331</v>
      </c>
      <c r="I30" s="111" t="s">
        <v>332</v>
      </c>
      <c r="J30" s="111" t="s">
        <v>333</v>
      </c>
      <c r="K30" s="111" t="s">
        <v>334</v>
      </c>
      <c r="L30" s="111" t="s">
        <v>335</v>
      </c>
      <c r="M30" s="111" t="s">
        <v>336</v>
      </c>
      <c r="N30" s="111" t="s">
        <v>337</v>
      </c>
      <c r="O30" s="111" t="s">
        <v>338</v>
      </c>
      <c r="P30" s="111" t="s">
        <v>339</v>
      </c>
      <c r="Q30" s="111" t="s">
        <v>340</v>
      </c>
    </row>
    <row r="31" spans="1:17" ht="409.5" x14ac:dyDescent="0.25">
      <c r="A31" s="111" t="s">
        <v>342</v>
      </c>
      <c r="B31" s="111" t="s">
        <v>343</v>
      </c>
      <c r="C31" s="111" t="s">
        <v>344</v>
      </c>
      <c r="D31" s="111" t="s">
        <v>345</v>
      </c>
      <c r="E31" s="111" t="s">
        <v>346</v>
      </c>
      <c r="F31" s="111" t="s">
        <v>347</v>
      </c>
      <c r="G31" s="111" t="s">
        <v>366</v>
      </c>
      <c r="H31" s="111" t="s">
        <v>349</v>
      </c>
      <c r="I31" s="111" t="s">
        <v>350</v>
      </c>
      <c r="J31" s="111" t="s">
        <v>351</v>
      </c>
      <c r="K31" s="111" t="s">
        <v>352</v>
      </c>
      <c r="L31" s="111" t="s">
        <v>353</v>
      </c>
      <c r="M31" s="111" t="s">
        <v>354</v>
      </c>
      <c r="N31" s="111" t="s">
        <v>355</v>
      </c>
      <c r="O31" s="111" t="s">
        <v>356</v>
      </c>
      <c r="P31" s="111" t="s">
        <v>357</v>
      </c>
      <c r="Q31" s="111" t="s">
        <v>358</v>
      </c>
    </row>
    <row r="32" spans="1:17" ht="409.5" x14ac:dyDescent="0.25">
      <c r="A32" s="111" t="s">
        <v>360</v>
      </c>
      <c r="B32" s="111" t="s">
        <v>361</v>
      </c>
      <c r="C32" s="111" t="s">
        <v>362</v>
      </c>
      <c r="D32" s="111" t="s">
        <v>363</v>
      </c>
      <c r="E32" s="111" t="s">
        <v>364</v>
      </c>
      <c r="F32" s="111" t="s">
        <v>365</v>
      </c>
      <c r="G32" s="111" t="s">
        <v>366</v>
      </c>
      <c r="H32" s="111" t="s">
        <v>367</v>
      </c>
      <c r="I32" s="111" t="s">
        <v>368</v>
      </c>
      <c r="J32" s="111" t="s">
        <v>369</v>
      </c>
      <c r="K32" s="111" t="s">
        <v>370</v>
      </c>
      <c r="L32" s="111" t="s">
        <v>371</v>
      </c>
      <c r="M32" s="111" t="s">
        <v>372</v>
      </c>
      <c r="N32" s="111" t="s">
        <v>373</v>
      </c>
      <c r="O32" s="111" t="s">
        <v>374</v>
      </c>
      <c r="P32" s="111" t="s">
        <v>375</v>
      </c>
      <c r="Q32" s="111" t="s">
        <v>376</v>
      </c>
    </row>
    <row r="33" spans="1:17" ht="409.5" x14ac:dyDescent="0.25">
      <c r="A33" s="111" t="s">
        <v>378</v>
      </c>
      <c r="B33" s="111" t="s">
        <v>379</v>
      </c>
      <c r="C33" s="111" t="s">
        <v>380</v>
      </c>
      <c r="D33" s="111" t="s">
        <v>381</v>
      </c>
      <c r="E33" s="111" t="s">
        <v>382</v>
      </c>
      <c r="F33" s="111" t="s">
        <v>383</v>
      </c>
      <c r="G33" s="111" t="s">
        <v>384</v>
      </c>
      <c r="H33" s="111" t="s">
        <v>385</v>
      </c>
      <c r="I33" s="111" t="s">
        <v>386</v>
      </c>
      <c r="J33" s="111" t="s">
        <v>831</v>
      </c>
      <c r="K33" s="111" t="s">
        <v>388</v>
      </c>
      <c r="L33" s="111" t="s">
        <v>389</v>
      </c>
      <c r="M33" s="111" t="s">
        <v>390</v>
      </c>
      <c r="N33" s="111" t="s">
        <v>391</v>
      </c>
      <c r="O33" s="111" t="s">
        <v>392</v>
      </c>
      <c r="P33" s="111" t="s">
        <v>393</v>
      </c>
      <c r="Q33" s="111" t="s">
        <v>394</v>
      </c>
    </row>
    <row r="34" spans="1:17" ht="409.5" x14ac:dyDescent="0.25">
      <c r="A34" s="111" t="s">
        <v>397</v>
      </c>
      <c r="B34" s="111" t="s">
        <v>398</v>
      </c>
      <c r="C34" s="111" t="s">
        <v>399</v>
      </c>
      <c r="D34" s="111" t="s">
        <v>400</v>
      </c>
      <c r="E34" s="111" t="s">
        <v>401</v>
      </c>
      <c r="F34" s="111" t="s">
        <v>402</v>
      </c>
      <c r="G34" s="111" t="s">
        <v>403</v>
      </c>
      <c r="H34" s="111" t="s">
        <v>404</v>
      </c>
      <c r="I34" s="111" t="s">
        <v>405</v>
      </c>
      <c r="J34" s="111" t="s">
        <v>424</v>
      </c>
      <c r="K34" s="111" t="s">
        <v>407</v>
      </c>
      <c r="L34" s="111" t="s">
        <v>408</v>
      </c>
      <c r="M34" s="111" t="s">
        <v>409</v>
      </c>
      <c r="N34" s="111" t="s">
        <v>410</v>
      </c>
      <c r="O34" s="111" t="s">
        <v>411</v>
      </c>
      <c r="P34" s="111" t="s">
        <v>412</v>
      </c>
      <c r="Q34" s="111" t="s">
        <v>413</v>
      </c>
    </row>
    <row r="35" spans="1:17" ht="345" x14ac:dyDescent="0.25">
      <c r="A35" s="111" t="s">
        <v>416</v>
      </c>
      <c r="B35" s="111" t="s">
        <v>417</v>
      </c>
      <c r="C35" s="111" t="s">
        <v>418</v>
      </c>
      <c r="D35" s="111" t="s">
        <v>419</v>
      </c>
      <c r="E35" s="111" t="s">
        <v>420</v>
      </c>
      <c r="F35" s="111" t="s">
        <v>421</v>
      </c>
      <c r="G35" s="111"/>
      <c r="H35" s="111" t="s">
        <v>422</v>
      </c>
      <c r="I35" s="111" t="s">
        <v>423</v>
      </c>
      <c r="J35" s="111" t="s">
        <v>441</v>
      </c>
      <c r="K35" s="111" t="s">
        <v>425</v>
      </c>
      <c r="L35" s="111" t="s">
        <v>426</v>
      </c>
      <c r="M35" s="111"/>
      <c r="N35" s="111" t="s">
        <v>427</v>
      </c>
      <c r="O35" s="111" t="s">
        <v>428</v>
      </c>
      <c r="P35" s="111" t="s">
        <v>429</v>
      </c>
      <c r="Q35" s="111" t="s">
        <v>430</v>
      </c>
    </row>
    <row r="36" spans="1:17" ht="409.5" x14ac:dyDescent="0.25">
      <c r="A36" s="111" t="s">
        <v>433</v>
      </c>
      <c r="B36" s="111" t="s">
        <v>434</v>
      </c>
      <c r="C36" s="111" t="s">
        <v>435</v>
      </c>
      <c r="D36" s="111" t="s">
        <v>436</v>
      </c>
      <c r="E36" s="111" t="s">
        <v>437</v>
      </c>
      <c r="F36" s="111" t="s">
        <v>438</v>
      </c>
      <c r="G36" s="111"/>
      <c r="H36" s="111" t="s">
        <v>439</v>
      </c>
      <c r="I36" s="111" t="s">
        <v>440</v>
      </c>
      <c r="J36" s="111" t="s">
        <v>458</v>
      </c>
      <c r="K36" s="111" t="s">
        <v>442</v>
      </c>
      <c r="L36" s="111" t="s">
        <v>443</v>
      </c>
      <c r="M36" s="111"/>
      <c r="N36" s="111" t="s">
        <v>444</v>
      </c>
      <c r="O36" s="111" t="s">
        <v>445</v>
      </c>
      <c r="P36" s="111" t="s">
        <v>446</v>
      </c>
      <c r="Q36" s="111" t="s">
        <v>447</v>
      </c>
    </row>
    <row r="37" spans="1:17" ht="409.5" x14ac:dyDescent="0.25">
      <c r="A37" s="111" t="s">
        <v>450</v>
      </c>
      <c r="B37" s="111" t="s">
        <v>451</v>
      </c>
      <c r="C37" s="111" t="s">
        <v>452</v>
      </c>
      <c r="D37" s="111" t="s">
        <v>453</v>
      </c>
      <c r="E37" s="111" t="s">
        <v>454</v>
      </c>
      <c r="F37" s="111" t="s">
        <v>455</v>
      </c>
      <c r="G37" s="111"/>
      <c r="H37" s="111" t="s">
        <v>456</v>
      </c>
      <c r="I37" s="111" t="s">
        <v>457</v>
      </c>
      <c r="J37" s="111" t="s">
        <v>473</v>
      </c>
      <c r="K37" s="111" t="s">
        <v>459</v>
      </c>
      <c r="L37" s="111" t="s">
        <v>460</v>
      </c>
      <c r="M37" s="111"/>
      <c r="N37" s="111"/>
      <c r="O37" s="111" t="s">
        <v>461</v>
      </c>
      <c r="P37" s="111" t="s">
        <v>462</v>
      </c>
      <c r="Q37" s="111" t="s">
        <v>463</v>
      </c>
    </row>
    <row r="38" spans="1:17" ht="409.5" x14ac:dyDescent="0.25">
      <c r="A38" s="111" t="s">
        <v>466</v>
      </c>
      <c r="B38" s="111" t="s">
        <v>467</v>
      </c>
      <c r="C38" s="111" t="s">
        <v>468</v>
      </c>
      <c r="D38" s="111" t="s">
        <v>469</v>
      </c>
      <c r="E38" s="111" t="s">
        <v>470</v>
      </c>
      <c r="F38" s="111"/>
      <c r="G38" s="111"/>
      <c r="H38" s="111" t="s">
        <v>471</v>
      </c>
      <c r="I38" s="111" t="s">
        <v>472</v>
      </c>
      <c r="J38" s="111" t="s">
        <v>485</v>
      </c>
      <c r="K38" s="111" t="s">
        <v>474</v>
      </c>
      <c r="L38" s="111" t="s">
        <v>475</v>
      </c>
      <c r="M38" s="111"/>
      <c r="N38" s="111"/>
      <c r="O38" s="111" t="s">
        <v>476</v>
      </c>
      <c r="P38" s="111" t="s">
        <v>477</v>
      </c>
      <c r="Q38" s="111" t="s">
        <v>478</v>
      </c>
    </row>
    <row r="39" spans="1:17" ht="409.5" x14ac:dyDescent="0.25">
      <c r="A39" s="111" t="s">
        <v>832</v>
      </c>
      <c r="B39" s="111" t="s">
        <v>481</v>
      </c>
      <c r="C39" s="111" t="s">
        <v>482</v>
      </c>
      <c r="D39" s="111"/>
      <c r="E39" s="111" t="s">
        <v>483</v>
      </c>
      <c r="F39" s="111"/>
      <c r="G39" s="111"/>
      <c r="H39" s="111" t="s">
        <v>833</v>
      </c>
      <c r="I39" s="111"/>
      <c r="J39" s="111" t="s">
        <v>496</v>
      </c>
      <c r="K39" s="111" t="s">
        <v>486</v>
      </c>
      <c r="L39" s="111" t="s">
        <v>487</v>
      </c>
      <c r="M39" s="111"/>
      <c r="N39" s="111"/>
      <c r="O39" s="111" t="s">
        <v>488</v>
      </c>
      <c r="P39" s="111" t="s">
        <v>489</v>
      </c>
      <c r="Q39" s="111" t="s">
        <v>490</v>
      </c>
    </row>
    <row r="40" spans="1:17" ht="405" x14ac:dyDescent="0.25">
      <c r="A40" s="111" t="s">
        <v>480</v>
      </c>
      <c r="B40" s="111" t="s">
        <v>492</v>
      </c>
      <c r="C40" s="111" t="s">
        <v>493</v>
      </c>
      <c r="D40" s="111"/>
      <c r="E40" s="111" t="s">
        <v>494</v>
      </c>
      <c r="F40" s="111"/>
      <c r="G40" s="111"/>
      <c r="H40" s="111" t="s">
        <v>484</v>
      </c>
      <c r="I40" s="111"/>
      <c r="J40" s="111" t="s">
        <v>504</v>
      </c>
      <c r="K40" s="111" t="s">
        <v>497</v>
      </c>
      <c r="L40" s="111"/>
      <c r="M40" s="111"/>
      <c r="N40" s="111"/>
      <c r="O40" s="111" t="s">
        <v>498</v>
      </c>
      <c r="P40" s="111" t="s">
        <v>499</v>
      </c>
      <c r="Q40" s="111" t="s">
        <v>500</v>
      </c>
    </row>
    <row r="41" spans="1:17" ht="300" x14ac:dyDescent="0.25">
      <c r="A41" s="111"/>
      <c r="B41" s="111"/>
      <c r="C41" s="111" t="s">
        <v>502</v>
      </c>
      <c r="D41" s="111"/>
      <c r="E41" s="111"/>
      <c r="F41" s="111"/>
      <c r="G41" s="111"/>
      <c r="H41" s="111" t="s">
        <v>495</v>
      </c>
      <c r="I41" s="111"/>
      <c r="J41" s="111"/>
      <c r="K41" s="111"/>
      <c r="L41" s="111"/>
      <c r="M41" s="111"/>
      <c r="N41" s="111"/>
      <c r="O41" s="111"/>
      <c r="P41" s="111" t="s">
        <v>505</v>
      </c>
      <c r="Q41" s="111" t="s">
        <v>506</v>
      </c>
    </row>
    <row r="42" spans="1:17" ht="409.5" x14ac:dyDescent="0.25">
      <c r="A42" s="111"/>
      <c r="B42" s="111"/>
      <c r="C42" s="111" t="s">
        <v>508</v>
      </c>
      <c r="D42" s="111"/>
      <c r="E42" s="111"/>
      <c r="F42" s="111"/>
      <c r="G42" s="111"/>
      <c r="H42" s="111" t="s">
        <v>503</v>
      </c>
      <c r="I42" s="111"/>
      <c r="J42" s="111"/>
      <c r="K42" s="111"/>
      <c r="L42" s="111"/>
      <c r="M42" s="111"/>
      <c r="N42" s="111"/>
      <c r="O42" s="111"/>
      <c r="P42" s="111" t="s">
        <v>510</v>
      </c>
      <c r="Q42" s="111" t="s">
        <v>511</v>
      </c>
    </row>
    <row r="43" spans="1:17" ht="375" x14ac:dyDescent="0.25">
      <c r="A43" s="111"/>
      <c r="B43" s="111"/>
      <c r="C43" s="111" t="s">
        <v>513</v>
      </c>
      <c r="D43" s="111"/>
      <c r="E43" s="111"/>
      <c r="F43" s="111"/>
      <c r="G43" s="111"/>
      <c r="H43" s="111" t="s">
        <v>509</v>
      </c>
      <c r="I43" s="111"/>
      <c r="J43" s="111"/>
      <c r="K43" s="111"/>
      <c r="L43" s="111"/>
      <c r="M43" s="111"/>
      <c r="N43" s="111"/>
      <c r="O43" s="111"/>
      <c r="P43" s="111" t="s">
        <v>514</v>
      </c>
      <c r="Q43" s="111" t="s">
        <v>515</v>
      </c>
    </row>
    <row r="44" spans="1:17" ht="409.5" x14ac:dyDescent="0.25">
      <c r="A44" s="111"/>
      <c r="B44" s="111"/>
      <c r="C44" s="111" t="s">
        <v>517</v>
      </c>
      <c r="D44" s="111"/>
      <c r="E44" s="111"/>
      <c r="F44" s="111"/>
      <c r="G44" s="111"/>
      <c r="H44" s="111"/>
      <c r="I44" s="111"/>
      <c r="J44" s="111"/>
      <c r="K44" s="111"/>
      <c r="L44" s="111"/>
      <c r="M44" s="111"/>
      <c r="N44" s="111"/>
      <c r="O44" s="111"/>
      <c r="P44" s="111" t="s">
        <v>518</v>
      </c>
      <c r="Q44" s="111" t="s">
        <v>519</v>
      </c>
    </row>
    <row r="45" spans="1:17" ht="225" x14ac:dyDescent="0.25">
      <c r="A45" s="111"/>
      <c r="B45" s="111"/>
      <c r="C45" s="111" t="s">
        <v>521</v>
      </c>
      <c r="D45" s="111"/>
      <c r="E45" s="111"/>
      <c r="F45" s="111"/>
      <c r="G45" s="111"/>
      <c r="H45" s="111"/>
      <c r="I45" s="111"/>
      <c r="J45" s="111"/>
      <c r="K45" s="111"/>
      <c r="L45" s="111"/>
      <c r="M45" s="111"/>
      <c r="N45" s="111"/>
      <c r="O45" s="111"/>
      <c r="P45" s="111" t="s">
        <v>522</v>
      </c>
      <c r="Q45" s="111" t="s">
        <v>527</v>
      </c>
    </row>
    <row r="46" spans="1:17" ht="409.5" x14ac:dyDescent="0.25">
      <c r="A46" s="111"/>
      <c r="B46" s="111"/>
      <c r="C46" s="111" t="s">
        <v>525</v>
      </c>
      <c r="D46" s="111"/>
      <c r="E46" s="111"/>
      <c r="F46" s="111"/>
      <c r="G46" s="111"/>
      <c r="H46" s="111"/>
      <c r="I46" s="111"/>
      <c r="J46" s="111"/>
      <c r="K46" s="111"/>
      <c r="L46" s="111"/>
      <c r="M46" s="111"/>
      <c r="N46" s="111"/>
      <c r="O46" s="111"/>
      <c r="P46" s="111" t="s">
        <v>526</v>
      </c>
      <c r="Q46" s="111" t="s">
        <v>531</v>
      </c>
    </row>
    <row r="47" spans="1:17" ht="255" x14ac:dyDescent="0.25">
      <c r="A47" s="111"/>
      <c r="B47" s="111"/>
      <c r="C47" s="111" t="s">
        <v>529</v>
      </c>
      <c r="D47" s="111"/>
      <c r="E47" s="111"/>
      <c r="F47" s="111"/>
      <c r="G47" s="111"/>
      <c r="H47" s="111"/>
      <c r="I47" s="111"/>
      <c r="J47" s="111"/>
      <c r="K47" s="111"/>
      <c r="L47" s="111"/>
      <c r="M47" s="111"/>
      <c r="N47" s="111"/>
      <c r="O47" s="111"/>
      <c r="P47" s="111" t="s">
        <v>530</v>
      </c>
      <c r="Q47" s="111" t="s">
        <v>535</v>
      </c>
    </row>
    <row r="48" spans="1:17" ht="330" x14ac:dyDescent="0.25">
      <c r="A48" s="111"/>
      <c r="B48" s="111"/>
      <c r="C48" s="111" t="s">
        <v>533</v>
      </c>
      <c r="D48" s="111"/>
      <c r="E48" s="111"/>
      <c r="F48" s="111"/>
      <c r="G48" s="111"/>
      <c r="H48" s="111"/>
      <c r="I48" s="111"/>
      <c r="J48" s="111"/>
      <c r="K48" s="111"/>
      <c r="L48" s="111"/>
      <c r="M48" s="111"/>
      <c r="N48" s="111"/>
      <c r="O48" s="111"/>
      <c r="P48" s="111" t="s">
        <v>534</v>
      </c>
      <c r="Q48" s="111" t="s">
        <v>539</v>
      </c>
    </row>
    <row r="49" spans="1:17" ht="409.5" x14ac:dyDescent="0.25">
      <c r="A49" s="111"/>
      <c r="B49" s="111"/>
      <c r="C49" s="111" t="s">
        <v>537</v>
      </c>
      <c r="D49" s="111"/>
      <c r="E49" s="111"/>
      <c r="F49" s="111"/>
      <c r="G49" s="111"/>
      <c r="H49" s="111"/>
      <c r="I49" s="111"/>
      <c r="J49" s="111"/>
      <c r="K49" s="111"/>
      <c r="L49" s="111"/>
      <c r="M49" s="111"/>
      <c r="N49" s="111"/>
      <c r="O49" s="111"/>
      <c r="P49" s="111" t="s">
        <v>538</v>
      </c>
      <c r="Q49" s="111" t="s">
        <v>542</v>
      </c>
    </row>
    <row r="50" spans="1:17" ht="375" x14ac:dyDescent="0.25">
      <c r="A50" s="111"/>
      <c r="B50" s="111"/>
      <c r="C50" s="111" t="s">
        <v>541</v>
      </c>
      <c r="D50" s="111"/>
      <c r="E50" s="111"/>
      <c r="F50" s="111"/>
      <c r="G50" s="111"/>
      <c r="H50" s="111"/>
      <c r="I50" s="111"/>
      <c r="J50" s="111"/>
      <c r="K50" s="111"/>
      <c r="L50" s="111"/>
      <c r="M50" s="111"/>
      <c r="N50" s="111"/>
      <c r="O50" s="111"/>
      <c r="P50" s="111"/>
      <c r="Q50" s="111" t="s">
        <v>545</v>
      </c>
    </row>
    <row r="51" spans="1:17" ht="60" x14ac:dyDescent="0.25">
      <c r="A51" s="111"/>
      <c r="B51" s="111"/>
      <c r="C51" s="111" t="s">
        <v>544</v>
      </c>
      <c r="D51" s="111"/>
      <c r="E51" s="111"/>
      <c r="F51" s="111"/>
      <c r="G51" s="111"/>
      <c r="H51" s="111"/>
      <c r="I51" s="111"/>
      <c r="J51" s="111"/>
      <c r="K51" s="111"/>
      <c r="L51" s="111"/>
      <c r="M51" s="111"/>
      <c r="N51" s="111"/>
      <c r="O51" s="111"/>
      <c r="P51" s="111"/>
      <c r="Q51" s="111"/>
    </row>
    <row r="52" spans="1:17" ht="30" x14ac:dyDescent="0.25">
      <c r="A52" s="111"/>
      <c r="B52" s="111"/>
      <c r="C52" s="111" t="s">
        <v>547</v>
      </c>
      <c r="D52" s="111"/>
      <c r="E52" s="111"/>
      <c r="F52" s="111"/>
      <c r="G52" s="111"/>
      <c r="H52" s="111"/>
      <c r="I52" s="111"/>
      <c r="J52" s="111"/>
      <c r="K52" s="111"/>
      <c r="L52" s="111"/>
      <c r="M52" s="111"/>
      <c r="N52" s="111"/>
      <c r="O52" s="111"/>
      <c r="P52" s="111"/>
      <c r="Q52" s="111"/>
    </row>
    <row r="53" spans="1:17" ht="45" x14ac:dyDescent="0.25">
      <c r="A53" s="111"/>
      <c r="B53" s="111"/>
      <c r="C53" s="111" t="s">
        <v>549</v>
      </c>
      <c r="D53" s="111"/>
      <c r="E53" s="111"/>
      <c r="F53" s="111"/>
      <c r="G53" s="111"/>
      <c r="H53" s="111"/>
      <c r="I53" s="111"/>
      <c r="J53" s="111"/>
      <c r="K53" s="111"/>
      <c r="L53" s="111"/>
      <c r="M53" s="111"/>
      <c r="N53" s="111"/>
      <c r="O53" s="111"/>
      <c r="P53" s="111"/>
      <c r="Q53" s="111"/>
    </row>
    <row r="54" spans="1:17" ht="60" x14ac:dyDescent="0.25">
      <c r="A54" s="111"/>
      <c r="B54" s="111"/>
      <c r="C54" s="111" t="s">
        <v>551</v>
      </c>
      <c r="D54" s="111"/>
      <c r="E54" s="111"/>
      <c r="F54" s="111"/>
      <c r="G54" s="111"/>
      <c r="H54" s="111"/>
      <c r="I54" s="111"/>
      <c r="J54" s="111"/>
      <c r="K54" s="111"/>
      <c r="L54" s="111"/>
      <c r="M54" s="111"/>
      <c r="N54" s="111"/>
      <c r="O54" s="111"/>
      <c r="P54" s="111"/>
      <c r="Q54" s="111"/>
    </row>
    <row r="56" spans="1:17" ht="63" x14ac:dyDescent="0.25">
      <c r="C56" s="131" t="s">
        <v>834</v>
      </c>
    </row>
    <row r="57" spans="1:17" ht="15.75" x14ac:dyDescent="0.25">
      <c r="C57" s="131" t="s">
        <v>835</v>
      </c>
    </row>
    <row r="58" spans="1:17" ht="30" x14ac:dyDescent="0.25">
      <c r="C58" s="128" t="s">
        <v>836</v>
      </c>
    </row>
    <row r="59" spans="1:17" x14ac:dyDescent="0.25">
      <c r="C59" s="128" t="s">
        <v>837</v>
      </c>
    </row>
    <row r="60" spans="1:17" ht="45" x14ac:dyDescent="0.25">
      <c r="C60" s="128" t="s">
        <v>838</v>
      </c>
    </row>
    <row r="61" spans="1:17" x14ac:dyDescent="0.25">
      <c r="C61" s="128"/>
    </row>
    <row r="62" spans="1:17" ht="15.75" x14ac:dyDescent="0.25">
      <c r="C62" s="131" t="s">
        <v>839</v>
      </c>
    </row>
    <row r="63" spans="1:17" ht="30" x14ac:dyDescent="0.25">
      <c r="C63" s="128" t="s">
        <v>840</v>
      </c>
    </row>
    <row r="64" spans="1:17" ht="30" x14ac:dyDescent="0.25">
      <c r="C64" s="128" t="s">
        <v>841</v>
      </c>
    </row>
    <row r="65" spans="3:3" ht="30" x14ac:dyDescent="0.25">
      <c r="C65" s="128" t="s">
        <v>842</v>
      </c>
    </row>
    <row r="66" spans="3:3" x14ac:dyDescent="0.25">
      <c r="C66" s="128"/>
    </row>
    <row r="67" spans="3:3" ht="15.75" x14ac:dyDescent="0.25">
      <c r="C67" s="131" t="s">
        <v>843</v>
      </c>
    </row>
    <row r="68" spans="3:3" ht="30" x14ac:dyDescent="0.25">
      <c r="C68" s="128" t="s">
        <v>844</v>
      </c>
    </row>
    <row r="69" spans="3:3" ht="30" x14ac:dyDescent="0.25">
      <c r="C69" s="128" t="s">
        <v>845</v>
      </c>
    </row>
    <row r="70" spans="3:3" ht="30" x14ac:dyDescent="0.25">
      <c r="C70" s="128" t="s">
        <v>846</v>
      </c>
    </row>
    <row r="71" spans="3:3" x14ac:dyDescent="0.25">
      <c r="C71" s="128"/>
    </row>
    <row r="72" spans="3:3" ht="15.75" x14ac:dyDescent="0.25">
      <c r="C72" s="131" t="s">
        <v>847</v>
      </c>
    </row>
    <row r="73" spans="3:3" ht="60" x14ac:dyDescent="0.25">
      <c r="C73" s="128" t="s">
        <v>848</v>
      </c>
    </row>
    <row r="74" spans="3:3" ht="60" x14ac:dyDescent="0.25">
      <c r="C74" s="128" t="s">
        <v>849</v>
      </c>
    </row>
    <row r="75" spans="3:3" ht="45" x14ac:dyDescent="0.25">
      <c r="C75" s="128" t="s">
        <v>850</v>
      </c>
    </row>
    <row r="76" spans="3:3" ht="45" x14ac:dyDescent="0.25">
      <c r="C76" s="128" t="s">
        <v>851</v>
      </c>
    </row>
    <row r="77" spans="3:3" ht="30" x14ac:dyDescent="0.25">
      <c r="C77" s="128" t="s">
        <v>852</v>
      </c>
    </row>
    <row r="78" spans="3:3" x14ac:dyDescent="0.25">
      <c r="C78" s="128"/>
    </row>
    <row r="79" spans="3:3" ht="15.75" x14ac:dyDescent="0.25">
      <c r="C79" s="131" t="s">
        <v>853</v>
      </c>
    </row>
    <row r="80" spans="3:3" x14ac:dyDescent="0.25">
      <c r="C80" s="128" t="s">
        <v>854</v>
      </c>
    </row>
    <row r="81" spans="3:3" x14ac:dyDescent="0.25">
      <c r="C81" s="128" t="s">
        <v>855</v>
      </c>
    </row>
    <row r="82" spans="3:3" x14ac:dyDescent="0.25">
      <c r="C82" s="128" t="s">
        <v>856</v>
      </c>
    </row>
    <row r="83" spans="3:3" ht="30" x14ac:dyDescent="0.25">
      <c r="C83" s="128" t="s">
        <v>857</v>
      </c>
    </row>
    <row r="84" spans="3:3" x14ac:dyDescent="0.25">
      <c r="C84" s="128" t="s">
        <v>858</v>
      </c>
    </row>
  </sheetData>
  <pageMargins left="0.7" right="0.7" top="0.75" bottom="0.75" header="0.3" footer="0.3"/>
  <pageSetup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57"/>
  <sheetViews>
    <sheetView topLeftCell="A76"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0" t="s">
        <v>859</v>
      </c>
      <c r="C2" s="91"/>
      <c r="D2" s="501" t="s">
        <v>860</v>
      </c>
      <c r="E2" s="501"/>
      <c r="F2" s="501"/>
      <c r="G2" s="501"/>
      <c r="H2" s="501"/>
      <c r="I2" s="501"/>
      <c r="J2" s="501"/>
      <c r="K2" s="501"/>
      <c r="L2" s="101"/>
      <c r="M2" s="101"/>
      <c r="N2" s="101"/>
      <c r="O2" s="101"/>
      <c r="P2" s="101"/>
      <c r="Q2" s="101"/>
      <c r="R2" s="101"/>
      <c r="S2" s="101"/>
      <c r="T2" s="101"/>
      <c r="U2" s="101"/>
      <c r="V2" s="101"/>
      <c r="W2" s="101"/>
      <c r="X2" s="226"/>
      <c r="Y2" s="226"/>
      <c r="Z2" s="226"/>
      <c r="AA2" s="226"/>
      <c r="AB2" s="226"/>
      <c r="AC2" s="226"/>
      <c r="AD2" s="226"/>
      <c r="AE2" s="226"/>
      <c r="AF2" s="226"/>
      <c r="AG2" s="226"/>
      <c r="AH2" s="226"/>
      <c r="AI2" s="227"/>
    </row>
    <row r="3" spans="2:35" ht="16.5" thickBot="1" x14ac:dyDescent="0.3">
      <c r="B3" s="228" t="s">
        <v>861</v>
      </c>
      <c r="C3" s="229"/>
      <c r="D3" s="229"/>
      <c r="E3" s="229"/>
      <c r="F3" s="229"/>
      <c r="G3" s="229"/>
      <c r="H3" s="229"/>
      <c r="I3" s="230"/>
      <c r="J3" s="231"/>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3"/>
    </row>
    <row r="4" spans="2:35" ht="15.75" x14ac:dyDescent="0.25">
      <c r="B4" s="234"/>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6"/>
    </row>
    <row r="5" spans="2:35" ht="27" customHeight="1" thickBot="1" x14ac:dyDescent="0.3">
      <c r="B5" s="252" t="s">
        <v>862</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4"/>
    </row>
    <row r="6" spans="2:35" ht="35.25" customHeight="1" x14ac:dyDescent="0.25">
      <c r="B6" s="255" t="s">
        <v>863</v>
      </c>
      <c r="C6" s="256"/>
      <c r="D6" s="259" t="s">
        <v>864</v>
      </c>
      <c r="E6" s="260"/>
      <c r="F6" s="260"/>
      <c r="G6" s="260"/>
      <c r="H6" s="260"/>
      <c r="I6" s="256"/>
      <c r="J6" s="259" t="s">
        <v>865</v>
      </c>
      <c r="K6" s="260"/>
      <c r="L6" s="260"/>
      <c r="M6" s="260"/>
      <c r="N6" s="260"/>
      <c r="O6" s="256"/>
      <c r="P6" s="264" t="s">
        <v>866</v>
      </c>
      <c r="Q6" s="265"/>
      <c r="R6" s="266"/>
      <c r="S6" s="270" t="s">
        <v>867</v>
      </c>
      <c r="T6" s="265"/>
      <c r="U6" s="265"/>
      <c r="V6" s="265"/>
      <c r="W6" s="273" t="s">
        <v>868</v>
      </c>
      <c r="X6" s="260"/>
      <c r="Y6" s="260"/>
      <c r="Z6" s="260"/>
      <c r="AA6" s="260"/>
      <c r="AB6" s="260"/>
      <c r="AC6" s="260"/>
      <c r="AD6" s="260"/>
      <c r="AE6" s="260"/>
      <c r="AF6" s="260"/>
      <c r="AG6" s="260"/>
      <c r="AH6" s="260"/>
      <c r="AI6" s="274"/>
    </row>
    <row r="7" spans="2:35" ht="33" customHeight="1" x14ac:dyDescent="0.25">
      <c r="B7" s="257"/>
      <c r="C7" s="258"/>
      <c r="D7" s="261"/>
      <c r="E7" s="262"/>
      <c r="F7" s="262"/>
      <c r="G7" s="262"/>
      <c r="H7" s="262"/>
      <c r="I7" s="258"/>
      <c r="J7" s="261"/>
      <c r="K7" s="262"/>
      <c r="L7" s="262"/>
      <c r="M7" s="262"/>
      <c r="N7" s="262"/>
      <c r="O7" s="258"/>
      <c r="P7" s="267"/>
      <c r="Q7" s="268"/>
      <c r="R7" s="269"/>
      <c r="S7" s="271"/>
      <c r="T7" s="272"/>
      <c r="U7" s="272"/>
      <c r="V7" s="272"/>
      <c r="W7" s="275" t="s">
        <v>869</v>
      </c>
      <c r="X7" s="276"/>
      <c r="Y7" s="276"/>
      <c r="Z7" s="276"/>
      <c r="AA7" s="276"/>
      <c r="AB7" s="276"/>
      <c r="AC7" s="277"/>
      <c r="AD7" s="278" t="s">
        <v>870</v>
      </c>
      <c r="AE7" s="279"/>
      <c r="AF7" s="279"/>
      <c r="AG7" s="279"/>
      <c r="AH7" s="279"/>
      <c r="AI7" s="280"/>
    </row>
    <row r="8" spans="2:35" ht="30.75" customHeight="1" thickBot="1" x14ac:dyDescent="0.3">
      <c r="B8" s="299"/>
      <c r="C8" s="300"/>
      <c r="D8" s="301" t="s">
        <v>19</v>
      </c>
      <c r="E8" s="301"/>
      <c r="F8" s="301"/>
      <c r="G8" s="301"/>
      <c r="H8" s="301"/>
      <c r="I8" s="301"/>
      <c r="J8" s="301" t="s">
        <v>50</v>
      </c>
      <c r="K8" s="301"/>
      <c r="L8" s="301"/>
      <c r="M8" s="301"/>
      <c r="N8" s="301"/>
      <c r="O8" s="301"/>
      <c r="P8" s="301" t="s">
        <v>27</v>
      </c>
      <c r="Q8" s="301"/>
      <c r="R8" s="301"/>
      <c r="S8" s="302" t="s">
        <v>568</v>
      </c>
      <c r="T8" s="303"/>
      <c r="U8" s="303"/>
      <c r="V8" s="303"/>
      <c r="W8" s="304" t="s">
        <v>871</v>
      </c>
      <c r="X8" s="304"/>
      <c r="Y8" s="304"/>
      <c r="Z8" s="304"/>
      <c r="AA8" s="304"/>
      <c r="AB8" s="304"/>
      <c r="AC8" s="304"/>
      <c r="AD8" s="281" t="s">
        <v>872</v>
      </c>
      <c r="AE8" s="282"/>
      <c r="AF8" s="282"/>
      <c r="AG8" s="282"/>
      <c r="AH8" s="282"/>
      <c r="AI8" s="283"/>
    </row>
    <row r="9" spans="2:35" ht="16.5" thickBot="1" x14ac:dyDescent="0.3">
      <c r="B9" s="284" t="s">
        <v>873</v>
      </c>
      <c r="C9" s="285"/>
      <c r="D9" s="285"/>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7"/>
    </row>
    <row r="10" spans="2:35" ht="15.75" x14ac:dyDescent="0.25">
      <c r="B10" s="288" t="s">
        <v>874</v>
      </c>
      <c r="C10" s="289"/>
      <c r="D10" s="289"/>
      <c r="E10" s="289"/>
      <c r="F10" s="289"/>
      <c r="G10" s="289"/>
      <c r="H10" s="289"/>
      <c r="I10" s="289"/>
      <c r="J10" s="289"/>
      <c r="K10" s="289"/>
      <c r="L10" s="289"/>
      <c r="M10" s="289"/>
      <c r="N10" s="289"/>
      <c r="O10" s="289"/>
      <c r="P10" s="289"/>
      <c r="Q10" s="289"/>
      <c r="R10" s="289"/>
      <c r="S10" s="290" t="s">
        <v>875</v>
      </c>
      <c r="T10" s="291"/>
      <c r="U10" s="291"/>
      <c r="V10" s="291"/>
      <c r="W10" s="291"/>
      <c r="X10" s="291"/>
      <c r="Y10" s="291"/>
      <c r="Z10" s="291"/>
      <c r="AA10" s="291"/>
      <c r="AB10" s="291"/>
      <c r="AC10" s="291"/>
      <c r="AD10" s="291"/>
      <c r="AE10" s="291"/>
      <c r="AF10" s="291"/>
      <c r="AG10" s="291"/>
      <c r="AH10" s="291"/>
      <c r="AI10" s="292"/>
    </row>
    <row r="11" spans="2:35" ht="16.5" thickBot="1" x14ac:dyDescent="0.3">
      <c r="B11" s="293"/>
      <c r="C11" s="294"/>
      <c r="D11" s="294"/>
      <c r="E11" s="295"/>
      <c r="F11" s="295"/>
      <c r="G11" s="295"/>
      <c r="H11" s="295"/>
      <c r="I11" s="295"/>
      <c r="J11" s="295"/>
      <c r="K11" s="295"/>
      <c r="L11" s="295"/>
      <c r="M11" s="295"/>
      <c r="N11" s="295"/>
      <c r="O11" s="295"/>
      <c r="P11" s="295"/>
      <c r="Q11" s="295"/>
      <c r="R11" s="296"/>
      <c r="S11" s="297"/>
      <c r="T11" s="295"/>
      <c r="U11" s="295"/>
      <c r="V11" s="295"/>
      <c r="W11" s="295"/>
      <c r="X11" s="295"/>
      <c r="Y11" s="295"/>
      <c r="Z11" s="295"/>
      <c r="AA11" s="295"/>
      <c r="AB11" s="295"/>
      <c r="AC11" s="295"/>
      <c r="AD11" s="295"/>
      <c r="AE11" s="295"/>
      <c r="AF11" s="295"/>
      <c r="AG11" s="295"/>
      <c r="AH11" s="295"/>
      <c r="AI11" s="298"/>
    </row>
    <row r="12" spans="2:35" ht="16.5" thickBot="1" x14ac:dyDescent="0.3">
      <c r="B12" s="306" t="s">
        <v>876</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8"/>
    </row>
    <row r="13" spans="2:35" ht="15.75" x14ac:dyDescent="0.25">
      <c r="B13" s="309" t="s">
        <v>877</v>
      </c>
      <c r="C13" s="310"/>
      <c r="D13" s="310"/>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2"/>
    </row>
    <row r="14" spans="2:35" ht="15.75" x14ac:dyDescent="0.25">
      <c r="B14" s="313"/>
      <c r="C14" s="314"/>
      <c r="D14" s="313">
        <v>2</v>
      </c>
      <c r="E14" s="314"/>
      <c r="F14" s="313">
        <v>3</v>
      </c>
      <c r="G14" s="314"/>
      <c r="H14" s="313">
        <v>4</v>
      </c>
      <c r="I14" s="314"/>
      <c r="J14" s="313">
        <v>5</v>
      </c>
      <c r="K14" s="314"/>
      <c r="L14" s="313">
        <v>6</v>
      </c>
      <c r="M14" s="314"/>
      <c r="N14" s="313">
        <v>7</v>
      </c>
      <c r="O14" s="314"/>
      <c r="P14" s="313">
        <v>8</v>
      </c>
      <c r="Q14" s="314"/>
      <c r="R14" s="313">
        <v>9</v>
      </c>
      <c r="S14" s="314"/>
      <c r="T14" s="313">
        <v>10</v>
      </c>
      <c r="U14" s="314"/>
      <c r="V14" s="313">
        <v>11</v>
      </c>
      <c r="W14" s="314"/>
      <c r="X14" s="313">
        <v>12</v>
      </c>
      <c r="Y14" s="314"/>
      <c r="Z14" s="313">
        <v>13</v>
      </c>
      <c r="AA14" s="314"/>
      <c r="AB14" s="313">
        <v>14</v>
      </c>
      <c r="AC14" s="314"/>
      <c r="AD14" s="313">
        <v>15</v>
      </c>
      <c r="AE14" s="314"/>
      <c r="AF14" s="313">
        <v>16</v>
      </c>
      <c r="AG14" s="314"/>
      <c r="AH14" s="313">
        <v>17</v>
      </c>
      <c r="AI14" s="314"/>
    </row>
    <row r="15" spans="2:35" x14ac:dyDescent="0.25">
      <c r="B15" s="315"/>
      <c r="C15" s="316"/>
      <c r="D15" s="315"/>
      <c r="E15" s="316"/>
      <c r="F15" s="315"/>
      <c r="G15" s="316"/>
      <c r="H15" s="315"/>
      <c r="I15" s="316"/>
      <c r="J15" s="315"/>
      <c r="K15" s="316"/>
      <c r="L15" s="315"/>
      <c r="M15" s="316"/>
      <c r="N15" s="315"/>
      <c r="O15" s="316"/>
      <c r="P15" s="315"/>
      <c r="Q15" s="316"/>
      <c r="R15" s="315"/>
      <c r="S15" s="316"/>
      <c r="T15" s="315"/>
      <c r="U15" s="316"/>
      <c r="V15" s="315"/>
      <c r="W15" s="316"/>
      <c r="X15" s="315"/>
      <c r="Y15" s="316"/>
      <c r="Z15" s="315"/>
      <c r="AA15" s="316"/>
      <c r="AB15" s="315"/>
      <c r="AC15" s="316"/>
      <c r="AD15" s="315"/>
      <c r="AE15" s="316"/>
      <c r="AF15" s="315"/>
      <c r="AG15" s="316"/>
      <c r="AH15" s="315" t="s">
        <v>157</v>
      </c>
      <c r="AI15" s="316"/>
    </row>
    <row r="16" spans="2:35" x14ac:dyDescent="0.25">
      <c r="B16" s="315"/>
      <c r="C16" s="316"/>
      <c r="D16" s="315"/>
      <c r="E16" s="316"/>
      <c r="F16" s="315"/>
      <c r="G16" s="316"/>
      <c r="H16" s="315"/>
      <c r="I16" s="316"/>
      <c r="J16" s="315"/>
      <c r="K16" s="316"/>
      <c r="L16" s="315"/>
      <c r="M16" s="316"/>
      <c r="N16" s="315"/>
      <c r="O16" s="316"/>
      <c r="P16" s="315"/>
      <c r="Q16" s="316"/>
      <c r="R16" s="315"/>
      <c r="S16" s="316"/>
      <c r="T16" s="315"/>
      <c r="U16" s="316"/>
      <c r="V16" s="315"/>
      <c r="W16" s="316"/>
      <c r="X16" s="315"/>
      <c r="Y16" s="316"/>
      <c r="Z16" s="315"/>
      <c r="AA16" s="316"/>
      <c r="AB16" s="315"/>
      <c r="AC16" s="316"/>
      <c r="AD16" s="315"/>
      <c r="AE16" s="316"/>
      <c r="AF16" s="315"/>
      <c r="AG16" s="316"/>
      <c r="AH16" s="315" t="s">
        <v>209</v>
      </c>
      <c r="AI16" s="316"/>
    </row>
    <row r="17" spans="2:35" x14ac:dyDescent="0.25">
      <c r="B17" s="315"/>
      <c r="C17" s="316"/>
      <c r="D17" s="315"/>
      <c r="E17" s="316"/>
      <c r="F17" s="315"/>
      <c r="G17" s="316"/>
      <c r="H17" s="315"/>
      <c r="I17" s="316"/>
      <c r="J17" s="315"/>
      <c r="K17" s="316"/>
      <c r="L17" s="315"/>
      <c r="M17" s="316"/>
      <c r="N17" s="315"/>
      <c r="O17" s="316"/>
      <c r="P17" s="315"/>
      <c r="Q17" s="316"/>
      <c r="R17" s="315"/>
      <c r="S17" s="316"/>
      <c r="T17" s="315"/>
      <c r="U17" s="316"/>
      <c r="V17" s="315"/>
      <c r="W17" s="316"/>
      <c r="X17" s="315"/>
      <c r="Y17" s="316"/>
      <c r="Z17" s="315"/>
      <c r="AA17" s="316"/>
      <c r="AB17" s="315"/>
      <c r="AC17" s="316"/>
      <c r="AD17" s="315"/>
      <c r="AE17" s="316"/>
      <c r="AF17" s="315"/>
      <c r="AG17" s="316"/>
      <c r="AH17" s="315" t="s">
        <v>878</v>
      </c>
      <c r="AI17" s="316"/>
    </row>
    <row r="18" spans="2:35" x14ac:dyDescent="0.25">
      <c r="B18" s="315"/>
      <c r="C18" s="316"/>
      <c r="D18" s="315"/>
      <c r="E18" s="316"/>
      <c r="F18" s="315"/>
      <c r="G18" s="316"/>
      <c r="H18" s="315"/>
      <c r="I18" s="316"/>
      <c r="J18" s="315"/>
      <c r="K18" s="316"/>
      <c r="L18" s="315"/>
      <c r="M18" s="316"/>
      <c r="N18" s="315"/>
      <c r="O18" s="316"/>
      <c r="P18" s="315"/>
      <c r="Q18" s="316"/>
      <c r="R18" s="315"/>
      <c r="S18" s="316"/>
      <c r="T18" s="315"/>
      <c r="U18" s="316"/>
      <c r="V18" s="315"/>
      <c r="W18" s="316"/>
      <c r="X18" s="315"/>
      <c r="Y18" s="316"/>
      <c r="Z18" s="315"/>
      <c r="AA18" s="316"/>
      <c r="AB18" s="315"/>
      <c r="AC18" s="316"/>
      <c r="AD18" s="315"/>
      <c r="AE18" s="316"/>
      <c r="AF18" s="315"/>
      <c r="AG18" s="316"/>
      <c r="AH18" s="315" t="s">
        <v>878</v>
      </c>
      <c r="AI18" s="316"/>
    </row>
    <row r="19" spans="2:35" x14ac:dyDescent="0.25">
      <c r="B19" s="315"/>
      <c r="C19" s="316"/>
      <c r="D19" s="315"/>
      <c r="E19" s="316"/>
      <c r="F19" s="315"/>
      <c r="G19" s="316"/>
      <c r="H19" s="315"/>
      <c r="I19" s="316"/>
      <c r="J19" s="315"/>
      <c r="K19" s="316"/>
      <c r="L19" s="315"/>
      <c r="M19" s="316"/>
      <c r="N19" s="315"/>
      <c r="O19" s="316"/>
      <c r="P19" s="315"/>
      <c r="Q19" s="316"/>
      <c r="R19" s="315"/>
      <c r="S19" s="316"/>
      <c r="T19" s="315"/>
      <c r="U19" s="316"/>
      <c r="V19" s="315"/>
      <c r="W19" s="316"/>
      <c r="X19" s="315"/>
      <c r="Y19" s="316"/>
      <c r="Z19" s="315"/>
      <c r="AA19" s="316"/>
      <c r="AB19" s="315"/>
      <c r="AC19" s="316"/>
      <c r="AD19" s="315"/>
      <c r="AE19" s="316"/>
      <c r="AF19" s="315"/>
      <c r="AG19" s="316"/>
      <c r="AH19" s="315" t="s">
        <v>879</v>
      </c>
      <c r="AI19" s="316"/>
    </row>
    <row r="20" spans="2:35" x14ac:dyDescent="0.25">
      <c r="B20" s="315"/>
      <c r="C20" s="316"/>
      <c r="D20" s="315"/>
      <c r="E20" s="316"/>
      <c r="F20" s="315"/>
      <c r="G20" s="316"/>
      <c r="H20" s="315"/>
      <c r="I20" s="316"/>
      <c r="J20" s="315"/>
      <c r="K20" s="316"/>
      <c r="L20" s="315"/>
      <c r="M20" s="316"/>
      <c r="N20" s="315"/>
      <c r="O20" s="316"/>
      <c r="P20" s="315"/>
      <c r="Q20" s="316"/>
      <c r="R20" s="315"/>
      <c r="S20" s="316"/>
      <c r="T20" s="315"/>
      <c r="U20" s="316"/>
      <c r="V20" s="315"/>
      <c r="W20" s="316"/>
      <c r="X20" s="315"/>
      <c r="Y20" s="316"/>
      <c r="Z20" s="315"/>
      <c r="AA20" s="316"/>
      <c r="AB20" s="315"/>
      <c r="AC20" s="316"/>
      <c r="AD20" s="315"/>
      <c r="AE20" s="316"/>
      <c r="AF20" s="315"/>
      <c r="AG20" s="316"/>
      <c r="AH20" s="315" t="s">
        <v>880</v>
      </c>
      <c r="AI20" s="316"/>
    </row>
    <row r="21" spans="2:35" ht="15.75" thickBot="1" x14ac:dyDescent="0.3">
      <c r="B21" s="317"/>
      <c r="C21" s="318"/>
      <c r="D21" s="317"/>
      <c r="E21" s="318"/>
      <c r="F21" s="317"/>
      <c r="G21" s="318"/>
      <c r="H21" s="317"/>
      <c r="I21" s="318"/>
      <c r="J21" s="317"/>
      <c r="K21" s="318"/>
      <c r="L21" s="317"/>
      <c r="M21" s="318"/>
      <c r="N21" s="317"/>
      <c r="O21" s="318"/>
      <c r="P21" s="317"/>
      <c r="Q21" s="318"/>
      <c r="R21" s="317"/>
      <c r="S21" s="318"/>
      <c r="T21" s="317"/>
      <c r="U21" s="318"/>
      <c r="V21" s="317"/>
      <c r="W21" s="318"/>
      <c r="X21" s="317"/>
      <c r="Y21" s="318"/>
      <c r="Z21" s="317"/>
      <c r="AA21" s="318"/>
      <c r="AB21" s="317"/>
      <c r="AC21" s="318"/>
      <c r="AD21" s="317"/>
      <c r="AE21" s="318"/>
      <c r="AF21" s="317"/>
      <c r="AG21" s="318"/>
      <c r="AH21" s="317" t="s">
        <v>881</v>
      </c>
      <c r="AI21" s="318"/>
    </row>
    <row r="22" spans="2:35" ht="15.75" thickBot="1" x14ac:dyDescent="0.3">
      <c r="B22" s="500" t="s">
        <v>882</v>
      </c>
      <c r="C22" s="500"/>
      <c r="D22" s="153"/>
      <c r="E22" s="58"/>
      <c r="F22" s="57"/>
      <c r="G22" s="59"/>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row>
    <row r="23" spans="2:35" ht="210.75" thickBot="1" x14ac:dyDescent="0.3">
      <c r="B23" s="56" t="s">
        <v>883</v>
      </c>
      <c r="C23" s="57"/>
      <c r="D23" s="57" t="s">
        <v>884</v>
      </c>
      <c r="E23" s="153"/>
      <c r="F23" s="153"/>
      <c r="G23" s="153"/>
      <c r="H23" s="58" t="s">
        <v>885</v>
      </c>
      <c r="I23" s="57" t="s">
        <v>886</v>
      </c>
      <c r="J23" s="59" t="s">
        <v>887</v>
      </c>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row>
    <row r="24" spans="2:35" x14ac:dyDescent="0.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row>
    <row r="25" spans="2:35" x14ac:dyDescent="0.25">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row>
    <row r="26" spans="2:35" x14ac:dyDescent="0.25">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row>
    <row r="27" spans="2:35" x14ac:dyDescent="0.25">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row>
    <row r="28" spans="2:35" x14ac:dyDescent="0.25">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row>
    <row r="29" spans="2:35" x14ac:dyDescent="0.25">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row>
    <row r="30" spans="2:35" x14ac:dyDescent="0.25">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row>
    <row r="31" spans="2:35" x14ac:dyDescent="0.25">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row>
    <row r="32" spans="2:35" x14ac:dyDescent="0.25">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row>
    <row r="33" spans="2:35" x14ac:dyDescent="0.25">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row>
    <row r="34" spans="2:35" x14ac:dyDescent="0.25">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row>
    <row r="35" spans="2:35" x14ac:dyDescent="0.25">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row>
    <row r="36" spans="2:35" x14ac:dyDescent="0.25">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row>
    <row r="37" spans="2:35" x14ac:dyDescent="0.25">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row>
    <row r="38" spans="2:35" x14ac:dyDescent="0.25">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row>
    <row r="39" spans="2:35" x14ac:dyDescent="0.25">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row>
    <row r="40" spans="2:35" x14ac:dyDescent="0.25">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row>
    <row r="41" spans="2:35" x14ac:dyDescent="0.25">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row>
    <row r="42" spans="2:35" x14ac:dyDescent="0.25">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row>
    <row r="43" spans="2:35" x14ac:dyDescent="0.25">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row>
    <row r="44" spans="2:35" ht="48" customHeight="1" x14ac:dyDescent="0.25">
      <c r="B44" s="150"/>
      <c r="C44" s="305" t="s">
        <v>888</v>
      </c>
      <c r="D44" s="241" t="s">
        <v>889</v>
      </c>
      <c r="E44" s="241"/>
      <c r="F44" s="241"/>
      <c r="G44" s="241"/>
      <c r="H44" s="241"/>
      <c r="I44" s="246"/>
      <c r="J44" s="247"/>
      <c r="K44" s="247"/>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row>
    <row r="45" spans="2:35" ht="46.5" customHeight="1" x14ac:dyDescent="0.25">
      <c r="B45" s="150"/>
      <c r="C45" s="305"/>
      <c r="D45" s="242" t="s">
        <v>890</v>
      </c>
      <c r="E45" s="242"/>
      <c r="F45" s="242"/>
      <c r="G45" s="242"/>
      <c r="H45" s="242"/>
      <c r="I45" s="248"/>
      <c r="J45" s="249"/>
      <c r="K45" s="249"/>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row>
    <row r="46" spans="2:35" ht="46.5" customHeight="1" x14ac:dyDescent="0.25">
      <c r="B46" s="150"/>
      <c r="C46" s="305"/>
      <c r="D46" s="242" t="s">
        <v>891</v>
      </c>
      <c r="E46" s="242"/>
      <c r="F46" s="242"/>
      <c r="G46" s="242"/>
      <c r="H46" s="242"/>
      <c r="I46" s="248"/>
      <c r="J46" s="249"/>
      <c r="K46" s="249"/>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row>
    <row r="47" spans="2:35" ht="48" customHeight="1" x14ac:dyDescent="0.25">
      <c r="B47" s="150"/>
      <c r="C47" s="305"/>
      <c r="D47" s="243" t="s">
        <v>892</v>
      </c>
      <c r="E47" s="244"/>
      <c r="F47" s="244"/>
      <c r="G47" s="244"/>
      <c r="H47" s="245"/>
      <c r="I47" s="248"/>
      <c r="J47" s="249"/>
      <c r="K47" s="249"/>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row>
    <row r="48" spans="2:35" ht="46.5" customHeight="1" x14ac:dyDescent="0.25">
      <c r="B48" s="150"/>
      <c r="C48" s="305"/>
      <c r="D48" s="242" t="s">
        <v>893</v>
      </c>
      <c r="E48" s="242"/>
      <c r="F48" s="242"/>
      <c r="G48" s="242"/>
      <c r="H48" s="242"/>
      <c r="I48" s="248"/>
      <c r="J48" s="249"/>
      <c r="K48" s="249"/>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row>
    <row r="49" spans="2:35" ht="42.75" customHeight="1" x14ac:dyDescent="0.25">
      <c r="B49" s="150"/>
      <c r="C49" s="150" t="s">
        <v>894</v>
      </c>
      <c r="D49" s="242" t="s">
        <v>895</v>
      </c>
      <c r="E49" s="242"/>
      <c r="F49" s="242"/>
      <c r="G49" s="242"/>
      <c r="H49" s="242"/>
      <c r="I49" s="250">
        <v>2000</v>
      </c>
      <c r="J49" s="251"/>
      <c r="K49" s="251"/>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row>
    <row r="50" spans="2:35" x14ac:dyDescent="0.25">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row>
    <row r="51" spans="2:35" x14ac:dyDescent="0.25">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row>
    <row r="52" spans="2:35" x14ac:dyDescent="0.25">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row>
    <row r="53" spans="2:35" x14ac:dyDescent="0.25">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row>
    <row r="54" spans="2:35" x14ac:dyDescent="0.25">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row>
    <row r="55" spans="2:35" x14ac:dyDescent="0.25">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row>
    <row r="56" spans="2:35" x14ac:dyDescent="0.25">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row>
    <row r="57" spans="2:35" x14ac:dyDescent="0.25">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row>
    <row r="58" spans="2:35" x14ac:dyDescent="0.25">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row>
    <row r="59" spans="2:35" x14ac:dyDescent="0.25">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row>
    <row r="60" spans="2:35" x14ac:dyDescent="0.25">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row>
    <row r="61" spans="2:35" x14ac:dyDescent="0.25">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row>
    <row r="62" spans="2:35" x14ac:dyDescent="0.25">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row>
    <row r="63" spans="2:35" x14ac:dyDescent="0.25">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row>
    <row r="64" spans="2:35" x14ac:dyDescent="0.25">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row>
    <row r="65" spans="2:35" ht="15.75" x14ac:dyDescent="0.25">
      <c r="B65" s="309" t="s">
        <v>896</v>
      </c>
      <c r="C65" s="310"/>
      <c r="D65" s="310"/>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2"/>
    </row>
    <row r="66" spans="2:35" ht="15.75" x14ac:dyDescent="0.25">
      <c r="B66" s="319"/>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1"/>
    </row>
    <row r="67" spans="2:35" ht="15.75" x14ac:dyDescent="0.25">
      <c r="B67" s="309" t="s">
        <v>897</v>
      </c>
      <c r="C67" s="310"/>
      <c r="D67" s="310"/>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2"/>
    </row>
    <row r="68" spans="2:35" x14ac:dyDescent="0.25">
      <c r="B68" s="322"/>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1"/>
    </row>
    <row r="69" spans="2:35" ht="15.75" x14ac:dyDescent="0.25">
      <c r="B69" s="323" t="s">
        <v>898</v>
      </c>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5"/>
    </row>
    <row r="70" spans="2:35" ht="15.75" thickBot="1" x14ac:dyDescent="0.3">
      <c r="B70" s="326" t="s">
        <v>899</v>
      </c>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8"/>
    </row>
    <row r="71" spans="2:35" ht="16.5" thickBot="1" x14ac:dyDescent="0.3">
      <c r="B71" s="329" t="s">
        <v>900</v>
      </c>
      <c r="C71" s="330"/>
      <c r="D71" s="330"/>
      <c r="E71" s="330"/>
      <c r="F71" s="330"/>
      <c r="G71" s="330"/>
      <c r="H71" s="330"/>
      <c r="I71" s="330"/>
      <c r="J71" s="330"/>
      <c r="K71" s="330"/>
      <c r="L71" s="330"/>
      <c r="M71" s="331"/>
      <c r="N71" s="332" t="s">
        <v>901</v>
      </c>
      <c r="O71" s="333"/>
      <c r="P71" s="334"/>
      <c r="Q71" s="334"/>
      <c r="R71" s="334"/>
      <c r="S71" s="334"/>
      <c r="T71" s="334"/>
      <c r="U71" s="334"/>
      <c r="V71" s="334"/>
      <c r="W71" s="334"/>
      <c r="X71" s="334"/>
      <c r="Y71" s="334"/>
      <c r="Z71" s="334"/>
      <c r="AA71" s="334"/>
      <c r="AB71" s="334"/>
      <c r="AC71" s="334"/>
      <c r="AD71" s="334"/>
      <c r="AE71" s="334"/>
      <c r="AF71" s="334"/>
      <c r="AG71" s="335"/>
      <c r="AH71" s="335"/>
      <c r="AI71" s="336"/>
    </row>
    <row r="72" spans="2:35" ht="33" customHeight="1" x14ac:dyDescent="0.25">
      <c r="B72" s="2"/>
      <c r="C72" s="337" t="s">
        <v>902</v>
      </c>
      <c r="D72" s="338"/>
      <c r="E72" s="339"/>
      <c r="F72" s="337" t="s">
        <v>903</v>
      </c>
      <c r="G72" s="339"/>
      <c r="H72" s="340" t="s">
        <v>904</v>
      </c>
      <c r="I72" s="340"/>
      <c r="J72" s="340" t="s">
        <v>905</v>
      </c>
      <c r="K72" s="340"/>
      <c r="L72" s="340" t="s">
        <v>906</v>
      </c>
      <c r="M72" s="340"/>
      <c r="N72" s="337" t="s">
        <v>1</v>
      </c>
      <c r="O72" s="338"/>
      <c r="P72" s="339"/>
      <c r="Q72" s="337" t="s">
        <v>907</v>
      </c>
      <c r="R72" s="338"/>
      <c r="S72" s="338"/>
      <c r="T72" s="338"/>
      <c r="U72" s="338"/>
      <c r="V72" s="338"/>
      <c r="W72" s="338"/>
      <c r="X72" s="338"/>
      <c r="Y72" s="338"/>
      <c r="Z72" s="338"/>
      <c r="AA72" s="339"/>
      <c r="AB72" s="340" t="s">
        <v>908</v>
      </c>
      <c r="AC72" s="341"/>
      <c r="AD72" s="340" t="s">
        <v>909</v>
      </c>
      <c r="AE72" s="341"/>
      <c r="AF72" s="340" t="s">
        <v>910</v>
      </c>
      <c r="AG72" s="341"/>
      <c r="AH72" s="340" t="s">
        <v>911</v>
      </c>
      <c r="AI72" s="341"/>
    </row>
    <row r="73" spans="2:35" ht="15.75" thickBot="1" x14ac:dyDescent="0.3">
      <c r="B73" s="342" t="s">
        <v>912</v>
      </c>
      <c r="C73" s="344"/>
      <c r="D73" s="345"/>
      <c r="E73" s="346"/>
      <c r="F73" s="353" t="s">
        <v>913</v>
      </c>
      <c r="G73" s="353"/>
      <c r="H73" s="354">
        <v>30</v>
      </c>
      <c r="I73" s="354"/>
      <c r="J73" s="353" t="s">
        <v>914</v>
      </c>
      <c r="K73" s="353"/>
      <c r="L73" s="344"/>
      <c r="M73" s="346"/>
      <c r="N73" s="72" t="s">
        <v>674</v>
      </c>
      <c r="O73" s="366" t="s">
        <v>915</v>
      </c>
      <c r="P73" s="367"/>
      <c r="Q73" s="359" t="s">
        <v>916</v>
      </c>
      <c r="R73" s="360"/>
      <c r="S73" s="360"/>
      <c r="T73" s="360"/>
      <c r="U73" s="360"/>
      <c r="V73" s="360"/>
      <c r="W73" s="360"/>
      <c r="X73" s="360"/>
      <c r="Y73" s="360"/>
      <c r="Z73" s="360"/>
      <c r="AA73" s="361"/>
      <c r="AB73" s="359">
        <v>20</v>
      </c>
      <c r="AC73" s="361"/>
      <c r="AD73" s="368"/>
      <c r="AE73" s="368"/>
      <c r="AF73" s="369">
        <v>3</v>
      </c>
      <c r="AG73" s="369"/>
      <c r="AH73" s="355">
        <v>42903</v>
      </c>
      <c r="AI73" s="356"/>
    </row>
    <row r="74" spans="2:35" ht="15.75" thickBot="1" x14ac:dyDescent="0.3">
      <c r="B74" s="342"/>
      <c r="C74" s="347"/>
      <c r="D74" s="348"/>
      <c r="E74" s="349"/>
      <c r="F74" s="353" t="s">
        <v>917</v>
      </c>
      <c r="G74" s="353"/>
      <c r="H74" s="354"/>
      <c r="I74" s="354"/>
      <c r="J74" s="353" t="s">
        <v>55</v>
      </c>
      <c r="K74" s="353"/>
      <c r="L74" s="353"/>
      <c r="M74" s="353"/>
      <c r="N74" s="73" t="s">
        <v>678</v>
      </c>
      <c r="O74" s="357"/>
      <c r="P74" s="358"/>
      <c r="Q74" s="359" t="s">
        <v>918</v>
      </c>
      <c r="R74" s="360"/>
      <c r="S74" s="360"/>
      <c r="T74" s="360"/>
      <c r="U74" s="360"/>
      <c r="V74" s="360"/>
      <c r="W74" s="360"/>
      <c r="X74" s="360"/>
      <c r="Y74" s="360"/>
      <c r="Z74" s="360"/>
      <c r="AA74" s="361"/>
      <c r="AB74" s="353">
        <v>7</v>
      </c>
      <c r="AC74" s="353"/>
      <c r="AD74" s="362"/>
      <c r="AE74" s="363"/>
      <c r="AF74" s="364">
        <v>3</v>
      </c>
      <c r="AG74" s="365"/>
      <c r="AH74" s="362"/>
      <c r="AI74" s="370"/>
    </row>
    <row r="75" spans="2:35" ht="15.75" thickBot="1" x14ac:dyDescent="0.3">
      <c r="B75" s="343"/>
      <c r="C75" s="350"/>
      <c r="D75" s="351"/>
      <c r="E75" s="352"/>
      <c r="F75" s="353"/>
      <c r="G75" s="353"/>
      <c r="H75" s="354"/>
      <c r="I75" s="354"/>
      <c r="J75" s="353" t="s">
        <v>914</v>
      </c>
      <c r="K75" s="353"/>
      <c r="L75" s="371"/>
      <c r="M75" s="371"/>
      <c r="N75" s="74" t="s">
        <v>679</v>
      </c>
      <c r="O75" s="357"/>
      <c r="P75" s="358"/>
      <c r="Q75" s="359" t="s">
        <v>919</v>
      </c>
      <c r="R75" s="360"/>
      <c r="S75" s="360"/>
      <c r="T75" s="360"/>
      <c r="U75" s="360"/>
      <c r="V75" s="360"/>
      <c r="W75" s="360"/>
      <c r="X75" s="360"/>
      <c r="Y75" s="360"/>
      <c r="Z75" s="360"/>
      <c r="AA75" s="361"/>
      <c r="AB75" s="359">
        <v>8</v>
      </c>
      <c r="AC75" s="361"/>
      <c r="AD75" s="372"/>
      <c r="AE75" s="372"/>
      <c r="AF75" s="373">
        <v>4</v>
      </c>
      <c r="AG75" s="373"/>
      <c r="AH75" s="372"/>
      <c r="AI75" s="374"/>
    </row>
    <row r="76" spans="2:35" x14ac:dyDescent="0.25">
      <c r="B76" s="375" t="s">
        <v>920</v>
      </c>
      <c r="C76" s="344"/>
      <c r="D76" s="345"/>
      <c r="E76" s="346"/>
      <c r="F76" s="353"/>
      <c r="G76" s="353"/>
      <c r="H76" s="354"/>
      <c r="I76" s="354"/>
      <c r="J76" s="353" t="s">
        <v>921</v>
      </c>
      <c r="K76" s="353"/>
      <c r="L76" s="353"/>
      <c r="M76" s="353"/>
      <c r="N76" s="75" t="s">
        <v>681</v>
      </c>
      <c r="O76" s="377"/>
      <c r="P76" s="378"/>
      <c r="Q76" s="359" t="s">
        <v>919</v>
      </c>
      <c r="R76" s="360"/>
      <c r="S76" s="360"/>
      <c r="T76" s="360"/>
      <c r="U76" s="360"/>
      <c r="V76" s="360"/>
      <c r="W76" s="360"/>
      <c r="X76" s="360"/>
      <c r="Y76" s="360"/>
      <c r="Z76" s="360"/>
      <c r="AA76" s="361"/>
      <c r="AB76" s="359">
        <v>9</v>
      </c>
      <c r="AC76" s="361"/>
      <c r="AD76" s="372"/>
      <c r="AE76" s="372"/>
      <c r="AF76" s="373">
        <v>5</v>
      </c>
      <c r="AG76" s="373"/>
      <c r="AH76" s="372"/>
      <c r="AI76" s="374"/>
    </row>
    <row r="77" spans="2:35" x14ac:dyDescent="0.25">
      <c r="B77" s="375"/>
      <c r="C77" s="347"/>
      <c r="D77" s="348"/>
      <c r="E77" s="349"/>
      <c r="F77" s="353"/>
      <c r="G77" s="353"/>
      <c r="H77" s="354"/>
      <c r="I77" s="354"/>
      <c r="J77" s="353" t="s">
        <v>922</v>
      </c>
      <c r="K77" s="353"/>
      <c r="L77" s="359"/>
      <c r="M77" s="361"/>
      <c r="N77" s="76" t="s">
        <v>682</v>
      </c>
      <c r="O77" s="377"/>
      <c r="P77" s="378"/>
      <c r="Q77" s="359" t="s">
        <v>919</v>
      </c>
      <c r="R77" s="360"/>
      <c r="S77" s="360"/>
      <c r="T77" s="360"/>
      <c r="U77" s="360"/>
      <c r="V77" s="360"/>
      <c r="W77" s="360"/>
      <c r="X77" s="360"/>
      <c r="Y77" s="360"/>
      <c r="Z77" s="360"/>
      <c r="AA77" s="361"/>
      <c r="AB77" s="359">
        <v>10</v>
      </c>
      <c r="AC77" s="361"/>
      <c r="AD77" s="362"/>
      <c r="AE77" s="363"/>
      <c r="AF77" s="364">
        <v>6</v>
      </c>
      <c r="AG77" s="365"/>
      <c r="AH77" s="362"/>
      <c r="AI77" s="370"/>
    </row>
    <row r="78" spans="2:35" ht="15.75" thickBot="1" x14ac:dyDescent="0.3">
      <c r="B78" s="376"/>
      <c r="C78" s="350"/>
      <c r="D78" s="351"/>
      <c r="E78" s="352"/>
      <c r="F78" s="353"/>
      <c r="G78" s="353"/>
      <c r="H78" s="354"/>
      <c r="I78" s="354"/>
      <c r="J78" s="353" t="s">
        <v>923</v>
      </c>
      <c r="K78" s="353"/>
      <c r="L78" s="379"/>
      <c r="M78" s="380"/>
      <c r="N78" s="77" t="s">
        <v>683</v>
      </c>
      <c r="O78" s="377"/>
      <c r="P78" s="378"/>
      <c r="Q78" s="359" t="s">
        <v>919</v>
      </c>
      <c r="R78" s="360"/>
      <c r="S78" s="360"/>
      <c r="T78" s="360"/>
      <c r="U78" s="360"/>
      <c r="V78" s="360"/>
      <c r="W78" s="360"/>
      <c r="X78" s="360"/>
      <c r="Y78" s="360"/>
      <c r="Z78" s="360"/>
      <c r="AA78" s="361"/>
      <c r="AB78" s="359">
        <v>11</v>
      </c>
      <c r="AC78" s="361"/>
      <c r="AD78" s="372"/>
      <c r="AE78" s="372"/>
      <c r="AF78" s="373">
        <v>7</v>
      </c>
      <c r="AG78" s="373"/>
      <c r="AH78" s="372"/>
      <c r="AI78" s="374"/>
    </row>
    <row r="79" spans="2:35" x14ac:dyDescent="0.25">
      <c r="B79" s="401" t="s">
        <v>924</v>
      </c>
      <c r="C79" s="344"/>
      <c r="D79" s="345"/>
      <c r="E79" s="346"/>
      <c r="F79" s="353"/>
      <c r="G79" s="353"/>
      <c r="H79" s="354"/>
      <c r="I79" s="354"/>
      <c r="J79" s="353" t="s">
        <v>925</v>
      </c>
      <c r="K79" s="353"/>
      <c r="L79" s="353"/>
      <c r="M79" s="353"/>
      <c r="N79" s="78" t="s">
        <v>685</v>
      </c>
      <c r="O79" s="377"/>
      <c r="P79" s="378"/>
      <c r="Q79" s="359" t="s">
        <v>919</v>
      </c>
      <c r="R79" s="360"/>
      <c r="S79" s="360"/>
      <c r="T79" s="360"/>
      <c r="U79" s="360"/>
      <c r="V79" s="360"/>
      <c r="W79" s="360"/>
      <c r="X79" s="360"/>
      <c r="Y79" s="360"/>
      <c r="Z79" s="360"/>
      <c r="AA79" s="361"/>
      <c r="AB79" s="359">
        <v>12</v>
      </c>
      <c r="AC79" s="361"/>
      <c r="AD79" s="372"/>
      <c r="AE79" s="372"/>
      <c r="AF79" s="373">
        <v>8</v>
      </c>
      <c r="AG79" s="373"/>
      <c r="AH79" s="372"/>
      <c r="AI79" s="374"/>
    </row>
    <row r="80" spans="2:35" x14ac:dyDescent="0.25">
      <c r="B80" s="402"/>
      <c r="C80" s="347"/>
      <c r="D80" s="348"/>
      <c r="E80" s="349"/>
      <c r="F80" s="353"/>
      <c r="G80" s="353"/>
      <c r="H80" s="354"/>
      <c r="I80" s="354"/>
      <c r="J80" s="353" t="s">
        <v>926</v>
      </c>
      <c r="K80" s="353"/>
      <c r="L80" s="353"/>
      <c r="M80" s="353"/>
      <c r="N80" s="79" t="s">
        <v>686</v>
      </c>
      <c r="O80" s="377"/>
      <c r="P80" s="378"/>
      <c r="Q80" s="359" t="s">
        <v>919</v>
      </c>
      <c r="R80" s="360"/>
      <c r="S80" s="360"/>
      <c r="T80" s="360"/>
      <c r="U80" s="360"/>
      <c r="V80" s="360"/>
      <c r="W80" s="360"/>
      <c r="X80" s="360"/>
      <c r="Y80" s="360"/>
      <c r="Z80" s="360"/>
      <c r="AA80" s="361"/>
      <c r="AB80" s="359">
        <v>13</v>
      </c>
      <c r="AC80" s="361"/>
      <c r="AD80" s="362"/>
      <c r="AE80" s="363"/>
      <c r="AF80" s="364">
        <v>9</v>
      </c>
      <c r="AG80" s="365"/>
      <c r="AH80" s="362"/>
      <c r="AI80" s="370"/>
    </row>
    <row r="81" spans="2:35" ht="15.75" thickBot="1" x14ac:dyDescent="0.3">
      <c r="B81" s="403"/>
      <c r="C81" s="404"/>
      <c r="D81" s="405"/>
      <c r="E81" s="406"/>
      <c r="F81" s="353"/>
      <c r="G81" s="353"/>
      <c r="H81" s="354"/>
      <c r="I81" s="354"/>
      <c r="J81" s="353" t="s">
        <v>914</v>
      </c>
      <c r="K81" s="353"/>
      <c r="L81" s="407"/>
      <c r="M81" s="408"/>
      <c r="N81" s="80" t="s">
        <v>687</v>
      </c>
      <c r="O81" s="377"/>
      <c r="P81" s="378"/>
      <c r="Q81" s="359" t="s">
        <v>919</v>
      </c>
      <c r="R81" s="360"/>
      <c r="S81" s="360"/>
      <c r="T81" s="360"/>
      <c r="U81" s="360"/>
      <c r="V81" s="360"/>
      <c r="W81" s="360"/>
      <c r="X81" s="360"/>
      <c r="Y81" s="360"/>
      <c r="Z81" s="360"/>
      <c r="AA81" s="361"/>
      <c r="AB81" s="359">
        <v>14</v>
      </c>
      <c r="AC81" s="361"/>
      <c r="AD81" s="395"/>
      <c r="AE81" s="395"/>
      <c r="AF81" s="396">
        <v>10</v>
      </c>
      <c r="AG81" s="396"/>
      <c r="AH81" s="395"/>
      <c r="AI81" s="397"/>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398"/>
      <c r="AE82" s="399"/>
      <c r="AF82" s="399"/>
      <c r="AG82" s="399"/>
      <c r="AH82" s="399"/>
      <c r="AI82" s="400"/>
    </row>
    <row r="83" spans="2:35" ht="16.5" thickBot="1" x14ac:dyDescent="0.3">
      <c r="B83" s="306" t="s">
        <v>927</v>
      </c>
      <c r="C83" s="307"/>
      <c r="D83" s="307"/>
      <c r="E83" s="307"/>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8"/>
    </row>
    <row r="84" spans="2:35" ht="15.75" x14ac:dyDescent="0.25">
      <c r="B84" s="381" t="s">
        <v>928</v>
      </c>
      <c r="C84" s="382"/>
      <c r="D84" s="382"/>
      <c r="E84" s="382"/>
      <c r="F84" s="382"/>
      <c r="G84" s="382"/>
      <c r="H84" s="382"/>
      <c r="I84" s="382"/>
      <c r="J84" s="382"/>
      <c r="K84" s="382"/>
      <c r="L84" s="382"/>
      <c r="M84" s="382"/>
      <c r="N84" s="382"/>
      <c r="O84" s="382"/>
      <c r="P84" s="382"/>
      <c r="Q84" s="382"/>
      <c r="R84" s="383"/>
      <c r="S84" s="384" t="s">
        <v>929</v>
      </c>
      <c r="T84" s="384"/>
      <c r="U84" s="384"/>
      <c r="V84" s="384"/>
      <c r="W84" s="384"/>
      <c r="X84" s="384"/>
      <c r="Y84" s="384"/>
      <c r="Z84" s="384"/>
      <c r="AA84" s="384"/>
      <c r="AB84" s="384"/>
      <c r="AC84" s="384"/>
      <c r="AD84" s="384"/>
      <c r="AE84" s="384"/>
      <c r="AF84" s="384"/>
      <c r="AG84" s="384"/>
      <c r="AH84" s="384"/>
      <c r="AI84" s="385"/>
    </row>
    <row r="85" spans="2:35" ht="15.75" thickBot="1" x14ac:dyDescent="0.3">
      <c r="B85" s="386"/>
      <c r="C85" s="387"/>
      <c r="D85" s="387"/>
      <c r="E85" s="387"/>
      <c r="F85" s="387"/>
      <c r="G85" s="387"/>
      <c r="H85" s="387"/>
      <c r="I85" s="387"/>
      <c r="J85" s="387"/>
      <c r="K85" s="387"/>
      <c r="L85" s="387"/>
      <c r="M85" s="387"/>
      <c r="N85" s="387"/>
      <c r="O85" s="387"/>
      <c r="P85" s="387"/>
      <c r="Q85" s="387"/>
      <c r="R85" s="387"/>
      <c r="S85" s="388"/>
      <c r="T85" s="387"/>
      <c r="U85" s="387"/>
      <c r="V85" s="387"/>
      <c r="W85" s="387"/>
      <c r="X85" s="387"/>
      <c r="Y85" s="387"/>
      <c r="Z85" s="387"/>
      <c r="AA85" s="387"/>
      <c r="AB85" s="387"/>
      <c r="AC85" s="387"/>
      <c r="AD85" s="387"/>
      <c r="AE85" s="387"/>
      <c r="AF85" s="387"/>
      <c r="AG85" s="387"/>
      <c r="AH85" s="387"/>
      <c r="AI85" s="389"/>
    </row>
    <row r="86" spans="2:35" x14ac:dyDescent="0.25">
      <c r="B86" s="390" t="s">
        <v>930</v>
      </c>
      <c r="C86" s="391"/>
      <c r="D86" s="391"/>
      <c r="E86" s="391"/>
      <c r="F86" s="391"/>
      <c r="G86" s="391"/>
      <c r="H86" s="391"/>
      <c r="I86" s="391"/>
      <c r="J86" s="391"/>
      <c r="K86" s="391"/>
      <c r="L86" s="392"/>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4"/>
    </row>
    <row r="87" spans="2:35" ht="15.75" x14ac:dyDescent="0.25">
      <c r="B87" s="410" t="s">
        <v>931</v>
      </c>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2"/>
    </row>
    <row r="88" spans="2:35" ht="60" customHeight="1" x14ac:dyDescent="0.25">
      <c r="B88" s="151"/>
      <c r="C88" s="152"/>
      <c r="D88" s="152"/>
      <c r="E88" s="92"/>
      <c r="F88" s="92"/>
      <c r="G88" s="92"/>
      <c r="H88" s="92"/>
      <c r="I88" s="92"/>
      <c r="J88" s="92"/>
      <c r="K88" s="92"/>
      <c r="L88" s="263" t="s">
        <v>932</v>
      </c>
      <c r="M88" s="263"/>
      <c r="N88" s="263"/>
      <c r="O88" s="263"/>
      <c r="P88" s="263"/>
      <c r="Q88" s="263"/>
      <c r="R88" s="263"/>
      <c r="S88" s="263"/>
      <c r="T88" s="263"/>
      <c r="U88" s="263"/>
      <c r="V88" s="263" t="s">
        <v>933</v>
      </c>
      <c r="W88" s="263"/>
      <c r="X88" s="263"/>
      <c r="Y88" s="263"/>
      <c r="Z88" s="263"/>
      <c r="AA88" s="263"/>
      <c r="AB88" s="263"/>
      <c r="AC88" s="263"/>
      <c r="AD88" s="263"/>
      <c r="AE88" s="263"/>
      <c r="AF88" s="240"/>
      <c r="AG88" s="240"/>
      <c r="AH88" s="240"/>
      <c r="AI88" s="240"/>
    </row>
    <row r="89" spans="2:35" ht="31.5" x14ac:dyDescent="0.25">
      <c r="B89" s="7" t="s">
        <v>934</v>
      </c>
      <c r="C89" s="413" t="s">
        <v>935</v>
      </c>
      <c r="D89" s="414"/>
      <c r="E89" s="414"/>
      <c r="F89" s="414"/>
      <c r="G89" s="414"/>
      <c r="H89" s="414"/>
      <c r="I89" s="414"/>
      <c r="J89" s="414"/>
      <c r="K89" s="414"/>
      <c r="L89" s="237" t="s">
        <v>936</v>
      </c>
      <c r="M89" s="237"/>
      <c r="N89" s="237"/>
      <c r="O89" s="237"/>
      <c r="P89" s="237"/>
      <c r="Q89" s="149" t="s">
        <v>937</v>
      </c>
      <c r="R89" s="238" t="s">
        <v>938</v>
      </c>
      <c r="S89" s="239"/>
      <c r="T89" s="21" t="s">
        <v>939</v>
      </c>
      <c r="U89" s="21" t="s">
        <v>940</v>
      </c>
      <c r="V89" s="237" t="s">
        <v>936</v>
      </c>
      <c r="W89" s="237"/>
      <c r="X89" s="237"/>
      <c r="Y89" s="237"/>
      <c r="Z89" s="237"/>
      <c r="AA89" s="149" t="s">
        <v>937</v>
      </c>
      <c r="AB89" s="238" t="s">
        <v>938</v>
      </c>
      <c r="AC89" s="239"/>
      <c r="AD89" s="21" t="s">
        <v>939</v>
      </c>
      <c r="AE89" s="21" t="s">
        <v>940</v>
      </c>
      <c r="AF89" s="88"/>
      <c r="AG89" s="409"/>
      <c r="AH89" s="409"/>
      <c r="AI89" s="89"/>
    </row>
    <row r="90" spans="2:35" ht="15.75" customHeight="1" x14ac:dyDescent="0.25">
      <c r="B90" s="419" t="s">
        <v>674</v>
      </c>
      <c r="C90" s="95" t="str">
        <f>+IF(Q73=0,"",Q73)</f>
        <v>Taller de/ curso de biofertillan</v>
      </c>
      <c r="D90" s="96"/>
      <c r="E90" s="96"/>
      <c r="F90" s="96"/>
      <c r="G90" s="96"/>
      <c r="H90" s="96"/>
      <c r="I90" s="96"/>
      <c r="J90" s="96"/>
      <c r="K90" s="96"/>
      <c r="L90" s="222" t="s">
        <v>941</v>
      </c>
      <c r="M90" s="222"/>
      <c r="N90" s="222"/>
      <c r="O90" s="222"/>
      <c r="P90" s="222"/>
      <c r="Q90" s="25">
        <f>+IF(AF73=0,"",AF73)</f>
        <v>3</v>
      </c>
      <c r="R90" s="223">
        <v>1200</v>
      </c>
      <c r="S90" s="224"/>
      <c r="T90" s="22"/>
      <c r="U90" s="33">
        <f>Q90*R90</f>
        <v>3600</v>
      </c>
      <c r="V90" s="222" t="s">
        <v>941</v>
      </c>
      <c r="W90" s="222"/>
      <c r="X90" s="222"/>
      <c r="Y90" s="222"/>
      <c r="Z90" s="222"/>
      <c r="AA90" s="25" t="str">
        <f>+IF(AP73=0,"",AP73)</f>
        <v/>
      </c>
      <c r="AB90" s="223">
        <v>1200</v>
      </c>
      <c r="AC90" s="224"/>
      <c r="AD90" s="22"/>
      <c r="AE90" s="33" t="e">
        <f>AA90*AB90</f>
        <v>#VALUE!</v>
      </c>
      <c r="AF90" s="27"/>
      <c r="AG90" s="27"/>
      <c r="AH90" s="27"/>
      <c r="AI90" s="28"/>
    </row>
    <row r="91" spans="2:35" x14ac:dyDescent="0.25">
      <c r="B91" s="420"/>
      <c r="C91" s="97"/>
      <c r="D91" s="98"/>
      <c r="E91" s="98"/>
      <c r="F91" s="98"/>
      <c r="G91" s="98"/>
      <c r="H91" s="98"/>
      <c r="I91" s="98"/>
      <c r="J91" s="98"/>
      <c r="K91" s="98"/>
      <c r="L91" s="222" t="s">
        <v>890</v>
      </c>
      <c r="M91" s="222"/>
      <c r="N91" s="222"/>
      <c r="O91" s="222"/>
      <c r="P91" s="222"/>
      <c r="Q91" s="25">
        <v>2</v>
      </c>
      <c r="R91" s="223">
        <v>9</v>
      </c>
      <c r="S91" s="224"/>
      <c r="T91" s="26">
        <f>+IF(AB73=0,"",AB73)</f>
        <v>20</v>
      </c>
      <c r="U91" s="33">
        <f>Q91*R91*T91</f>
        <v>360</v>
      </c>
      <c r="V91" s="222" t="s">
        <v>890</v>
      </c>
      <c r="W91" s="222"/>
      <c r="X91" s="222"/>
      <c r="Y91" s="222"/>
      <c r="Z91" s="222"/>
      <c r="AA91" s="25">
        <v>2</v>
      </c>
      <c r="AB91" s="223">
        <v>9</v>
      </c>
      <c r="AC91" s="224"/>
      <c r="AD91" s="26" t="str">
        <f>+IF(AL73=0,"",AL73)</f>
        <v/>
      </c>
      <c r="AE91" s="33" t="e">
        <f>AA91*AB91*AD91</f>
        <v>#VALUE!</v>
      </c>
      <c r="AF91" s="27"/>
      <c r="AG91" s="27"/>
      <c r="AH91" s="27"/>
      <c r="AI91" s="28"/>
    </row>
    <row r="92" spans="2:35" x14ac:dyDescent="0.25">
      <c r="B92" s="420"/>
      <c r="C92" s="97"/>
      <c r="D92" s="98"/>
      <c r="E92" s="98"/>
      <c r="F92" s="98"/>
      <c r="G92" s="98"/>
      <c r="H92" s="98"/>
      <c r="I92" s="98"/>
      <c r="J92" s="98"/>
      <c r="K92" s="98"/>
      <c r="L92" s="418" t="s">
        <v>942</v>
      </c>
      <c r="M92" s="222"/>
      <c r="N92" s="222"/>
      <c r="O92" s="222"/>
      <c r="P92" s="222"/>
      <c r="Q92" s="25">
        <v>2</v>
      </c>
      <c r="R92" s="223">
        <v>150</v>
      </c>
      <c r="S92" s="224"/>
      <c r="T92" s="26">
        <f>+IF(AB73=0,"",AB73)</f>
        <v>20</v>
      </c>
      <c r="U92" s="33">
        <f>Q92*R92*T92</f>
        <v>6000</v>
      </c>
      <c r="V92" s="418" t="s">
        <v>942</v>
      </c>
      <c r="W92" s="222"/>
      <c r="X92" s="222"/>
      <c r="Y92" s="222"/>
      <c r="Z92" s="222"/>
      <c r="AA92" s="25">
        <v>2</v>
      </c>
      <c r="AB92" s="223">
        <v>150</v>
      </c>
      <c r="AC92" s="224"/>
      <c r="AD92" s="26" t="str">
        <f>+IF(AL73=0,"",AL73)</f>
        <v/>
      </c>
      <c r="AE92" s="33" t="e">
        <f>AA92*AB92*AD92</f>
        <v>#VALUE!</v>
      </c>
      <c r="AF92" s="29"/>
      <c r="AG92" s="29"/>
      <c r="AH92" s="29"/>
      <c r="AI92" s="30"/>
    </row>
    <row r="93" spans="2:35" x14ac:dyDescent="0.25">
      <c r="B93" s="420"/>
      <c r="C93" s="97"/>
      <c r="D93" s="98"/>
      <c r="E93" s="98"/>
      <c r="F93" s="98"/>
      <c r="G93" s="98"/>
      <c r="H93" s="98"/>
      <c r="I93" s="98"/>
      <c r="J93" s="98"/>
      <c r="K93" s="98"/>
      <c r="L93" s="415" t="s">
        <v>943</v>
      </c>
      <c r="M93" s="416"/>
      <c r="N93" s="416"/>
      <c r="O93" s="416"/>
      <c r="P93" s="417"/>
      <c r="Q93" s="25">
        <v>7</v>
      </c>
      <c r="R93" s="223">
        <v>150</v>
      </c>
      <c r="S93" s="224"/>
      <c r="T93" s="26">
        <v>10</v>
      </c>
      <c r="U93" s="33">
        <f>Q93*R93*T93</f>
        <v>10500</v>
      </c>
      <c r="V93" s="415" t="s">
        <v>943</v>
      </c>
      <c r="W93" s="416"/>
      <c r="X93" s="416"/>
      <c r="Y93" s="416"/>
      <c r="Z93" s="417"/>
      <c r="AA93" s="25">
        <v>7</v>
      </c>
      <c r="AB93" s="223">
        <v>150</v>
      </c>
      <c r="AC93" s="224"/>
      <c r="AD93" s="26">
        <v>10</v>
      </c>
      <c r="AE93" s="33">
        <f>AA93*AB93*AD93</f>
        <v>10500</v>
      </c>
      <c r="AF93" s="27"/>
      <c r="AG93" s="27"/>
      <c r="AH93" s="27"/>
      <c r="AI93" s="28"/>
    </row>
    <row r="94" spans="2:35" x14ac:dyDescent="0.25">
      <c r="B94" s="420"/>
      <c r="C94" s="97"/>
      <c r="D94" s="98"/>
      <c r="E94" s="98"/>
      <c r="F94" s="98"/>
      <c r="G94" s="98"/>
      <c r="H94" s="98"/>
      <c r="I94" s="98"/>
      <c r="J94" s="98"/>
      <c r="K94" s="98"/>
      <c r="L94" s="222" t="s">
        <v>944</v>
      </c>
      <c r="M94" s="222"/>
      <c r="N94" s="222"/>
      <c r="O94" s="222"/>
      <c r="P94" s="222"/>
      <c r="Q94" s="25">
        <v>1</v>
      </c>
      <c r="R94" s="223">
        <v>1204</v>
      </c>
      <c r="S94" s="224"/>
      <c r="T94" s="26">
        <f>+IF(AB73=0,"",AB73)</f>
        <v>20</v>
      </c>
      <c r="U94" s="33">
        <f>Q94*R94*T94</f>
        <v>24080</v>
      </c>
      <c r="V94" s="222" t="s">
        <v>944</v>
      </c>
      <c r="W94" s="222"/>
      <c r="X94" s="222"/>
      <c r="Y94" s="222"/>
      <c r="Z94" s="222"/>
      <c r="AA94" s="25">
        <v>1</v>
      </c>
      <c r="AB94" s="223">
        <v>1204</v>
      </c>
      <c r="AC94" s="224"/>
      <c r="AD94" s="26" t="str">
        <f>+IF(AL73=0,"",AL73)</f>
        <v/>
      </c>
      <c r="AE94" s="33" t="e">
        <f>AA94*AB94*AD94</f>
        <v>#VALUE!</v>
      </c>
      <c r="AF94" s="29"/>
      <c r="AG94" s="29"/>
      <c r="AH94" s="29"/>
      <c r="AI94" s="93"/>
    </row>
    <row r="95" spans="2:35" x14ac:dyDescent="0.25">
      <c r="B95" s="420"/>
      <c r="C95" s="97"/>
      <c r="D95" s="98"/>
      <c r="E95" s="98"/>
      <c r="F95" s="98"/>
      <c r="G95" s="98"/>
      <c r="H95" s="98"/>
      <c r="I95" s="98"/>
      <c r="J95" s="98"/>
      <c r="K95" s="98"/>
      <c r="L95" s="222" t="s">
        <v>895</v>
      </c>
      <c r="M95" s="222"/>
      <c r="N95" s="222"/>
      <c r="O95" s="222"/>
      <c r="P95" s="222"/>
      <c r="Q95" s="25">
        <v>5</v>
      </c>
      <c r="R95" s="223">
        <v>2000</v>
      </c>
      <c r="S95" s="224"/>
      <c r="T95" s="26">
        <f>+IF(AB73=0,"",AB73)</f>
        <v>20</v>
      </c>
      <c r="U95" s="33">
        <f>AF73*(R95/20)*AB73</f>
        <v>6000</v>
      </c>
      <c r="V95" s="222" t="s">
        <v>895</v>
      </c>
      <c r="W95" s="222"/>
      <c r="X95" s="222"/>
      <c r="Y95" s="222"/>
      <c r="Z95" s="222"/>
      <c r="AA95" s="25">
        <v>5</v>
      </c>
      <c r="AB95" s="223"/>
      <c r="AC95" s="224"/>
      <c r="AD95" s="26" t="str">
        <f>+IF(AL73=0,"",AL73)</f>
        <v/>
      </c>
      <c r="AE95" s="33">
        <f>AP73*(AB95/20)*AL73</f>
        <v>0</v>
      </c>
      <c r="AF95" s="27"/>
      <c r="AG95" s="27"/>
      <c r="AH95" s="27"/>
      <c r="AI95" s="94"/>
    </row>
    <row r="96" spans="2:35" x14ac:dyDescent="0.25">
      <c r="B96" s="421"/>
      <c r="C96" s="99"/>
      <c r="D96" s="100"/>
      <c r="E96" s="100"/>
      <c r="F96" s="100"/>
      <c r="G96" s="100"/>
      <c r="H96" s="100"/>
      <c r="I96" s="100"/>
      <c r="J96" s="100"/>
      <c r="K96" s="100"/>
      <c r="L96" s="225" t="s">
        <v>945</v>
      </c>
      <c r="M96" s="225"/>
      <c r="N96" s="225"/>
      <c r="O96" s="225"/>
      <c r="P96" s="225"/>
      <c r="Q96" s="225"/>
      <c r="R96" s="225"/>
      <c r="S96" s="225"/>
      <c r="T96" s="225"/>
      <c r="U96" s="34">
        <f>+SUM(U90:U95)</f>
        <v>50540</v>
      </c>
      <c r="V96" s="225" t="s">
        <v>945</v>
      </c>
      <c r="W96" s="225"/>
      <c r="X96" s="225"/>
      <c r="Y96" s="225"/>
      <c r="Z96" s="225"/>
      <c r="AA96" s="225"/>
      <c r="AB96" s="225"/>
      <c r="AC96" s="225"/>
      <c r="AD96" s="225"/>
      <c r="AE96" s="34" t="e">
        <f>+SUM(AE90:AE95)</f>
        <v>#VALUE!</v>
      </c>
      <c r="AF96" s="32"/>
      <c r="AG96" s="32"/>
      <c r="AH96" s="32"/>
      <c r="AI96" s="87"/>
    </row>
    <row r="97" spans="2:35" ht="15.75" x14ac:dyDescent="0.25">
      <c r="B97" s="419" t="s">
        <v>678</v>
      </c>
      <c r="C97" s="422" t="str">
        <f>+IF(O74=0,"",O74)</f>
        <v/>
      </c>
      <c r="D97" s="423"/>
      <c r="E97" s="423"/>
      <c r="F97" s="423"/>
      <c r="G97" s="423"/>
      <c r="H97" s="423"/>
      <c r="I97" s="423"/>
      <c r="J97" s="423"/>
      <c r="K97" s="424"/>
      <c r="L97" s="222" t="s">
        <v>941</v>
      </c>
      <c r="M97" s="222"/>
      <c r="N97" s="222"/>
      <c r="O97" s="222"/>
      <c r="P97" s="222"/>
      <c r="Q97" s="25">
        <f>+IF(AF74=0,"",AF74)</f>
        <v>3</v>
      </c>
      <c r="R97" s="223">
        <v>1200</v>
      </c>
      <c r="S97" s="224"/>
      <c r="T97" s="22"/>
      <c r="U97" s="33">
        <f>Q97*R97</f>
        <v>3600</v>
      </c>
      <c r="V97" s="222" t="s">
        <v>941</v>
      </c>
      <c r="W97" s="222"/>
      <c r="X97" s="222"/>
      <c r="Y97" s="222"/>
      <c r="Z97" s="222"/>
      <c r="AA97" s="25" t="str">
        <f>+IF(AP74=0,"",AP74)</f>
        <v/>
      </c>
      <c r="AB97" s="223">
        <v>1200</v>
      </c>
      <c r="AC97" s="224"/>
      <c r="AD97" s="22"/>
      <c r="AE97" s="33" t="e">
        <f>AA97*AB97</f>
        <v>#VALUE!</v>
      </c>
      <c r="AF97" s="27"/>
      <c r="AG97" s="27"/>
      <c r="AH97" s="27"/>
      <c r="AI97" s="94"/>
    </row>
    <row r="98" spans="2:35" x14ac:dyDescent="0.25">
      <c r="B98" s="420"/>
      <c r="C98" s="425"/>
      <c r="D98" s="426"/>
      <c r="E98" s="426"/>
      <c r="F98" s="426"/>
      <c r="G98" s="426"/>
      <c r="H98" s="426"/>
      <c r="I98" s="426"/>
      <c r="J98" s="426"/>
      <c r="K98" s="427"/>
      <c r="L98" s="222" t="s">
        <v>890</v>
      </c>
      <c r="M98" s="222"/>
      <c r="N98" s="222"/>
      <c r="O98" s="222"/>
      <c r="P98" s="222"/>
      <c r="Q98" s="25">
        <f>+IF(AF74=0,"",AF74)</f>
        <v>3</v>
      </c>
      <c r="R98" s="223">
        <v>9</v>
      </c>
      <c r="S98" s="224"/>
      <c r="T98" s="26">
        <f>+IF(AB74=0,"",AB74)</f>
        <v>7</v>
      </c>
      <c r="U98" s="33">
        <f>Q98*R98*T98</f>
        <v>189</v>
      </c>
      <c r="V98" s="222" t="s">
        <v>890</v>
      </c>
      <c r="W98" s="222"/>
      <c r="X98" s="222"/>
      <c r="Y98" s="222"/>
      <c r="Z98" s="222"/>
      <c r="AA98" s="25" t="str">
        <f>+IF(AP74=0,"",AP74)</f>
        <v/>
      </c>
      <c r="AB98" s="223">
        <v>9</v>
      </c>
      <c r="AC98" s="224"/>
      <c r="AD98" s="26" t="str">
        <f>+IF(AL74=0,"",AL74)</f>
        <v/>
      </c>
      <c r="AE98" s="33" t="e">
        <f>AA98*AB98*AD98</f>
        <v>#VALUE!</v>
      </c>
      <c r="AF98" s="27"/>
      <c r="AG98" s="27"/>
      <c r="AH98" s="27"/>
      <c r="AI98" s="94"/>
    </row>
    <row r="99" spans="2:35" x14ac:dyDescent="0.25">
      <c r="B99" s="420"/>
      <c r="C99" s="425"/>
      <c r="D99" s="426"/>
      <c r="E99" s="426"/>
      <c r="F99" s="426"/>
      <c r="G99" s="426"/>
      <c r="H99" s="426"/>
      <c r="I99" s="426"/>
      <c r="J99" s="426"/>
      <c r="K99" s="427"/>
      <c r="L99" s="418" t="s">
        <v>946</v>
      </c>
      <c r="M99" s="222"/>
      <c r="N99" s="222"/>
      <c r="O99" s="222"/>
      <c r="P99" s="222"/>
      <c r="Q99" s="25">
        <f>+IF(AF74=0,"",AF74)</f>
        <v>3</v>
      </c>
      <c r="R99" s="223">
        <v>250</v>
      </c>
      <c r="S99" s="224"/>
      <c r="T99" s="26">
        <f>+IF(AB74=0,"",AB74)</f>
        <v>7</v>
      </c>
      <c r="U99" s="33">
        <f>Q99*R99*T99</f>
        <v>5250</v>
      </c>
      <c r="V99" s="418" t="s">
        <v>946</v>
      </c>
      <c r="W99" s="222"/>
      <c r="X99" s="222"/>
      <c r="Y99" s="222"/>
      <c r="Z99" s="222"/>
      <c r="AA99" s="25" t="str">
        <f>+IF(AP74=0,"",AP74)</f>
        <v/>
      </c>
      <c r="AB99" s="223">
        <v>250</v>
      </c>
      <c r="AC99" s="224"/>
      <c r="AD99" s="26" t="str">
        <f>+IF(AL74=0,"",AL74)</f>
        <v/>
      </c>
      <c r="AE99" s="33" t="e">
        <f>AA99*AB99*AD99</f>
        <v>#VALUE!</v>
      </c>
      <c r="AF99" s="27"/>
      <c r="AG99" s="27"/>
      <c r="AH99" s="27"/>
      <c r="AI99" s="94"/>
    </row>
    <row r="100" spans="2:35" x14ac:dyDescent="0.25">
      <c r="B100" s="420"/>
      <c r="C100" s="425"/>
      <c r="D100" s="426"/>
      <c r="E100" s="426"/>
      <c r="F100" s="426"/>
      <c r="G100" s="426"/>
      <c r="H100" s="426"/>
      <c r="I100" s="426"/>
      <c r="J100" s="426"/>
      <c r="K100" s="427"/>
      <c r="L100" s="415" t="s">
        <v>943</v>
      </c>
      <c r="M100" s="416"/>
      <c r="N100" s="416"/>
      <c r="O100" s="416"/>
      <c r="P100" s="417"/>
      <c r="Q100" s="25">
        <v>1</v>
      </c>
      <c r="R100" s="223">
        <v>150</v>
      </c>
      <c r="S100" s="224"/>
      <c r="T100" s="26">
        <f>+IF(AB74=0,"",AB74)</f>
        <v>7</v>
      </c>
      <c r="U100" s="33">
        <f>Q100*R100*T100</f>
        <v>1050</v>
      </c>
      <c r="V100" s="415" t="s">
        <v>943</v>
      </c>
      <c r="W100" s="416"/>
      <c r="X100" s="416"/>
      <c r="Y100" s="416"/>
      <c r="Z100" s="417"/>
      <c r="AA100" s="25">
        <v>1</v>
      </c>
      <c r="AB100" s="223">
        <v>150</v>
      </c>
      <c r="AC100" s="224"/>
      <c r="AD100" s="26" t="str">
        <f>+IF(AL74=0,"",AL74)</f>
        <v/>
      </c>
      <c r="AE100" s="33" t="e">
        <f>AA100*AB100*AD100</f>
        <v>#VALUE!</v>
      </c>
      <c r="AF100" s="27"/>
      <c r="AG100" s="27"/>
      <c r="AH100" s="27"/>
      <c r="AI100" s="94"/>
    </row>
    <row r="101" spans="2:35" x14ac:dyDescent="0.25">
      <c r="B101" s="420"/>
      <c r="C101" s="425"/>
      <c r="D101" s="426"/>
      <c r="E101" s="426"/>
      <c r="F101" s="426"/>
      <c r="G101" s="426"/>
      <c r="H101" s="426"/>
      <c r="I101" s="426"/>
      <c r="J101" s="426"/>
      <c r="K101" s="427"/>
      <c r="L101" s="222" t="s">
        <v>947</v>
      </c>
      <c r="M101" s="222"/>
      <c r="N101" s="222"/>
      <c r="O101" s="222"/>
      <c r="P101" s="222"/>
      <c r="Q101" s="25">
        <v>1</v>
      </c>
      <c r="R101" s="223">
        <v>1204</v>
      </c>
      <c r="S101" s="224"/>
      <c r="T101" s="26">
        <f>+IF(AB74=0,"",AB74)</f>
        <v>7</v>
      </c>
      <c r="U101" s="33">
        <f>Q101*R101*T101</f>
        <v>8428</v>
      </c>
      <c r="V101" s="222" t="s">
        <v>947</v>
      </c>
      <c r="W101" s="222"/>
      <c r="X101" s="222"/>
      <c r="Y101" s="222"/>
      <c r="Z101" s="222"/>
      <c r="AA101" s="25">
        <v>1</v>
      </c>
      <c r="AB101" s="223">
        <v>1204</v>
      </c>
      <c r="AC101" s="224"/>
      <c r="AD101" s="26" t="str">
        <f>+IF(AL74=0,"",AL74)</f>
        <v/>
      </c>
      <c r="AE101" s="33" t="e">
        <f>AA101*AB101*AD101</f>
        <v>#VALUE!</v>
      </c>
      <c r="AF101" s="27"/>
      <c r="AG101" s="27"/>
      <c r="AH101" s="27"/>
      <c r="AI101" s="94"/>
    </row>
    <row r="102" spans="2:35" x14ac:dyDescent="0.25">
      <c r="B102" s="420"/>
      <c r="C102" s="425"/>
      <c r="D102" s="426"/>
      <c r="E102" s="426"/>
      <c r="F102" s="426"/>
      <c r="G102" s="426"/>
      <c r="H102" s="426"/>
      <c r="I102" s="426"/>
      <c r="J102" s="426"/>
      <c r="K102" s="427"/>
      <c r="L102" s="222" t="s">
        <v>895</v>
      </c>
      <c r="M102" s="222"/>
      <c r="N102" s="222"/>
      <c r="O102" s="222"/>
      <c r="P102" s="222"/>
      <c r="Q102" s="25">
        <v>2</v>
      </c>
      <c r="R102" s="223">
        <v>1200</v>
      </c>
      <c r="S102" s="224"/>
      <c r="T102" s="26">
        <f>+IF(AB74=0,"",AB74)</f>
        <v>7</v>
      </c>
      <c r="U102" s="33">
        <f>((1200*AB80)/20)*T102</f>
        <v>5460</v>
      </c>
      <c r="V102" s="222" t="s">
        <v>895</v>
      </c>
      <c r="W102" s="222"/>
      <c r="X102" s="222"/>
      <c r="Y102" s="222"/>
      <c r="Z102" s="222"/>
      <c r="AA102" s="25">
        <v>2</v>
      </c>
      <c r="AB102" s="223">
        <v>1200</v>
      </c>
      <c r="AC102" s="224"/>
      <c r="AD102" s="26" t="str">
        <f>+IF(AL74=0,"",AL74)</f>
        <v/>
      </c>
      <c r="AE102" s="33" t="e">
        <f>((1200*AL80)/20)*AD102</f>
        <v>#VALUE!</v>
      </c>
      <c r="AF102" s="29"/>
      <c r="AG102" s="29"/>
      <c r="AH102" s="29"/>
      <c r="AI102" s="93"/>
    </row>
    <row r="103" spans="2:35" x14ac:dyDescent="0.25">
      <c r="B103" s="421"/>
      <c r="C103" s="428"/>
      <c r="D103" s="429"/>
      <c r="E103" s="429"/>
      <c r="F103" s="429"/>
      <c r="G103" s="429"/>
      <c r="H103" s="429"/>
      <c r="I103" s="429"/>
      <c r="J103" s="429"/>
      <c r="K103" s="430"/>
      <c r="L103" s="431" t="s">
        <v>948</v>
      </c>
      <c r="M103" s="431"/>
      <c r="N103" s="431"/>
      <c r="O103" s="431"/>
      <c r="P103" s="431"/>
      <c r="Q103" s="431"/>
      <c r="R103" s="431"/>
      <c r="S103" s="431"/>
      <c r="T103" s="432"/>
      <c r="U103" s="31">
        <f>+SUM(U97:Y101)</f>
        <v>18517</v>
      </c>
      <c r="V103" s="431" t="s">
        <v>948</v>
      </c>
      <c r="W103" s="431"/>
      <c r="X103" s="431"/>
      <c r="Y103" s="431"/>
      <c r="Z103" s="431"/>
      <c r="AA103" s="431"/>
      <c r="AB103" s="431"/>
      <c r="AC103" s="431"/>
      <c r="AD103" s="432"/>
      <c r="AE103" s="31" t="e">
        <f>+SUM(AE97:AI101)</f>
        <v>#VALUE!</v>
      </c>
      <c r="AF103" s="32"/>
      <c r="AG103" s="32"/>
      <c r="AH103" s="32"/>
      <c r="AI103" s="87"/>
    </row>
    <row r="104" spans="2:35" ht="15.75" x14ac:dyDescent="0.25">
      <c r="B104" s="419" t="s">
        <v>679</v>
      </c>
      <c r="C104" s="422" t="str">
        <f>+IF(O75=0,"",O75)</f>
        <v/>
      </c>
      <c r="D104" s="423"/>
      <c r="E104" s="423"/>
      <c r="F104" s="423"/>
      <c r="G104" s="423"/>
      <c r="H104" s="423"/>
      <c r="I104" s="423"/>
      <c r="J104" s="423"/>
      <c r="K104" s="424"/>
      <c r="L104" s="222" t="s">
        <v>941</v>
      </c>
      <c r="M104" s="222"/>
      <c r="N104" s="222"/>
      <c r="O104" s="222"/>
      <c r="P104" s="222"/>
      <c r="Q104" s="25">
        <f>+IF(AF75=0,"",AF75)</f>
        <v>4</v>
      </c>
      <c r="R104" s="223">
        <v>1200</v>
      </c>
      <c r="S104" s="224"/>
      <c r="T104" s="22"/>
      <c r="U104" s="33">
        <f>Q104*R104</f>
        <v>4800</v>
      </c>
      <c r="V104" s="222" t="s">
        <v>941</v>
      </c>
      <c r="W104" s="222"/>
      <c r="X104" s="222"/>
      <c r="Y104" s="222"/>
      <c r="Z104" s="222"/>
      <c r="AA104" s="25" t="str">
        <f>+IF(AP75=0,"",AP75)</f>
        <v/>
      </c>
      <c r="AB104" s="223">
        <v>1200</v>
      </c>
      <c r="AC104" s="224"/>
      <c r="AD104" s="22"/>
      <c r="AE104" s="33" t="e">
        <f>AA104*AB104</f>
        <v>#VALUE!</v>
      </c>
      <c r="AF104" s="27"/>
      <c r="AG104" s="27"/>
      <c r="AH104" s="27"/>
      <c r="AI104" s="94"/>
    </row>
    <row r="105" spans="2:35" x14ac:dyDescent="0.25">
      <c r="B105" s="420"/>
      <c r="C105" s="425"/>
      <c r="D105" s="426"/>
      <c r="E105" s="426"/>
      <c r="F105" s="426"/>
      <c r="G105" s="426"/>
      <c r="H105" s="426"/>
      <c r="I105" s="426"/>
      <c r="J105" s="426"/>
      <c r="K105" s="427"/>
      <c r="L105" s="222" t="s">
        <v>890</v>
      </c>
      <c r="M105" s="222"/>
      <c r="N105" s="222"/>
      <c r="O105" s="222"/>
      <c r="P105" s="222"/>
      <c r="Q105" s="25">
        <f>+IF(AF75=0,"",AF75)</f>
        <v>4</v>
      </c>
      <c r="R105" s="223">
        <v>9</v>
      </c>
      <c r="S105" s="224"/>
      <c r="T105" s="26">
        <f>+IF(AB75=0,"",AB75)</f>
        <v>8</v>
      </c>
      <c r="U105" s="33">
        <f>Q105*R105*T105</f>
        <v>288</v>
      </c>
      <c r="V105" s="222" t="s">
        <v>890</v>
      </c>
      <c r="W105" s="222"/>
      <c r="X105" s="222"/>
      <c r="Y105" s="222"/>
      <c r="Z105" s="222"/>
      <c r="AA105" s="25" t="str">
        <f>+IF(AP75=0,"",AP75)</f>
        <v/>
      </c>
      <c r="AB105" s="223">
        <v>9</v>
      </c>
      <c r="AC105" s="224"/>
      <c r="AD105" s="26" t="str">
        <f>+IF(AL75=0,"",AL75)</f>
        <v/>
      </c>
      <c r="AE105" s="33" t="e">
        <f>AA105*AB105*AD105</f>
        <v>#VALUE!</v>
      </c>
      <c r="AF105" s="27"/>
      <c r="AG105" s="27"/>
      <c r="AH105" s="27"/>
      <c r="AI105" s="94"/>
    </row>
    <row r="106" spans="2:35" x14ac:dyDescent="0.25">
      <c r="B106" s="420"/>
      <c r="C106" s="425"/>
      <c r="D106" s="426"/>
      <c r="E106" s="426"/>
      <c r="F106" s="426"/>
      <c r="G106" s="426"/>
      <c r="H106" s="426"/>
      <c r="I106" s="426"/>
      <c r="J106" s="426"/>
      <c r="K106" s="427"/>
      <c r="L106" s="418" t="s">
        <v>949</v>
      </c>
      <c r="M106" s="222"/>
      <c r="N106" s="222"/>
      <c r="O106" s="222"/>
      <c r="P106" s="222"/>
      <c r="Q106" s="25">
        <f>+IF(AF75=0,"",AF75)</f>
        <v>4</v>
      </c>
      <c r="R106" s="223">
        <v>250</v>
      </c>
      <c r="S106" s="224"/>
      <c r="T106" s="26">
        <f>+IF(AB75=0,"",AB75)</f>
        <v>8</v>
      </c>
      <c r="U106" s="33">
        <f>Q106*R106*T106</f>
        <v>8000</v>
      </c>
      <c r="V106" s="418" t="s">
        <v>949</v>
      </c>
      <c r="W106" s="222"/>
      <c r="X106" s="222"/>
      <c r="Y106" s="222"/>
      <c r="Z106" s="222"/>
      <c r="AA106" s="25" t="str">
        <f>+IF(AP75=0,"",AP75)</f>
        <v/>
      </c>
      <c r="AB106" s="223">
        <v>250</v>
      </c>
      <c r="AC106" s="224"/>
      <c r="AD106" s="26" t="str">
        <f>+IF(AL75=0,"",AL75)</f>
        <v/>
      </c>
      <c r="AE106" s="33" t="e">
        <f>AA106*AB106*AD106</f>
        <v>#VALUE!</v>
      </c>
      <c r="AF106" s="27"/>
      <c r="AG106" s="27"/>
      <c r="AH106" s="27"/>
      <c r="AI106" s="94"/>
    </row>
    <row r="107" spans="2:35" x14ac:dyDescent="0.25">
      <c r="B107" s="420"/>
      <c r="C107" s="425"/>
      <c r="D107" s="426"/>
      <c r="E107" s="426"/>
      <c r="F107" s="426"/>
      <c r="G107" s="426"/>
      <c r="H107" s="426"/>
      <c r="I107" s="426"/>
      <c r="J107" s="426"/>
      <c r="K107" s="427"/>
      <c r="L107" s="222" t="s">
        <v>943</v>
      </c>
      <c r="M107" s="222"/>
      <c r="N107" s="222"/>
      <c r="O107" s="222"/>
      <c r="P107" s="222"/>
      <c r="Q107" s="20">
        <v>1</v>
      </c>
      <c r="R107" s="223">
        <v>150</v>
      </c>
      <c r="S107" s="224"/>
      <c r="T107" s="26">
        <f>+IF(AB75=0,"",AB75)</f>
        <v>8</v>
      </c>
      <c r="U107" s="33">
        <f>Q107*R107*T107</f>
        <v>1200</v>
      </c>
      <c r="V107" s="222" t="s">
        <v>943</v>
      </c>
      <c r="W107" s="222"/>
      <c r="X107" s="222"/>
      <c r="Y107" s="222"/>
      <c r="Z107" s="222"/>
      <c r="AA107" s="20">
        <v>1</v>
      </c>
      <c r="AB107" s="223">
        <v>150</v>
      </c>
      <c r="AC107" s="224"/>
      <c r="AD107" s="26" t="str">
        <f>+IF(AL75=0,"",AL75)</f>
        <v/>
      </c>
      <c r="AE107" s="33" t="e">
        <f>AA107*AB107*AD107</f>
        <v>#VALUE!</v>
      </c>
      <c r="AF107" s="27"/>
      <c r="AG107" s="27"/>
      <c r="AH107" s="27"/>
      <c r="AI107" s="94"/>
    </row>
    <row r="108" spans="2:35" x14ac:dyDescent="0.25">
      <c r="B108" s="420"/>
      <c r="C108" s="425"/>
      <c r="D108" s="426"/>
      <c r="E108" s="426"/>
      <c r="F108" s="426"/>
      <c r="G108" s="426"/>
      <c r="H108" s="426"/>
      <c r="I108" s="426"/>
      <c r="J108" s="426"/>
      <c r="K108" s="427"/>
      <c r="L108" s="222" t="s">
        <v>950</v>
      </c>
      <c r="M108" s="222"/>
      <c r="N108" s="222"/>
      <c r="O108" s="222"/>
      <c r="P108" s="222"/>
      <c r="Q108" s="20">
        <v>1</v>
      </c>
      <c r="R108" s="223">
        <v>1204</v>
      </c>
      <c r="S108" s="224"/>
      <c r="T108" s="26">
        <f>+IF(AB75=0,"",AB75)</f>
        <v>8</v>
      </c>
      <c r="U108" s="33">
        <f>Q108*R108*T108</f>
        <v>9632</v>
      </c>
      <c r="V108" s="222" t="s">
        <v>950</v>
      </c>
      <c r="W108" s="222"/>
      <c r="X108" s="222"/>
      <c r="Y108" s="222"/>
      <c r="Z108" s="222"/>
      <c r="AA108" s="20">
        <v>1</v>
      </c>
      <c r="AB108" s="223">
        <v>1204</v>
      </c>
      <c r="AC108" s="224"/>
      <c r="AD108" s="26" t="str">
        <f>+IF(AL75=0,"",AL75)</f>
        <v/>
      </c>
      <c r="AE108" s="33" t="e">
        <f>AA108*AB108*AD108</f>
        <v>#VALUE!</v>
      </c>
      <c r="AF108" s="27"/>
      <c r="AG108" s="27"/>
      <c r="AH108" s="27"/>
      <c r="AI108" s="94"/>
    </row>
    <row r="109" spans="2:35" x14ac:dyDescent="0.25">
      <c r="B109" s="420"/>
      <c r="C109" s="425"/>
      <c r="D109" s="426"/>
      <c r="E109" s="426"/>
      <c r="F109" s="426"/>
      <c r="G109" s="426"/>
      <c r="H109" s="426"/>
      <c r="I109" s="426"/>
      <c r="J109" s="426"/>
      <c r="K109" s="427"/>
      <c r="L109" s="222" t="s">
        <v>951</v>
      </c>
      <c r="M109" s="222"/>
      <c r="N109" s="222"/>
      <c r="O109" s="222"/>
      <c r="P109" s="222"/>
      <c r="Q109" s="20">
        <v>2</v>
      </c>
      <c r="R109" s="223">
        <v>1200</v>
      </c>
      <c r="S109" s="224"/>
      <c r="T109" s="26">
        <f>+IF(AB75=0,"",AB75)</f>
        <v>8</v>
      </c>
      <c r="U109" s="33" t="e">
        <f>((1200*#REF!)/20)*T109</f>
        <v>#REF!</v>
      </c>
      <c r="V109" s="222" t="s">
        <v>951</v>
      </c>
      <c r="W109" s="222"/>
      <c r="X109" s="222"/>
      <c r="Y109" s="222"/>
      <c r="Z109" s="222"/>
      <c r="AA109" s="20">
        <v>2</v>
      </c>
      <c r="AB109" s="223">
        <v>1200</v>
      </c>
      <c r="AC109" s="224"/>
      <c r="AD109" s="26" t="str">
        <f>+IF(AL75=0,"",AL75)</f>
        <v/>
      </c>
      <c r="AE109" s="33" t="e">
        <f>((1200*#REF!)/20)*AD109</f>
        <v>#REF!</v>
      </c>
      <c r="AF109" s="29"/>
      <c r="AG109" s="29"/>
      <c r="AH109" s="29"/>
      <c r="AI109" s="93"/>
    </row>
    <row r="110" spans="2:35" x14ac:dyDescent="0.25">
      <c r="B110" s="421"/>
      <c r="C110" s="428"/>
      <c r="D110" s="429"/>
      <c r="E110" s="429"/>
      <c r="F110" s="429"/>
      <c r="G110" s="429"/>
      <c r="H110" s="429"/>
      <c r="I110" s="429"/>
      <c r="J110" s="429"/>
      <c r="K110" s="430"/>
      <c r="L110" s="431" t="s">
        <v>952</v>
      </c>
      <c r="M110" s="431"/>
      <c r="N110" s="431"/>
      <c r="O110" s="431"/>
      <c r="P110" s="431"/>
      <c r="Q110" s="431"/>
      <c r="R110" s="431"/>
      <c r="S110" s="431"/>
      <c r="T110" s="432"/>
      <c r="U110" s="31">
        <f>+SUM(U104:Y108)</f>
        <v>23920</v>
      </c>
      <c r="V110" s="431" t="s">
        <v>952</v>
      </c>
      <c r="W110" s="431"/>
      <c r="X110" s="431"/>
      <c r="Y110" s="431"/>
      <c r="Z110" s="431"/>
      <c r="AA110" s="431"/>
      <c r="AB110" s="431"/>
      <c r="AC110" s="431"/>
      <c r="AD110" s="432"/>
      <c r="AE110" s="31" t="e">
        <f>+SUM(AE104:AI108)</f>
        <v>#VALUE!</v>
      </c>
      <c r="AF110" s="32"/>
      <c r="AG110" s="32"/>
      <c r="AH110" s="32"/>
      <c r="AI110" s="87"/>
    </row>
    <row r="111" spans="2:35" ht="15.75" x14ac:dyDescent="0.25">
      <c r="B111" s="433" t="s">
        <v>953</v>
      </c>
      <c r="C111" s="434"/>
      <c r="D111" s="434"/>
      <c r="E111" s="434"/>
      <c r="F111" s="434"/>
      <c r="G111" s="434"/>
      <c r="H111" s="434"/>
      <c r="I111" s="434"/>
      <c r="J111" s="434"/>
      <c r="K111" s="434"/>
      <c r="L111" s="434"/>
      <c r="M111" s="434"/>
      <c r="N111" s="434"/>
      <c r="O111" s="434"/>
      <c r="P111" s="434"/>
      <c r="Q111" s="434"/>
      <c r="R111" s="434"/>
      <c r="S111" s="434"/>
      <c r="T111" s="435"/>
      <c r="U111" s="35">
        <f>+U110+U103+U96</f>
        <v>92977</v>
      </c>
      <c r="V111" s="36"/>
      <c r="W111" s="36"/>
      <c r="X111" s="36"/>
      <c r="Y111" s="37"/>
      <c r="Z111" s="436">
        <f>+Z110+Z103+Z96</f>
        <v>0</v>
      </c>
      <c r="AA111" s="437"/>
      <c r="AB111" s="437"/>
      <c r="AC111" s="437"/>
      <c r="AD111" s="438"/>
      <c r="AE111" s="436" t="e">
        <f>+AE110+AE103+AE96</f>
        <v>#VALUE!</v>
      </c>
      <c r="AF111" s="437"/>
      <c r="AG111" s="437"/>
      <c r="AH111" s="437"/>
      <c r="AI111" s="439"/>
    </row>
    <row r="112" spans="2:35" ht="15.75" x14ac:dyDescent="0.25">
      <c r="B112" s="446" t="s">
        <v>681</v>
      </c>
      <c r="C112" s="449" t="str">
        <f>+IF(O76=0,"",O76)</f>
        <v/>
      </c>
      <c r="D112" s="450"/>
      <c r="E112" s="450"/>
      <c r="F112" s="450"/>
      <c r="G112" s="450"/>
      <c r="H112" s="450"/>
      <c r="I112" s="450"/>
      <c r="J112" s="450"/>
      <c r="K112" s="451"/>
      <c r="L112" s="441" t="s">
        <v>941</v>
      </c>
      <c r="M112" s="441"/>
      <c r="N112" s="441"/>
      <c r="O112" s="441"/>
      <c r="P112" s="441"/>
      <c r="Q112" s="25">
        <f>+IF(AF76=0,"",AF76)</f>
        <v>5</v>
      </c>
      <c r="R112" s="223">
        <v>1200</v>
      </c>
      <c r="S112" s="224"/>
      <c r="T112" s="23"/>
      <c r="U112" s="33">
        <f>Q112*R112</f>
        <v>6000</v>
      </c>
      <c r="V112" s="27"/>
      <c r="W112" s="27"/>
      <c r="X112" s="27"/>
      <c r="Y112" s="28"/>
      <c r="Z112" s="442"/>
      <c r="AA112" s="443"/>
      <c r="AB112" s="443"/>
      <c r="AC112" s="443"/>
      <c r="AD112" s="444"/>
      <c r="AE112" s="442"/>
      <c r="AF112" s="443"/>
      <c r="AG112" s="443"/>
      <c r="AH112" s="443"/>
      <c r="AI112" s="445"/>
    </row>
    <row r="113" spans="2:35" x14ac:dyDescent="0.25">
      <c r="B113" s="447"/>
      <c r="C113" s="452"/>
      <c r="D113" s="453"/>
      <c r="E113" s="453"/>
      <c r="F113" s="453"/>
      <c r="G113" s="453"/>
      <c r="H113" s="453"/>
      <c r="I113" s="453"/>
      <c r="J113" s="453"/>
      <c r="K113" s="454"/>
      <c r="L113" s="441" t="s">
        <v>890</v>
      </c>
      <c r="M113" s="441"/>
      <c r="N113" s="441"/>
      <c r="O113" s="441"/>
      <c r="P113" s="441"/>
      <c r="Q113" s="25">
        <f>+IF(AF76=0,"",AF76)</f>
        <v>5</v>
      </c>
      <c r="R113" s="223">
        <v>9</v>
      </c>
      <c r="S113" s="224"/>
      <c r="T113" s="26">
        <f>+IF(AB76=0,"",AB76)</f>
        <v>9</v>
      </c>
      <c r="U113" s="33">
        <f>Q113*R113*T113</f>
        <v>405</v>
      </c>
      <c r="V113" s="27"/>
      <c r="W113" s="27"/>
      <c r="X113" s="27"/>
      <c r="Y113" s="28"/>
      <c r="Z113" s="442"/>
      <c r="AA113" s="443"/>
      <c r="AB113" s="443"/>
      <c r="AC113" s="443"/>
      <c r="AD113" s="444"/>
      <c r="AE113" s="442"/>
      <c r="AF113" s="443"/>
      <c r="AG113" s="443"/>
      <c r="AH113" s="443"/>
      <c r="AI113" s="445"/>
    </row>
    <row r="114" spans="2:35" x14ac:dyDescent="0.25">
      <c r="B114" s="447"/>
      <c r="C114" s="452"/>
      <c r="D114" s="453"/>
      <c r="E114" s="453"/>
      <c r="F114" s="453"/>
      <c r="G114" s="453"/>
      <c r="H114" s="453"/>
      <c r="I114" s="453"/>
      <c r="J114" s="453"/>
      <c r="K114" s="454"/>
      <c r="L114" s="440" t="s">
        <v>949</v>
      </c>
      <c r="M114" s="441"/>
      <c r="N114" s="441"/>
      <c r="O114" s="441"/>
      <c r="P114" s="441"/>
      <c r="Q114" s="25">
        <f>+IF(AF76=0,"",AF76)</f>
        <v>5</v>
      </c>
      <c r="R114" s="223">
        <v>250</v>
      </c>
      <c r="S114" s="224"/>
      <c r="T114" s="26">
        <f>+IF(AB76=0,"",AB76)</f>
        <v>9</v>
      </c>
      <c r="U114" s="33">
        <f>Q114*R114*T114</f>
        <v>11250</v>
      </c>
      <c r="V114" s="27"/>
      <c r="W114" s="27"/>
      <c r="X114" s="27"/>
      <c r="Y114" s="28"/>
      <c r="Z114" s="442"/>
      <c r="AA114" s="443"/>
      <c r="AB114" s="443"/>
      <c r="AC114" s="443"/>
      <c r="AD114" s="444"/>
      <c r="AE114" s="442"/>
      <c r="AF114" s="443"/>
      <c r="AG114" s="443"/>
      <c r="AH114" s="443"/>
      <c r="AI114" s="445"/>
    </row>
    <row r="115" spans="2:35" x14ac:dyDescent="0.25">
      <c r="B115" s="447"/>
      <c r="C115" s="452"/>
      <c r="D115" s="453"/>
      <c r="E115" s="453"/>
      <c r="F115" s="453"/>
      <c r="G115" s="453"/>
      <c r="H115" s="453"/>
      <c r="I115" s="453"/>
      <c r="J115" s="453"/>
      <c r="K115" s="454"/>
      <c r="L115" s="441" t="s">
        <v>943</v>
      </c>
      <c r="M115" s="441"/>
      <c r="N115" s="441"/>
      <c r="O115" s="441"/>
      <c r="P115" s="441"/>
      <c r="Q115" s="20">
        <v>1</v>
      </c>
      <c r="R115" s="223">
        <v>150</v>
      </c>
      <c r="S115" s="224"/>
      <c r="T115" s="26">
        <f>+IF(AB76=0,"",AB76)</f>
        <v>9</v>
      </c>
      <c r="U115" s="33">
        <f>Q115*R115*T115</f>
        <v>1350</v>
      </c>
      <c r="V115" s="27"/>
      <c r="W115" s="27"/>
      <c r="X115" s="27"/>
      <c r="Y115" s="28"/>
      <c r="Z115" s="442"/>
      <c r="AA115" s="443"/>
      <c r="AB115" s="443"/>
      <c r="AC115" s="443"/>
      <c r="AD115" s="444"/>
      <c r="AE115" s="442"/>
      <c r="AF115" s="443"/>
      <c r="AG115" s="443"/>
      <c r="AH115" s="443"/>
      <c r="AI115" s="445"/>
    </row>
    <row r="116" spans="2:35" x14ac:dyDescent="0.25">
      <c r="B116" s="447"/>
      <c r="C116" s="452"/>
      <c r="D116" s="453"/>
      <c r="E116" s="453"/>
      <c r="F116" s="453"/>
      <c r="G116" s="453"/>
      <c r="H116" s="453"/>
      <c r="I116" s="453"/>
      <c r="J116" s="453"/>
      <c r="K116" s="454"/>
      <c r="L116" s="441" t="s">
        <v>950</v>
      </c>
      <c r="M116" s="441"/>
      <c r="N116" s="441"/>
      <c r="O116" s="441"/>
      <c r="P116" s="441"/>
      <c r="Q116" s="20">
        <v>1</v>
      </c>
      <c r="R116" s="223">
        <v>1204</v>
      </c>
      <c r="S116" s="224"/>
      <c r="T116" s="26">
        <f>+IF(AB76=0,"",AB76)</f>
        <v>9</v>
      </c>
      <c r="U116" s="33">
        <f>Q116*R116*T116</f>
        <v>10836</v>
      </c>
      <c r="V116" s="29"/>
      <c r="W116" s="29"/>
      <c r="X116" s="29"/>
      <c r="Y116" s="30"/>
      <c r="Z116" s="442"/>
      <c r="AA116" s="443"/>
      <c r="AB116" s="443"/>
      <c r="AC116" s="443"/>
      <c r="AD116" s="444"/>
      <c r="AE116" s="442"/>
      <c r="AF116" s="443"/>
      <c r="AG116" s="443"/>
      <c r="AH116" s="443"/>
      <c r="AI116" s="445"/>
    </row>
    <row r="117" spans="2:35" ht="15.75" x14ac:dyDescent="0.25">
      <c r="B117" s="447"/>
      <c r="C117" s="452"/>
      <c r="D117" s="453"/>
      <c r="E117" s="453"/>
      <c r="F117" s="453"/>
      <c r="G117" s="453"/>
      <c r="H117" s="453"/>
      <c r="I117" s="453"/>
      <c r="J117" s="453"/>
      <c r="K117" s="454"/>
      <c r="L117" s="441" t="s">
        <v>951</v>
      </c>
      <c r="M117" s="441"/>
      <c r="N117" s="441"/>
      <c r="O117" s="441"/>
      <c r="P117" s="441"/>
      <c r="Q117" s="20">
        <v>2</v>
      </c>
      <c r="R117" s="223">
        <v>1200</v>
      </c>
      <c r="S117" s="224"/>
      <c r="T117" s="26">
        <f>+IF(AB76=0,"",AB76)</f>
        <v>9</v>
      </c>
      <c r="U117" s="33">
        <f>((1200*AB87)/20)*T117</f>
        <v>0</v>
      </c>
      <c r="V117" s="462"/>
      <c r="W117" s="463"/>
      <c r="X117" s="463"/>
      <c r="Y117" s="464"/>
      <c r="Z117" s="465"/>
      <c r="AA117" s="466"/>
      <c r="AB117" s="466"/>
      <c r="AC117" s="466"/>
      <c r="AD117" s="467"/>
      <c r="AE117" s="465"/>
      <c r="AF117" s="466"/>
      <c r="AG117" s="466"/>
      <c r="AH117" s="466"/>
      <c r="AI117" s="468"/>
    </row>
    <row r="118" spans="2:35" x14ac:dyDescent="0.25">
      <c r="B118" s="448"/>
      <c r="C118" s="455"/>
      <c r="D118" s="456"/>
      <c r="E118" s="456"/>
      <c r="F118" s="456"/>
      <c r="G118" s="456"/>
      <c r="H118" s="456"/>
      <c r="I118" s="456"/>
      <c r="J118" s="456"/>
      <c r="K118" s="457"/>
      <c r="L118" s="469" t="s">
        <v>954</v>
      </c>
      <c r="M118" s="470"/>
      <c r="N118" s="470"/>
      <c r="O118" s="470"/>
      <c r="P118" s="470"/>
      <c r="Q118" s="470"/>
      <c r="R118" s="470"/>
      <c r="S118" s="470"/>
      <c r="T118" s="471"/>
      <c r="U118" s="38">
        <f>+SUM(U112:Y116)</f>
        <v>29841</v>
      </c>
      <c r="V118" s="39"/>
      <c r="W118" s="39"/>
      <c r="X118" s="39"/>
      <c r="Y118" s="40"/>
      <c r="Z118" s="458">
        <f>+SUM(Z112:AD116)</f>
        <v>0</v>
      </c>
      <c r="AA118" s="459"/>
      <c r="AB118" s="459"/>
      <c r="AC118" s="459"/>
      <c r="AD118" s="460"/>
      <c r="AE118" s="458">
        <f>+SUM(AE112:AI116)</f>
        <v>0</v>
      </c>
      <c r="AF118" s="459"/>
      <c r="AG118" s="459"/>
      <c r="AH118" s="459"/>
      <c r="AI118" s="461"/>
    </row>
    <row r="119" spans="2:35" ht="15.75" x14ac:dyDescent="0.25">
      <c r="B119" s="446" t="s">
        <v>682</v>
      </c>
      <c r="C119" s="449" t="str">
        <f>+IF(O77=0,"",O77)</f>
        <v/>
      </c>
      <c r="D119" s="450"/>
      <c r="E119" s="450"/>
      <c r="F119" s="450"/>
      <c r="G119" s="450"/>
      <c r="H119" s="450"/>
      <c r="I119" s="450"/>
      <c r="J119" s="450"/>
      <c r="K119" s="451"/>
      <c r="L119" s="441" t="s">
        <v>941</v>
      </c>
      <c r="M119" s="441"/>
      <c r="N119" s="441"/>
      <c r="O119" s="441"/>
      <c r="P119" s="441"/>
      <c r="Q119" s="25">
        <f>+IF(AF77=0,"",AF77)</f>
        <v>6</v>
      </c>
      <c r="R119" s="223">
        <v>1200</v>
      </c>
      <c r="S119" s="224"/>
      <c r="T119" s="23"/>
      <c r="U119" s="33">
        <f>Q119*R119</f>
        <v>7200</v>
      </c>
      <c r="V119" s="27"/>
      <c r="W119" s="27"/>
      <c r="X119" s="27"/>
      <c r="Y119" s="28"/>
      <c r="Z119" s="442"/>
      <c r="AA119" s="443"/>
      <c r="AB119" s="443"/>
      <c r="AC119" s="443"/>
      <c r="AD119" s="444"/>
      <c r="AE119" s="442"/>
      <c r="AF119" s="443"/>
      <c r="AG119" s="443"/>
      <c r="AH119" s="443"/>
      <c r="AI119" s="445"/>
    </row>
    <row r="120" spans="2:35" x14ac:dyDescent="0.25">
      <c r="B120" s="447"/>
      <c r="C120" s="452"/>
      <c r="D120" s="453"/>
      <c r="E120" s="453"/>
      <c r="F120" s="453"/>
      <c r="G120" s="453"/>
      <c r="H120" s="453"/>
      <c r="I120" s="453"/>
      <c r="J120" s="453"/>
      <c r="K120" s="454"/>
      <c r="L120" s="441" t="s">
        <v>890</v>
      </c>
      <c r="M120" s="441"/>
      <c r="N120" s="441"/>
      <c r="O120" s="441"/>
      <c r="P120" s="441"/>
      <c r="Q120" s="25">
        <f>+IF(AF77=0,"",AF77)</f>
        <v>6</v>
      </c>
      <c r="R120" s="223">
        <v>9</v>
      </c>
      <c r="S120" s="224"/>
      <c r="T120" s="26">
        <f>+IF(AB77=0,"",AB77)</f>
        <v>10</v>
      </c>
      <c r="U120" s="33">
        <f>Q120*R120*T120</f>
        <v>540</v>
      </c>
      <c r="V120" s="27"/>
      <c r="W120" s="27"/>
      <c r="X120" s="27"/>
      <c r="Y120" s="28"/>
      <c r="Z120" s="442"/>
      <c r="AA120" s="443"/>
      <c r="AB120" s="443"/>
      <c r="AC120" s="443"/>
      <c r="AD120" s="444"/>
      <c r="AE120" s="442"/>
      <c r="AF120" s="443"/>
      <c r="AG120" s="443"/>
      <c r="AH120" s="443"/>
      <c r="AI120" s="445"/>
    </row>
    <row r="121" spans="2:35" x14ac:dyDescent="0.25">
      <c r="B121" s="447"/>
      <c r="C121" s="452"/>
      <c r="D121" s="453"/>
      <c r="E121" s="453"/>
      <c r="F121" s="453"/>
      <c r="G121" s="453"/>
      <c r="H121" s="453"/>
      <c r="I121" s="453"/>
      <c r="J121" s="453"/>
      <c r="K121" s="454"/>
      <c r="L121" s="440" t="s">
        <v>949</v>
      </c>
      <c r="M121" s="441"/>
      <c r="N121" s="441"/>
      <c r="O121" s="441"/>
      <c r="P121" s="441"/>
      <c r="Q121" s="25">
        <f>+IF(AF77=0,"",AF77)</f>
        <v>6</v>
      </c>
      <c r="R121" s="223">
        <v>250</v>
      </c>
      <c r="S121" s="224"/>
      <c r="T121" s="26">
        <f>+IF(AB77=0,"",AB77)</f>
        <v>10</v>
      </c>
      <c r="U121" s="33">
        <f>Q121*R121*T121</f>
        <v>15000</v>
      </c>
      <c r="V121" s="27"/>
      <c r="W121" s="27"/>
      <c r="X121" s="27"/>
      <c r="Y121" s="28"/>
      <c r="Z121" s="442"/>
      <c r="AA121" s="443"/>
      <c r="AB121" s="443"/>
      <c r="AC121" s="443"/>
      <c r="AD121" s="444"/>
      <c r="AE121" s="442"/>
      <c r="AF121" s="443"/>
      <c r="AG121" s="443"/>
      <c r="AH121" s="443"/>
      <c r="AI121" s="445"/>
    </row>
    <row r="122" spans="2:35" x14ac:dyDescent="0.25">
      <c r="B122" s="447"/>
      <c r="C122" s="452"/>
      <c r="D122" s="453"/>
      <c r="E122" s="453"/>
      <c r="F122" s="453"/>
      <c r="G122" s="453"/>
      <c r="H122" s="453"/>
      <c r="I122" s="453"/>
      <c r="J122" s="453"/>
      <c r="K122" s="454"/>
      <c r="L122" s="441" t="s">
        <v>943</v>
      </c>
      <c r="M122" s="441"/>
      <c r="N122" s="441"/>
      <c r="O122" s="441"/>
      <c r="P122" s="441"/>
      <c r="Q122" s="20">
        <v>1</v>
      </c>
      <c r="R122" s="223">
        <v>150</v>
      </c>
      <c r="S122" s="224"/>
      <c r="T122" s="26">
        <f>+IF(AB77=0,"",AB77)</f>
        <v>10</v>
      </c>
      <c r="U122" s="33">
        <f>Q122*R122*T122</f>
        <v>1500</v>
      </c>
      <c r="V122" s="27"/>
      <c r="W122" s="27"/>
      <c r="X122" s="27"/>
      <c r="Y122" s="28"/>
      <c r="Z122" s="442"/>
      <c r="AA122" s="443"/>
      <c r="AB122" s="443"/>
      <c r="AC122" s="443"/>
      <c r="AD122" s="444"/>
      <c r="AE122" s="442"/>
      <c r="AF122" s="443"/>
      <c r="AG122" s="443"/>
      <c r="AH122" s="443"/>
      <c r="AI122" s="445"/>
    </row>
    <row r="123" spans="2:35" x14ac:dyDescent="0.25">
      <c r="B123" s="447"/>
      <c r="C123" s="452"/>
      <c r="D123" s="453"/>
      <c r="E123" s="453"/>
      <c r="F123" s="453"/>
      <c r="G123" s="453"/>
      <c r="H123" s="453"/>
      <c r="I123" s="453"/>
      <c r="J123" s="453"/>
      <c r="K123" s="454"/>
      <c r="L123" s="441" t="s">
        <v>950</v>
      </c>
      <c r="M123" s="441"/>
      <c r="N123" s="441"/>
      <c r="O123" s="441"/>
      <c r="P123" s="441"/>
      <c r="Q123" s="20">
        <v>1</v>
      </c>
      <c r="R123" s="223">
        <v>1204</v>
      </c>
      <c r="S123" s="224"/>
      <c r="T123" s="26">
        <f>+IF(AB77=0,"",AB77)</f>
        <v>10</v>
      </c>
      <c r="U123" s="33">
        <f>Q123*R123*T123</f>
        <v>12040</v>
      </c>
      <c r="V123" s="29"/>
      <c r="W123" s="29"/>
      <c r="X123" s="29"/>
      <c r="Y123" s="30"/>
      <c r="Z123" s="442"/>
      <c r="AA123" s="443"/>
      <c r="AB123" s="443"/>
      <c r="AC123" s="443"/>
      <c r="AD123" s="444"/>
      <c r="AE123" s="442"/>
      <c r="AF123" s="443"/>
      <c r="AG123" s="443"/>
      <c r="AH123" s="443"/>
      <c r="AI123" s="445"/>
    </row>
    <row r="124" spans="2:35" ht="15.75" x14ac:dyDescent="0.25">
      <c r="B124" s="447"/>
      <c r="C124" s="452"/>
      <c r="D124" s="453"/>
      <c r="E124" s="453"/>
      <c r="F124" s="453"/>
      <c r="G124" s="453"/>
      <c r="H124" s="453"/>
      <c r="I124" s="453"/>
      <c r="J124" s="453"/>
      <c r="K124" s="454"/>
      <c r="L124" s="441" t="s">
        <v>951</v>
      </c>
      <c r="M124" s="441"/>
      <c r="N124" s="441"/>
      <c r="O124" s="441"/>
      <c r="P124" s="441"/>
      <c r="Q124" s="20">
        <v>2</v>
      </c>
      <c r="R124" s="223">
        <v>1200</v>
      </c>
      <c r="S124" s="224"/>
      <c r="T124" s="26">
        <f>+IF(AB77=0,"",AB77)</f>
        <v>10</v>
      </c>
      <c r="U124" s="33">
        <f>((1200*AB95)/20)*T124</f>
        <v>0</v>
      </c>
      <c r="V124" s="462"/>
      <c r="W124" s="463"/>
      <c r="X124" s="463"/>
      <c r="Y124" s="464"/>
      <c r="Z124" s="465"/>
      <c r="AA124" s="466"/>
      <c r="AB124" s="466"/>
      <c r="AC124" s="466"/>
      <c r="AD124" s="467"/>
      <c r="AE124" s="465"/>
      <c r="AF124" s="466"/>
      <c r="AG124" s="466"/>
      <c r="AH124" s="466"/>
      <c r="AI124" s="468"/>
    </row>
    <row r="125" spans="2:35" x14ac:dyDescent="0.25">
      <c r="B125" s="448"/>
      <c r="C125" s="455"/>
      <c r="D125" s="456"/>
      <c r="E125" s="456"/>
      <c r="F125" s="456"/>
      <c r="G125" s="456"/>
      <c r="H125" s="456"/>
      <c r="I125" s="456"/>
      <c r="J125" s="456"/>
      <c r="K125" s="457"/>
      <c r="L125" s="469" t="s">
        <v>955</v>
      </c>
      <c r="M125" s="470"/>
      <c r="N125" s="470"/>
      <c r="O125" s="470"/>
      <c r="P125" s="470"/>
      <c r="Q125" s="470"/>
      <c r="R125" s="470"/>
      <c r="S125" s="470"/>
      <c r="T125" s="471"/>
      <c r="U125" s="41">
        <f>+SUM(U119:Y123)</f>
        <v>36280</v>
      </c>
      <c r="V125" s="42"/>
      <c r="W125" s="42"/>
      <c r="X125" s="42"/>
      <c r="Y125" s="43"/>
      <c r="Z125" s="458">
        <f>+SUM(Z119:AD123)</f>
        <v>0</v>
      </c>
      <c r="AA125" s="459"/>
      <c r="AB125" s="459"/>
      <c r="AC125" s="459"/>
      <c r="AD125" s="460"/>
      <c r="AE125" s="458">
        <f>+SUM(AE119:AI123)</f>
        <v>0</v>
      </c>
      <c r="AF125" s="459"/>
      <c r="AG125" s="459"/>
      <c r="AH125" s="459"/>
      <c r="AI125" s="461"/>
    </row>
    <row r="126" spans="2:35" ht="15.75" x14ac:dyDescent="0.25">
      <c r="B126" s="446" t="s">
        <v>683</v>
      </c>
      <c r="C126" s="449" t="str">
        <f>+IF(O78=0,"",O78)</f>
        <v/>
      </c>
      <c r="D126" s="450"/>
      <c r="E126" s="450"/>
      <c r="F126" s="450"/>
      <c r="G126" s="450"/>
      <c r="H126" s="450"/>
      <c r="I126" s="450"/>
      <c r="J126" s="450"/>
      <c r="K126" s="451"/>
      <c r="L126" s="441" t="s">
        <v>941</v>
      </c>
      <c r="M126" s="441"/>
      <c r="N126" s="441"/>
      <c r="O126" s="441"/>
      <c r="P126" s="441"/>
      <c r="Q126" s="25">
        <f>+IF(AF78=0,"",AF78)</f>
        <v>7</v>
      </c>
      <c r="R126" s="223">
        <v>1200</v>
      </c>
      <c r="S126" s="224"/>
      <c r="T126" s="23"/>
      <c r="U126" s="33">
        <f>Q126*R126</f>
        <v>8400</v>
      </c>
      <c r="V126" s="27"/>
      <c r="W126" s="27"/>
      <c r="X126" s="27"/>
      <c r="Y126" s="28"/>
      <c r="Z126" s="442"/>
      <c r="AA126" s="443"/>
      <c r="AB126" s="443"/>
      <c r="AC126" s="443"/>
      <c r="AD126" s="444"/>
      <c r="AE126" s="442"/>
      <c r="AF126" s="443"/>
      <c r="AG126" s="443"/>
      <c r="AH126" s="443"/>
      <c r="AI126" s="445"/>
    </row>
    <row r="127" spans="2:35" x14ac:dyDescent="0.25">
      <c r="B127" s="447"/>
      <c r="C127" s="452"/>
      <c r="D127" s="453"/>
      <c r="E127" s="453"/>
      <c r="F127" s="453"/>
      <c r="G127" s="453"/>
      <c r="H127" s="453"/>
      <c r="I127" s="453"/>
      <c r="J127" s="453"/>
      <c r="K127" s="454"/>
      <c r="L127" s="441" t="s">
        <v>890</v>
      </c>
      <c r="M127" s="441"/>
      <c r="N127" s="441"/>
      <c r="O127" s="441"/>
      <c r="P127" s="441"/>
      <c r="Q127" s="25">
        <f>+IF(AF78=0,"",AF78)</f>
        <v>7</v>
      </c>
      <c r="R127" s="223">
        <v>9</v>
      </c>
      <c r="S127" s="224"/>
      <c r="T127" s="26">
        <f>+IF(AB78=0,"",AB78)</f>
        <v>11</v>
      </c>
      <c r="U127" s="33">
        <f>Q127*R127*T127</f>
        <v>693</v>
      </c>
      <c r="V127" s="27"/>
      <c r="W127" s="27"/>
      <c r="X127" s="27"/>
      <c r="Y127" s="28"/>
      <c r="Z127" s="442"/>
      <c r="AA127" s="443"/>
      <c r="AB127" s="443"/>
      <c r="AC127" s="443"/>
      <c r="AD127" s="444"/>
      <c r="AE127" s="442"/>
      <c r="AF127" s="443"/>
      <c r="AG127" s="443"/>
      <c r="AH127" s="443"/>
      <c r="AI127" s="445"/>
    </row>
    <row r="128" spans="2:35" x14ac:dyDescent="0.25">
      <c r="B128" s="447"/>
      <c r="C128" s="452"/>
      <c r="D128" s="453"/>
      <c r="E128" s="453"/>
      <c r="F128" s="453"/>
      <c r="G128" s="453"/>
      <c r="H128" s="453"/>
      <c r="I128" s="453"/>
      <c r="J128" s="453"/>
      <c r="K128" s="454"/>
      <c r="L128" s="440" t="s">
        <v>949</v>
      </c>
      <c r="M128" s="441"/>
      <c r="N128" s="441"/>
      <c r="O128" s="441"/>
      <c r="P128" s="441"/>
      <c r="Q128" s="25">
        <f>+IF(AF78=0,"",AF78)</f>
        <v>7</v>
      </c>
      <c r="R128" s="223">
        <v>250</v>
      </c>
      <c r="S128" s="224"/>
      <c r="T128" s="26">
        <f>+IF(AB78=0,"",AB78)</f>
        <v>11</v>
      </c>
      <c r="U128" s="33">
        <f>Q128*R128*T128</f>
        <v>19250</v>
      </c>
      <c r="V128" s="27"/>
      <c r="W128" s="27"/>
      <c r="X128" s="27"/>
      <c r="Y128" s="28"/>
      <c r="Z128" s="442"/>
      <c r="AA128" s="443"/>
      <c r="AB128" s="443"/>
      <c r="AC128" s="443"/>
      <c r="AD128" s="444"/>
      <c r="AE128" s="442"/>
      <c r="AF128" s="443"/>
      <c r="AG128" s="443"/>
      <c r="AH128" s="443"/>
      <c r="AI128" s="445"/>
    </row>
    <row r="129" spans="2:35" x14ac:dyDescent="0.25">
      <c r="B129" s="447"/>
      <c r="C129" s="452"/>
      <c r="D129" s="453"/>
      <c r="E129" s="453"/>
      <c r="F129" s="453"/>
      <c r="G129" s="453"/>
      <c r="H129" s="453"/>
      <c r="I129" s="453"/>
      <c r="J129" s="453"/>
      <c r="K129" s="454"/>
      <c r="L129" s="441" t="s">
        <v>943</v>
      </c>
      <c r="M129" s="441"/>
      <c r="N129" s="441"/>
      <c r="O129" s="441"/>
      <c r="P129" s="441"/>
      <c r="Q129" s="20">
        <v>1</v>
      </c>
      <c r="R129" s="223">
        <v>150</v>
      </c>
      <c r="S129" s="224"/>
      <c r="T129" s="26">
        <f>+IF(AB78=0,"",AB78)</f>
        <v>11</v>
      </c>
      <c r="U129" s="33">
        <f>Q129*R129*T129</f>
        <v>1650</v>
      </c>
      <c r="V129" s="27"/>
      <c r="W129" s="27"/>
      <c r="X129" s="27"/>
      <c r="Y129" s="28"/>
      <c r="Z129" s="442"/>
      <c r="AA129" s="443"/>
      <c r="AB129" s="443"/>
      <c r="AC129" s="443"/>
      <c r="AD129" s="444"/>
      <c r="AE129" s="442"/>
      <c r="AF129" s="443"/>
      <c r="AG129" s="443"/>
      <c r="AH129" s="443"/>
      <c r="AI129" s="445"/>
    </row>
    <row r="130" spans="2:35" x14ac:dyDescent="0.25">
      <c r="B130" s="447"/>
      <c r="C130" s="452"/>
      <c r="D130" s="453"/>
      <c r="E130" s="453"/>
      <c r="F130" s="453"/>
      <c r="G130" s="453"/>
      <c r="H130" s="453"/>
      <c r="I130" s="453"/>
      <c r="J130" s="453"/>
      <c r="K130" s="454"/>
      <c r="L130" s="441" t="s">
        <v>950</v>
      </c>
      <c r="M130" s="441"/>
      <c r="N130" s="441"/>
      <c r="O130" s="441"/>
      <c r="P130" s="441"/>
      <c r="Q130" s="20">
        <v>1</v>
      </c>
      <c r="R130" s="223">
        <v>1204</v>
      </c>
      <c r="S130" s="224"/>
      <c r="T130" s="26">
        <f>+IF(AB78=0,"",AB78)</f>
        <v>11</v>
      </c>
      <c r="U130" s="33">
        <f>Q130*R130*T130</f>
        <v>13244</v>
      </c>
      <c r="V130" s="29"/>
      <c r="W130" s="29"/>
      <c r="X130" s="29"/>
      <c r="Y130" s="30"/>
      <c r="Z130" s="442"/>
      <c r="AA130" s="443"/>
      <c r="AB130" s="443"/>
      <c r="AC130" s="443"/>
      <c r="AD130" s="444"/>
      <c r="AE130" s="442"/>
      <c r="AF130" s="443"/>
      <c r="AG130" s="443"/>
      <c r="AH130" s="443"/>
      <c r="AI130" s="445"/>
    </row>
    <row r="131" spans="2:35" ht="15.75" x14ac:dyDescent="0.25">
      <c r="B131" s="447"/>
      <c r="C131" s="452"/>
      <c r="D131" s="453"/>
      <c r="E131" s="453"/>
      <c r="F131" s="453"/>
      <c r="G131" s="453"/>
      <c r="H131" s="453"/>
      <c r="I131" s="453"/>
      <c r="J131" s="453"/>
      <c r="K131" s="454"/>
      <c r="L131" s="441" t="s">
        <v>951</v>
      </c>
      <c r="M131" s="441"/>
      <c r="N131" s="441"/>
      <c r="O131" s="441"/>
      <c r="P131" s="441"/>
      <c r="Q131" s="20">
        <v>2</v>
      </c>
      <c r="R131" s="223">
        <v>1200</v>
      </c>
      <c r="S131" s="224"/>
      <c r="T131" s="26">
        <f>+IF(AB78=0,"",AB78)</f>
        <v>11</v>
      </c>
      <c r="U131" s="33">
        <f>((1200*AB102)/20)*T131</f>
        <v>792000</v>
      </c>
      <c r="V131" s="462"/>
      <c r="W131" s="463"/>
      <c r="X131" s="463"/>
      <c r="Y131" s="464"/>
      <c r="Z131" s="465"/>
      <c r="AA131" s="466"/>
      <c r="AB131" s="466"/>
      <c r="AC131" s="466"/>
      <c r="AD131" s="467"/>
      <c r="AE131" s="465"/>
      <c r="AF131" s="466"/>
      <c r="AG131" s="466"/>
      <c r="AH131" s="466"/>
      <c r="AI131" s="468"/>
    </row>
    <row r="132" spans="2:35" x14ac:dyDescent="0.25">
      <c r="B132" s="448"/>
      <c r="C132" s="455"/>
      <c r="D132" s="456"/>
      <c r="E132" s="456"/>
      <c r="F132" s="456"/>
      <c r="G132" s="456"/>
      <c r="H132" s="456"/>
      <c r="I132" s="456"/>
      <c r="J132" s="456"/>
      <c r="K132" s="457"/>
      <c r="L132" s="469" t="s">
        <v>956</v>
      </c>
      <c r="M132" s="470"/>
      <c r="N132" s="470"/>
      <c r="O132" s="470"/>
      <c r="P132" s="470"/>
      <c r="Q132" s="470"/>
      <c r="R132" s="470"/>
      <c r="S132" s="470"/>
      <c r="T132" s="471"/>
      <c r="U132" s="38">
        <f>+SUM(U126:Y130)</f>
        <v>43237</v>
      </c>
      <c r="V132" s="39"/>
      <c r="W132" s="39"/>
      <c r="X132" s="39"/>
      <c r="Y132" s="40"/>
      <c r="Z132" s="458">
        <f>+SUM(Z126:AD130)</f>
        <v>0</v>
      </c>
      <c r="AA132" s="459"/>
      <c r="AB132" s="459"/>
      <c r="AC132" s="459"/>
      <c r="AD132" s="460"/>
      <c r="AE132" s="458">
        <f>+SUM(AE126:AI130)</f>
        <v>0</v>
      </c>
      <c r="AF132" s="459"/>
      <c r="AG132" s="459"/>
      <c r="AH132" s="459"/>
      <c r="AI132" s="461"/>
    </row>
    <row r="133" spans="2:35" ht="15.75" x14ac:dyDescent="0.25">
      <c r="B133" s="472" t="s">
        <v>957</v>
      </c>
      <c r="C133" s="473"/>
      <c r="D133" s="473"/>
      <c r="E133" s="473"/>
      <c r="F133" s="473"/>
      <c r="G133" s="473"/>
      <c r="H133" s="473"/>
      <c r="I133" s="473"/>
      <c r="J133" s="473"/>
      <c r="K133" s="473"/>
      <c r="L133" s="473"/>
      <c r="M133" s="473"/>
      <c r="N133" s="473"/>
      <c r="O133" s="473"/>
      <c r="P133" s="473"/>
      <c r="Q133" s="473"/>
      <c r="R133" s="473"/>
      <c r="S133" s="473"/>
      <c r="T133" s="474"/>
      <c r="U133" s="44">
        <f>+U132+U125+U118</f>
        <v>109358</v>
      </c>
      <c r="V133" s="45"/>
      <c r="W133" s="45"/>
      <c r="X133" s="45"/>
      <c r="Y133" s="46"/>
      <c r="Z133" s="475">
        <f>+Z132+Z125+Z118</f>
        <v>0</v>
      </c>
      <c r="AA133" s="476"/>
      <c r="AB133" s="476"/>
      <c r="AC133" s="476"/>
      <c r="AD133" s="477"/>
      <c r="AE133" s="475">
        <f>+AE132+AE125+AE118</f>
        <v>0</v>
      </c>
      <c r="AF133" s="476"/>
      <c r="AG133" s="476"/>
      <c r="AH133" s="476"/>
      <c r="AI133" s="478"/>
    </row>
    <row r="134" spans="2:35" ht="15.75" x14ac:dyDescent="0.25">
      <c r="B134" s="481" t="s">
        <v>685</v>
      </c>
      <c r="C134" s="484" t="str">
        <f>+IF(O79=0,"",O79)</f>
        <v/>
      </c>
      <c r="D134" s="485"/>
      <c r="E134" s="485"/>
      <c r="F134" s="485"/>
      <c r="G134" s="485"/>
      <c r="H134" s="485"/>
      <c r="I134" s="485"/>
      <c r="J134" s="485"/>
      <c r="K134" s="486"/>
      <c r="L134" s="480" t="s">
        <v>941</v>
      </c>
      <c r="M134" s="480"/>
      <c r="N134" s="480"/>
      <c r="O134" s="480"/>
      <c r="P134" s="480"/>
      <c r="Q134" s="25">
        <f>+IF(AF79=0,"",AF79)</f>
        <v>8</v>
      </c>
      <c r="R134" s="223">
        <v>1200</v>
      </c>
      <c r="S134" s="224"/>
      <c r="T134" s="24"/>
      <c r="U134" s="33">
        <f>Q134*R134</f>
        <v>9600</v>
      </c>
      <c r="V134" s="27"/>
      <c r="W134" s="27"/>
      <c r="X134" s="27"/>
      <c r="Y134" s="28"/>
      <c r="Z134" s="442"/>
      <c r="AA134" s="443"/>
      <c r="AB134" s="443"/>
      <c r="AC134" s="443"/>
      <c r="AD134" s="444"/>
      <c r="AE134" s="442"/>
      <c r="AF134" s="443"/>
      <c r="AG134" s="443"/>
      <c r="AH134" s="443"/>
      <c r="AI134" s="445"/>
    </row>
    <row r="135" spans="2:35" x14ac:dyDescent="0.25">
      <c r="B135" s="482"/>
      <c r="C135" s="487"/>
      <c r="D135" s="488"/>
      <c r="E135" s="488"/>
      <c r="F135" s="488"/>
      <c r="G135" s="488"/>
      <c r="H135" s="488"/>
      <c r="I135" s="488"/>
      <c r="J135" s="488"/>
      <c r="K135" s="489"/>
      <c r="L135" s="480" t="s">
        <v>890</v>
      </c>
      <c r="M135" s="480"/>
      <c r="N135" s="480"/>
      <c r="O135" s="480"/>
      <c r="P135" s="480"/>
      <c r="Q135" s="25">
        <f>+IF(AF79=0,"",AF79)</f>
        <v>8</v>
      </c>
      <c r="R135" s="223">
        <v>9</v>
      </c>
      <c r="S135" s="224"/>
      <c r="T135" s="26">
        <f>+IF(AB79=0,"",AB79)</f>
        <v>12</v>
      </c>
      <c r="U135" s="33">
        <f>Q135*R135*T135</f>
        <v>864</v>
      </c>
      <c r="V135" s="27"/>
      <c r="W135" s="27"/>
      <c r="X135" s="27"/>
      <c r="Y135" s="28"/>
      <c r="Z135" s="442"/>
      <c r="AA135" s="443"/>
      <c r="AB135" s="443"/>
      <c r="AC135" s="443"/>
      <c r="AD135" s="444"/>
      <c r="AE135" s="442"/>
      <c r="AF135" s="443"/>
      <c r="AG135" s="443"/>
      <c r="AH135" s="443"/>
      <c r="AI135" s="445"/>
    </row>
    <row r="136" spans="2:35" x14ac:dyDescent="0.25">
      <c r="B136" s="482"/>
      <c r="C136" s="487"/>
      <c r="D136" s="488"/>
      <c r="E136" s="488"/>
      <c r="F136" s="488"/>
      <c r="G136" s="488"/>
      <c r="H136" s="488"/>
      <c r="I136" s="488"/>
      <c r="J136" s="488"/>
      <c r="K136" s="489"/>
      <c r="L136" s="479" t="s">
        <v>949</v>
      </c>
      <c r="M136" s="480"/>
      <c r="N136" s="480"/>
      <c r="O136" s="480"/>
      <c r="P136" s="480"/>
      <c r="Q136" s="25">
        <f>+IF(AF79=0,"",AF79)</f>
        <v>8</v>
      </c>
      <c r="R136" s="223">
        <v>250</v>
      </c>
      <c r="S136" s="224"/>
      <c r="T136" s="26">
        <f>+IF(AB79=0,"",AB79)</f>
        <v>12</v>
      </c>
      <c r="U136" s="33">
        <f>Q136*R136*T136</f>
        <v>24000</v>
      </c>
      <c r="V136" s="27"/>
      <c r="W136" s="27"/>
      <c r="X136" s="27"/>
      <c r="Y136" s="28"/>
      <c r="Z136" s="442"/>
      <c r="AA136" s="443"/>
      <c r="AB136" s="443"/>
      <c r="AC136" s="443"/>
      <c r="AD136" s="444"/>
      <c r="AE136" s="442"/>
      <c r="AF136" s="443"/>
      <c r="AG136" s="443"/>
      <c r="AH136" s="443"/>
      <c r="AI136" s="445"/>
    </row>
    <row r="137" spans="2:35" x14ac:dyDescent="0.25">
      <c r="B137" s="482"/>
      <c r="C137" s="487"/>
      <c r="D137" s="488"/>
      <c r="E137" s="488"/>
      <c r="F137" s="488"/>
      <c r="G137" s="488"/>
      <c r="H137" s="488"/>
      <c r="I137" s="488"/>
      <c r="J137" s="488"/>
      <c r="K137" s="489"/>
      <c r="L137" s="480" t="s">
        <v>943</v>
      </c>
      <c r="M137" s="480"/>
      <c r="N137" s="480"/>
      <c r="O137" s="480"/>
      <c r="P137" s="480"/>
      <c r="Q137" s="20">
        <v>1</v>
      </c>
      <c r="R137" s="223">
        <v>150</v>
      </c>
      <c r="S137" s="224"/>
      <c r="T137" s="26">
        <f>+IF(AB79=0,"",AB79)</f>
        <v>12</v>
      </c>
      <c r="U137" s="33">
        <f>Q137*R137*T137</f>
        <v>1800</v>
      </c>
      <c r="V137" s="27"/>
      <c r="W137" s="27"/>
      <c r="X137" s="27"/>
      <c r="Y137" s="28"/>
      <c r="Z137" s="442"/>
      <c r="AA137" s="443"/>
      <c r="AB137" s="443"/>
      <c r="AC137" s="443"/>
      <c r="AD137" s="444"/>
      <c r="AE137" s="442"/>
      <c r="AF137" s="443"/>
      <c r="AG137" s="443"/>
      <c r="AH137" s="443"/>
      <c r="AI137" s="445"/>
    </row>
    <row r="138" spans="2:35" x14ac:dyDescent="0.25">
      <c r="B138" s="482"/>
      <c r="C138" s="487"/>
      <c r="D138" s="488"/>
      <c r="E138" s="488"/>
      <c r="F138" s="488"/>
      <c r="G138" s="488"/>
      <c r="H138" s="488"/>
      <c r="I138" s="488"/>
      <c r="J138" s="488"/>
      <c r="K138" s="489"/>
      <c r="L138" s="480" t="s">
        <v>950</v>
      </c>
      <c r="M138" s="480"/>
      <c r="N138" s="480"/>
      <c r="O138" s="480"/>
      <c r="P138" s="480"/>
      <c r="Q138" s="20">
        <v>1</v>
      </c>
      <c r="R138" s="223">
        <v>1204</v>
      </c>
      <c r="S138" s="224"/>
      <c r="T138" s="26">
        <f>+IF(AB79=0,"",AB79)</f>
        <v>12</v>
      </c>
      <c r="U138" s="33">
        <f>Q138*R138*T138</f>
        <v>14448</v>
      </c>
      <c r="V138" s="29"/>
      <c r="W138" s="29"/>
      <c r="X138" s="29"/>
      <c r="Y138" s="30"/>
      <c r="Z138" s="442"/>
      <c r="AA138" s="443"/>
      <c r="AB138" s="443"/>
      <c r="AC138" s="443"/>
      <c r="AD138" s="444"/>
      <c r="AE138" s="442"/>
      <c r="AF138" s="443"/>
      <c r="AG138" s="443"/>
      <c r="AH138" s="443"/>
      <c r="AI138" s="445"/>
    </row>
    <row r="139" spans="2:35" ht="15.75" x14ac:dyDescent="0.25">
      <c r="B139" s="482"/>
      <c r="C139" s="487"/>
      <c r="D139" s="488"/>
      <c r="E139" s="488"/>
      <c r="F139" s="488"/>
      <c r="G139" s="488"/>
      <c r="H139" s="488"/>
      <c r="I139" s="488"/>
      <c r="J139" s="488"/>
      <c r="K139" s="489"/>
      <c r="L139" s="480" t="s">
        <v>951</v>
      </c>
      <c r="M139" s="480"/>
      <c r="N139" s="480"/>
      <c r="O139" s="480"/>
      <c r="P139" s="480"/>
      <c r="Q139" s="20">
        <v>2</v>
      </c>
      <c r="R139" s="223">
        <v>1200</v>
      </c>
      <c r="S139" s="224"/>
      <c r="T139" s="26">
        <f>+IF(AB79=0,"",AB79)</f>
        <v>12</v>
      </c>
      <c r="U139" s="33">
        <f>((1200*AB110)/20)*T139</f>
        <v>0</v>
      </c>
      <c r="V139" s="462"/>
      <c r="W139" s="463"/>
      <c r="X139" s="463"/>
      <c r="Y139" s="464"/>
      <c r="Z139" s="465"/>
      <c r="AA139" s="466"/>
      <c r="AB139" s="466"/>
      <c r="AC139" s="466"/>
      <c r="AD139" s="467"/>
      <c r="AE139" s="465"/>
      <c r="AF139" s="466"/>
      <c r="AG139" s="466"/>
      <c r="AH139" s="466"/>
      <c r="AI139" s="468"/>
    </row>
    <row r="140" spans="2:35" x14ac:dyDescent="0.25">
      <c r="B140" s="483"/>
      <c r="C140" s="490"/>
      <c r="D140" s="491"/>
      <c r="E140" s="491"/>
      <c r="F140" s="491"/>
      <c r="G140" s="491"/>
      <c r="H140" s="491"/>
      <c r="I140" s="491"/>
      <c r="J140" s="491"/>
      <c r="K140" s="492"/>
      <c r="L140" s="497" t="s">
        <v>958</v>
      </c>
      <c r="M140" s="498"/>
      <c r="N140" s="498"/>
      <c r="O140" s="498"/>
      <c r="P140" s="498"/>
      <c r="Q140" s="498"/>
      <c r="R140" s="498"/>
      <c r="S140" s="498"/>
      <c r="T140" s="499"/>
      <c r="U140" s="47">
        <f>+SUM(U134:Y138)</f>
        <v>50712</v>
      </c>
      <c r="V140" s="48"/>
      <c r="W140" s="48"/>
      <c r="X140" s="48"/>
      <c r="Y140" s="49"/>
      <c r="Z140" s="493">
        <f>+SUM(Z134:AD138)</f>
        <v>0</v>
      </c>
      <c r="AA140" s="494"/>
      <c r="AB140" s="494"/>
      <c r="AC140" s="494"/>
      <c r="AD140" s="495"/>
      <c r="AE140" s="493">
        <f>+SUM(AE134:AI138)</f>
        <v>0</v>
      </c>
      <c r="AF140" s="494"/>
      <c r="AG140" s="494"/>
      <c r="AH140" s="494"/>
      <c r="AI140" s="496"/>
    </row>
    <row r="141" spans="2:35" ht="15.75" x14ac:dyDescent="0.25">
      <c r="B141" s="481" t="s">
        <v>686</v>
      </c>
      <c r="C141" s="484" t="str">
        <f>+IF(O80=0,"",O80)</f>
        <v/>
      </c>
      <c r="D141" s="485"/>
      <c r="E141" s="485"/>
      <c r="F141" s="485"/>
      <c r="G141" s="485"/>
      <c r="H141" s="485"/>
      <c r="I141" s="485"/>
      <c r="J141" s="485"/>
      <c r="K141" s="486"/>
      <c r="L141" s="480" t="s">
        <v>941</v>
      </c>
      <c r="M141" s="480"/>
      <c r="N141" s="480"/>
      <c r="O141" s="480"/>
      <c r="P141" s="480"/>
      <c r="Q141" s="25">
        <f>+IF(AF80=0,"",AF80)</f>
        <v>9</v>
      </c>
      <c r="R141" s="223">
        <v>1200</v>
      </c>
      <c r="S141" s="224"/>
      <c r="T141" s="24"/>
      <c r="U141" s="33">
        <f>Q141*R141</f>
        <v>10800</v>
      </c>
      <c r="V141" s="27"/>
      <c r="W141" s="27"/>
      <c r="X141" s="27"/>
      <c r="Y141" s="28"/>
      <c r="Z141" s="442"/>
      <c r="AA141" s="443"/>
      <c r="AB141" s="443"/>
      <c r="AC141" s="443"/>
      <c r="AD141" s="444"/>
      <c r="AE141" s="442"/>
      <c r="AF141" s="443"/>
      <c r="AG141" s="443"/>
      <c r="AH141" s="443"/>
      <c r="AI141" s="445"/>
    </row>
    <row r="142" spans="2:35" x14ac:dyDescent="0.25">
      <c r="B142" s="482"/>
      <c r="C142" s="487"/>
      <c r="D142" s="488"/>
      <c r="E142" s="488"/>
      <c r="F142" s="488"/>
      <c r="G142" s="488"/>
      <c r="H142" s="488"/>
      <c r="I142" s="488"/>
      <c r="J142" s="488"/>
      <c r="K142" s="489"/>
      <c r="L142" s="480" t="s">
        <v>890</v>
      </c>
      <c r="M142" s="480"/>
      <c r="N142" s="480"/>
      <c r="O142" s="480"/>
      <c r="P142" s="480"/>
      <c r="Q142" s="25">
        <f>+IF(AF80=0,"",AF80)</f>
        <v>9</v>
      </c>
      <c r="R142" s="223">
        <v>9</v>
      </c>
      <c r="S142" s="224"/>
      <c r="T142" s="26">
        <f>+IF(AB80=0,"",AB80)</f>
        <v>13</v>
      </c>
      <c r="U142" s="33">
        <f>Q142*R142*T142</f>
        <v>1053</v>
      </c>
      <c r="V142" s="27"/>
      <c r="W142" s="27"/>
      <c r="X142" s="27"/>
      <c r="Y142" s="28"/>
      <c r="Z142" s="442"/>
      <c r="AA142" s="443"/>
      <c r="AB142" s="443"/>
      <c r="AC142" s="443"/>
      <c r="AD142" s="444"/>
      <c r="AE142" s="442"/>
      <c r="AF142" s="443"/>
      <c r="AG142" s="443"/>
      <c r="AH142" s="443"/>
      <c r="AI142" s="445"/>
    </row>
    <row r="143" spans="2:35" x14ac:dyDescent="0.25">
      <c r="B143" s="482"/>
      <c r="C143" s="487"/>
      <c r="D143" s="488"/>
      <c r="E143" s="488"/>
      <c r="F143" s="488"/>
      <c r="G143" s="488"/>
      <c r="H143" s="488"/>
      <c r="I143" s="488"/>
      <c r="J143" s="488"/>
      <c r="K143" s="489"/>
      <c r="L143" s="479" t="s">
        <v>949</v>
      </c>
      <c r="M143" s="480"/>
      <c r="N143" s="480"/>
      <c r="O143" s="480"/>
      <c r="P143" s="480"/>
      <c r="Q143" s="25">
        <f>+IF(AF80=0,"",AF80)</f>
        <v>9</v>
      </c>
      <c r="R143" s="223">
        <v>250</v>
      </c>
      <c r="S143" s="224"/>
      <c r="T143" s="26">
        <f>+IF(AB80=0,"",AB80)</f>
        <v>13</v>
      </c>
      <c r="U143" s="33">
        <f>Q143*R143*T143</f>
        <v>29250</v>
      </c>
      <c r="V143" s="27"/>
      <c r="W143" s="27"/>
      <c r="X143" s="27"/>
      <c r="Y143" s="28"/>
      <c r="Z143" s="442"/>
      <c r="AA143" s="443"/>
      <c r="AB143" s="443"/>
      <c r="AC143" s="443"/>
      <c r="AD143" s="444"/>
      <c r="AE143" s="442"/>
      <c r="AF143" s="443"/>
      <c r="AG143" s="443"/>
      <c r="AH143" s="443"/>
      <c r="AI143" s="445"/>
    </row>
    <row r="144" spans="2:35" x14ac:dyDescent="0.25">
      <c r="B144" s="482"/>
      <c r="C144" s="487"/>
      <c r="D144" s="488"/>
      <c r="E144" s="488"/>
      <c r="F144" s="488"/>
      <c r="G144" s="488"/>
      <c r="H144" s="488"/>
      <c r="I144" s="488"/>
      <c r="J144" s="488"/>
      <c r="K144" s="489"/>
      <c r="L144" s="480" t="s">
        <v>943</v>
      </c>
      <c r="M144" s="480"/>
      <c r="N144" s="480"/>
      <c r="O144" s="480"/>
      <c r="P144" s="480"/>
      <c r="Q144" s="20">
        <v>1</v>
      </c>
      <c r="R144" s="223">
        <v>150</v>
      </c>
      <c r="S144" s="224"/>
      <c r="T144" s="26">
        <f>+IF(AB80=0,"",AB80)</f>
        <v>13</v>
      </c>
      <c r="U144" s="33">
        <f>Q144*R144*T144</f>
        <v>1950</v>
      </c>
      <c r="V144" s="27"/>
      <c r="W144" s="27"/>
      <c r="X144" s="27"/>
      <c r="Y144" s="28"/>
      <c r="Z144" s="442"/>
      <c r="AA144" s="443"/>
      <c r="AB144" s="443"/>
      <c r="AC144" s="443"/>
      <c r="AD144" s="444"/>
      <c r="AE144" s="442"/>
      <c r="AF144" s="443"/>
      <c r="AG144" s="443"/>
      <c r="AH144" s="443"/>
      <c r="AI144" s="445"/>
    </row>
    <row r="145" spans="2:35" x14ac:dyDescent="0.25">
      <c r="B145" s="482"/>
      <c r="C145" s="487"/>
      <c r="D145" s="488"/>
      <c r="E145" s="488"/>
      <c r="F145" s="488"/>
      <c r="G145" s="488"/>
      <c r="H145" s="488"/>
      <c r="I145" s="488"/>
      <c r="J145" s="488"/>
      <c r="K145" s="489"/>
      <c r="L145" s="480" t="s">
        <v>950</v>
      </c>
      <c r="M145" s="480"/>
      <c r="N145" s="480"/>
      <c r="O145" s="480"/>
      <c r="P145" s="480"/>
      <c r="Q145" s="20">
        <v>1</v>
      </c>
      <c r="R145" s="223">
        <v>1204</v>
      </c>
      <c r="S145" s="224"/>
      <c r="T145" s="26">
        <f>+IF(AB80=0,"",AB80)</f>
        <v>13</v>
      </c>
      <c r="U145" s="33">
        <f>Q145*R145*T145</f>
        <v>15652</v>
      </c>
      <c r="V145" s="29"/>
      <c r="W145" s="29"/>
      <c r="X145" s="29"/>
      <c r="Y145" s="30"/>
      <c r="Z145" s="442"/>
      <c r="AA145" s="443"/>
      <c r="AB145" s="443"/>
      <c r="AC145" s="443"/>
      <c r="AD145" s="444"/>
      <c r="AE145" s="442"/>
      <c r="AF145" s="443"/>
      <c r="AG145" s="443"/>
      <c r="AH145" s="443"/>
      <c r="AI145" s="445"/>
    </row>
    <row r="146" spans="2:35" ht="15.75" x14ac:dyDescent="0.25">
      <c r="B146" s="482"/>
      <c r="C146" s="487"/>
      <c r="D146" s="488"/>
      <c r="E146" s="488"/>
      <c r="F146" s="488"/>
      <c r="G146" s="488"/>
      <c r="H146" s="488"/>
      <c r="I146" s="488"/>
      <c r="J146" s="488"/>
      <c r="K146" s="489"/>
      <c r="L146" s="480" t="s">
        <v>951</v>
      </c>
      <c r="M146" s="480"/>
      <c r="N146" s="480"/>
      <c r="O146" s="480"/>
      <c r="P146" s="480"/>
      <c r="Q146" s="20">
        <v>2</v>
      </c>
      <c r="R146" s="223">
        <v>1200</v>
      </c>
      <c r="S146" s="224"/>
      <c r="T146" s="26">
        <f>+IF(AB80=0,"",AB80)</f>
        <v>13</v>
      </c>
      <c r="U146" s="33">
        <f>((1200*AB117)/20)*T146</f>
        <v>0</v>
      </c>
      <c r="V146" s="462"/>
      <c r="W146" s="463"/>
      <c r="X146" s="463"/>
      <c r="Y146" s="464"/>
      <c r="Z146" s="465"/>
      <c r="AA146" s="466"/>
      <c r="AB146" s="466"/>
      <c r="AC146" s="466"/>
      <c r="AD146" s="467"/>
      <c r="AE146" s="465"/>
      <c r="AF146" s="466"/>
      <c r="AG146" s="466"/>
      <c r="AH146" s="466"/>
      <c r="AI146" s="468"/>
    </row>
    <row r="147" spans="2:35" x14ac:dyDescent="0.25">
      <c r="B147" s="483"/>
      <c r="C147" s="490"/>
      <c r="D147" s="491"/>
      <c r="E147" s="491"/>
      <c r="F147" s="491"/>
      <c r="G147" s="491"/>
      <c r="H147" s="491"/>
      <c r="I147" s="491"/>
      <c r="J147" s="491"/>
      <c r="K147" s="492"/>
      <c r="L147" s="497" t="s">
        <v>959</v>
      </c>
      <c r="M147" s="498"/>
      <c r="N147" s="498"/>
      <c r="O147" s="498"/>
      <c r="P147" s="498"/>
      <c r="Q147" s="498"/>
      <c r="R147" s="498"/>
      <c r="S147" s="498"/>
      <c r="T147" s="499"/>
      <c r="U147" s="47">
        <f>+SUM(U141:Y145)</f>
        <v>58705</v>
      </c>
      <c r="V147" s="48"/>
      <c r="W147" s="48"/>
      <c r="X147" s="48"/>
      <c r="Y147" s="49"/>
      <c r="Z147" s="493">
        <f>+SUM(Z141:AD145)</f>
        <v>0</v>
      </c>
      <c r="AA147" s="494"/>
      <c r="AB147" s="494"/>
      <c r="AC147" s="494"/>
      <c r="AD147" s="495"/>
      <c r="AE147" s="493">
        <f>+SUM(AE141:AI145)</f>
        <v>0</v>
      </c>
      <c r="AF147" s="494"/>
      <c r="AG147" s="494"/>
      <c r="AH147" s="494"/>
      <c r="AI147" s="496"/>
    </row>
    <row r="148" spans="2:35" ht="15.75" x14ac:dyDescent="0.25">
      <c r="B148" s="481" t="s">
        <v>687</v>
      </c>
      <c r="C148" s="484" t="str">
        <f>+IF(O81=0,"",O81)</f>
        <v/>
      </c>
      <c r="D148" s="485"/>
      <c r="E148" s="485"/>
      <c r="F148" s="485"/>
      <c r="G148" s="485"/>
      <c r="H148" s="485"/>
      <c r="I148" s="485"/>
      <c r="J148" s="485"/>
      <c r="K148" s="486"/>
      <c r="L148" s="480" t="s">
        <v>941</v>
      </c>
      <c r="M148" s="480"/>
      <c r="N148" s="480"/>
      <c r="O148" s="480"/>
      <c r="P148" s="480"/>
      <c r="Q148" s="25">
        <f>+IF(AF81=0,"",AF81)</f>
        <v>10</v>
      </c>
      <c r="R148" s="223">
        <v>1200</v>
      </c>
      <c r="S148" s="224"/>
      <c r="T148" s="24"/>
      <c r="U148" s="33">
        <f>Q148*R148</f>
        <v>12000</v>
      </c>
      <c r="V148" s="27"/>
      <c r="W148" s="27"/>
      <c r="X148" s="27"/>
      <c r="Y148" s="28"/>
      <c r="Z148" s="442"/>
      <c r="AA148" s="443"/>
      <c r="AB148" s="443"/>
      <c r="AC148" s="443"/>
      <c r="AD148" s="444"/>
      <c r="AE148" s="442"/>
      <c r="AF148" s="443"/>
      <c r="AG148" s="443"/>
      <c r="AH148" s="443"/>
      <c r="AI148" s="445"/>
    </row>
    <row r="149" spans="2:35" x14ac:dyDescent="0.25">
      <c r="B149" s="482"/>
      <c r="C149" s="487"/>
      <c r="D149" s="488"/>
      <c r="E149" s="488"/>
      <c r="F149" s="488"/>
      <c r="G149" s="488"/>
      <c r="H149" s="488"/>
      <c r="I149" s="488"/>
      <c r="J149" s="488"/>
      <c r="K149" s="489"/>
      <c r="L149" s="480" t="s">
        <v>890</v>
      </c>
      <c r="M149" s="480"/>
      <c r="N149" s="480"/>
      <c r="O149" s="480"/>
      <c r="P149" s="480"/>
      <c r="Q149" s="25">
        <f>+IF(AF81=0,"",AF81)</f>
        <v>10</v>
      </c>
      <c r="R149" s="223">
        <v>9</v>
      </c>
      <c r="S149" s="224"/>
      <c r="T149" s="26">
        <f>+IF(AB81=0,"",AB81)</f>
        <v>14</v>
      </c>
      <c r="U149" s="33">
        <f>Q149*R149*T149</f>
        <v>1260</v>
      </c>
      <c r="V149" s="27"/>
      <c r="W149" s="27"/>
      <c r="X149" s="27"/>
      <c r="Y149" s="28"/>
      <c r="Z149" s="442"/>
      <c r="AA149" s="443"/>
      <c r="AB149" s="443"/>
      <c r="AC149" s="443"/>
      <c r="AD149" s="444"/>
      <c r="AE149" s="442"/>
      <c r="AF149" s="443"/>
      <c r="AG149" s="443"/>
      <c r="AH149" s="443"/>
      <c r="AI149" s="445"/>
    </row>
    <row r="150" spans="2:35" x14ac:dyDescent="0.25">
      <c r="B150" s="482"/>
      <c r="C150" s="487"/>
      <c r="D150" s="488"/>
      <c r="E150" s="488"/>
      <c r="F150" s="488"/>
      <c r="G150" s="488"/>
      <c r="H150" s="488"/>
      <c r="I150" s="488"/>
      <c r="J150" s="488"/>
      <c r="K150" s="489"/>
      <c r="L150" s="479" t="s">
        <v>949</v>
      </c>
      <c r="M150" s="480"/>
      <c r="N150" s="480"/>
      <c r="O150" s="480"/>
      <c r="P150" s="480"/>
      <c r="Q150" s="25">
        <f>+IF(AF81=0,"",AF81)</f>
        <v>10</v>
      </c>
      <c r="R150" s="223">
        <v>250</v>
      </c>
      <c r="S150" s="224"/>
      <c r="T150" s="26">
        <f>+IF(AB81=0,"",AB81)</f>
        <v>14</v>
      </c>
      <c r="U150" s="33">
        <f>Q150*R150*T150</f>
        <v>35000</v>
      </c>
      <c r="V150" s="27"/>
      <c r="W150" s="27"/>
      <c r="X150" s="27"/>
      <c r="Y150" s="28"/>
      <c r="Z150" s="442"/>
      <c r="AA150" s="443"/>
      <c r="AB150" s="443"/>
      <c r="AC150" s="443"/>
      <c r="AD150" s="444"/>
      <c r="AE150" s="442"/>
      <c r="AF150" s="443"/>
      <c r="AG150" s="443"/>
      <c r="AH150" s="443"/>
      <c r="AI150" s="445"/>
    </row>
    <row r="151" spans="2:35" x14ac:dyDescent="0.25">
      <c r="B151" s="482"/>
      <c r="C151" s="487"/>
      <c r="D151" s="488"/>
      <c r="E151" s="488"/>
      <c r="F151" s="488"/>
      <c r="G151" s="488"/>
      <c r="H151" s="488"/>
      <c r="I151" s="488"/>
      <c r="J151" s="488"/>
      <c r="K151" s="489"/>
      <c r="L151" s="480" t="s">
        <v>943</v>
      </c>
      <c r="M151" s="480"/>
      <c r="N151" s="480"/>
      <c r="O151" s="480"/>
      <c r="P151" s="480"/>
      <c r="Q151" s="20">
        <v>1</v>
      </c>
      <c r="R151" s="223">
        <v>150</v>
      </c>
      <c r="S151" s="224"/>
      <c r="T151" s="26">
        <f>+IF(AB81=0,"",AB81)</f>
        <v>14</v>
      </c>
      <c r="U151" s="33">
        <f>Q151*R151*T151</f>
        <v>2100</v>
      </c>
      <c r="V151" s="27"/>
      <c r="W151" s="27"/>
      <c r="X151" s="27"/>
      <c r="Y151" s="28"/>
      <c r="Z151" s="442"/>
      <c r="AA151" s="443"/>
      <c r="AB151" s="443"/>
      <c r="AC151" s="443"/>
      <c r="AD151" s="444"/>
      <c r="AE151" s="442"/>
      <c r="AF151" s="443"/>
      <c r="AG151" s="443"/>
      <c r="AH151" s="443"/>
      <c r="AI151" s="445"/>
    </row>
    <row r="152" spans="2:35" x14ac:dyDescent="0.25">
      <c r="B152" s="482"/>
      <c r="C152" s="487"/>
      <c r="D152" s="488"/>
      <c r="E152" s="488"/>
      <c r="F152" s="488"/>
      <c r="G152" s="488"/>
      <c r="H152" s="488"/>
      <c r="I152" s="488"/>
      <c r="J152" s="488"/>
      <c r="K152" s="489"/>
      <c r="L152" s="480" t="s">
        <v>950</v>
      </c>
      <c r="M152" s="480"/>
      <c r="N152" s="480"/>
      <c r="O152" s="480"/>
      <c r="P152" s="480"/>
      <c r="Q152" s="20">
        <v>1</v>
      </c>
      <c r="R152" s="223">
        <v>1204</v>
      </c>
      <c r="S152" s="224"/>
      <c r="T152" s="26">
        <f>+IF(AB81=0,"",AB81)</f>
        <v>14</v>
      </c>
      <c r="U152" s="33">
        <f>Q152*R152*T152</f>
        <v>16856</v>
      </c>
      <c r="V152" s="29"/>
      <c r="W152" s="29"/>
      <c r="X152" s="29"/>
      <c r="Y152" s="30"/>
      <c r="Z152" s="442"/>
      <c r="AA152" s="443"/>
      <c r="AB152" s="443"/>
      <c r="AC152" s="443"/>
      <c r="AD152" s="444"/>
      <c r="AE152" s="442"/>
      <c r="AF152" s="443"/>
      <c r="AG152" s="443"/>
      <c r="AH152" s="443"/>
      <c r="AI152" s="445"/>
    </row>
    <row r="153" spans="2:35" ht="15.75" x14ac:dyDescent="0.25">
      <c r="B153" s="482"/>
      <c r="C153" s="487"/>
      <c r="D153" s="488"/>
      <c r="E153" s="488"/>
      <c r="F153" s="488"/>
      <c r="G153" s="488"/>
      <c r="H153" s="488"/>
      <c r="I153" s="488"/>
      <c r="J153" s="488"/>
      <c r="K153" s="489"/>
      <c r="L153" s="480" t="s">
        <v>951</v>
      </c>
      <c r="M153" s="480"/>
      <c r="N153" s="480"/>
      <c r="O153" s="480"/>
      <c r="P153" s="480"/>
      <c r="Q153" s="20">
        <v>2</v>
      </c>
      <c r="R153" s="223">
        <v>1200</v>
      </c>
      <c r="S153" s="224"/>
      <c r="T153" s="26">
        <f>+IF(AB81=0,"",AB81)</f>
        <v>14</v>
      </c>
      <c r="U153" s="33">
        <f>((1200*AB124)/20)*T153</f>
        <v>0</v>
      </c>
      <c r="V153" s="462"/>
      <c r="W153" s="463"/>
      <c r="X153" s="463"/>
      <c r="Y153" s="464"/>
      <c r="Z153" s="465"/>
      <c r="AA153" s="466"/>
      <c r="AB153" s="466"/>
      <c r="AC153" s="466"/>
      <c r="AD153" s="467"/>
      <c r="AE153" s="465"/>
      <c r="AF153" s="466"/>
      <c r="AG153" s="466"/>
      <c r="AH153" s="466"/>
      <c r="AI153" s="468"/>
    </row>
    <row r="154" spans="2:35" x14ac:dyDescent="0.25">
      <c r="B154" s="483"/>
      <c r="C154" s="490"/>
      <c r="D154" s="491"/>
      <c r="E154" s="491"/>
      <c r="F154" s="491"/>
      <c r="G154" s="491"/>
      <c r="H154" s="491"/>
      <c r="I154" s="491"/>
      <c r="J154" s="491"/>
      <c r="K154" s="492"/>
      <c r="L154" s="497" t="s">
        <v>960</v>
      </c>
      <c r="M154" s="498"/>
      <c r="N154" s="498"/>
      <c r="O154" s="498"/>
      <c r="P154" s="498"/>
      <c r="Q154" s="498"/>
      <c r="R154" s="498"/>
      <c r="S154" s="498"/>
      <c r="T154" s="499"/>
      <c r="U154" s="50">
        <f>+SUM(U148:Y152)</f>
        <v>67216</v>
      </c>
      <c r="V154" s="51"/>
      <c r="W154" s="51"/>
      <c r="X154" s="51"/>
      <c r="Y154" s="52"/>
      <c r="Z154" s="509">
        <f>+SUM(Z148:AD152)</f>
        <v>0</v>
      </c>
      <c r="AA154" s="510"/>
      <c r="AB154" s="510"/>
      <c r="AC154" s="510"/>
      <c r="AD154" s="511"/>
      <c r="AE154" s="509">
        <f>+SUM(AE148:AI152)</f>
        <v>0</v>
      </c>
      <c r="AF154" s="510"/>
      <c r="AG154" s="510"/>
      <c r="AH154" s="510"/>
      <c r="AI154" s="512"/>
    </row>
    <row r="155" spans="2:35" ht="16.5" thickBot="1" x14ac:dyDescent="0.3">
      <c r="B155" s="513" t="s">
        <v>961</v>
      </c>
      <c r="C155" s="514"/>
      <c r="D155" s="514"/>
      <c r="E155" s="514"/>
      <c r="F155" s="514"/>
      <c r="G155" s="514"/>
      <c r="H155" s="514"/>
      <c r="I155" s="514"/>
      <c r="J155" s="514"/>
      <c r="K155" s="514"/>
      <c r="L155" s="514"/>
      <c r="M155" s="514"/>
      <c r="N155" s="514"/>
      <c r="O155" s="514"/>
      <c r="P155" s="514"/>
      <c r="Q155" s="514"/>
      <c r="R155" s="514"/>
      <c r="S155" s="514"/>
      <c r="T155" s="515"/>
      <c r="U155" s="53">
        <f>+U154+U147+U140</f>
        <v>176633</v>
      </c>
      <c r="V155" s="53"/>
      <c r="W155" s="53"/>
      <c r="X155" s="53"/>
      <c r="Y155" s="53"/>
      <c r="Z155" s="516">
        <f>+Z154+Z147+Z140</f>
        <v>0</v>
      </c>
      <c r="AA155" s="516"/>
      <c r="AB155" s="516"/>
      <c r="AC155" s="516"/>
      <c r="AD155" s="516"/>
      <c r="AE155" s="516">
        <f>+AE154+AE147+AE140</f>
        <v>0</v>
      </c>
      <c r="AF155" s="516"/>
      <c r="AG155" s="516"/>
      <c r="AH155" s="516"/>
      <c r="AI155" s="517"/>
    </row>
    <row r="156" spans="2:35" ht="15.75" thickBot="1" x14ac:dyDescent="0.3">
      <c r="B156" s="502" t="s">
        <v>962</v>
      </c>
      <c r="C156" s="503"/>
      <c r="D156" s="503"/>
      <c r="E156" s="503"/>
      <c r="F156" s="503"/>
      <c r="G156" s="503"/>
      <c r="H156" s="503"/>
      <c r="I156" s="503"/>
      <c r="J156" s="503"/>
      <c r="K156" s="503"/>
      <c r="L156" s="503"/>
      <c r="M156" s="503"/>
      <c r="N156" s="503"/>
      <c r="O156" s="503"/>
      <c r="P156" s="503"/>
      <c r="Q156" s="503"/>
      <c r="R156" s="503"/>
      <c r="S156" s="503"/>
      <c r="T156" s="503"/>
      <c r="U156" s="60">
        <f>+U111+U133+U155</f>
        <v>378968</v>
      </c>
      <c r="V156" s="60"/>
      <c r="W156" s="60"/>
      <c r="X156" s="60"/>
      <c r="Y156" s="60"/>
      <c r="Z156" s="504">
        <f>+Z111+Z133+Z155</f>
        <v>0</v>
      </c>
      <c r="AA156" s="504"/>
      <c r="AB156" s="504"/>
      <c r="AC156" s="504"/>
      <c r="AD156" s="504"/>
      <c r="AE156" s="504" t="e">
        <f>+AE111+AE133+AE155</f>
        <v>#VALUE!</v>
      </c>
      <c r="AF156" s="504"/>
      <c r="AG156" s="504"/>
      <c r="AH156" s="504"/>
      <c r="AI156" s="505"/>
    </row>
    <row r="157" spans="2:35" ht="21" thickBot="1" x14ac:dyDescent="0.3">
      <c r="B157" s="506" t="s">
        <v>963</v>
      </c>
      <c r="C157" s="507"/>
      <c r="D157" s="507"/>
      <c r="E157" s="507"/>
      <c r="F157" s="507"/>
      <c r="G157" s="507"/>
      <c r="H157" s="507"/>
      <c r="I157" s="507"/>
      <c r="J157" s="507"/>
      <c r="K157" s="507"/>
      <c r="L157" s="507"/>
      <c r="M157" s="507"/>
      <c r="N157" s="507"/>
      <c r="O157" s="507"/>
      <c r="P157" s="507"/>
      <c r="Q157" s="507"/>
      <c r="R157" s="507"/>
      <c r="S157" s="507"/>
      <c r="T157" s="507"/>
      <c r="U157" s="507"/>
      <c r="V157" s="507"/>
      <c r="W157" s="507"/>
      <c r="X157" s="507"/>
      <c r="Y157" s="507"/>
      <c r="Z157" s="507"/>
      <c r="AA157" s="507"/>
      <c r="AB157" s="507"/>
      <c r="AC157" s="507"/>
      <c r="AD157" s="507"/>
      <c r="AE157" s="508" t="e">
        <f>+SUM(U156:AI156)</f>
        <v>#VALUE!</v>
      </c>
      <c r="AF157" s="508"/>
      <c r="AG157" s="508"/>
      <c r="AH157" s="508"/>
      <c r="AI157" s="508"/>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14:formula1>
            <xm:f>DATOS!$AB$3:$AB$14</xm:f>
          </x14:formula1>
          <xm:sqref>AF63:AG64 AF15:AG21</xm:sqref>
        </x14:dataValidation>
        <x14:dataValidation type="list" allowBlank="1" showInputMessage="1" showErrorMessage="1">
          <x14:formula1>
            <xm:f>DATOS!$AA$3:$AA$14</xm:f>
          </x14:formula1>
          <xm:sqref>AD63:AE64 AD15:AE21</xm:sqref>
        </x14:dataValidation>
        <x14:dataValidation type="list" allowBlank="1" showInputMessage="1" showErrorMessage="1">
          <x14:formula1>
            <xm:f>DATOS!$Z$3:$Z$12</xm:f>
          </x14:formula1>
          <xm:sqref>AB63:AC64 AB15:AC21</xm:sqref>
        </x14:dataValidation>
        <x14:dataValidation type="list" allowBlank="1" showInputMessage="1" showErrorMessage="1">
          <x14:formula1>
            <xm:f>DATOS!$Y$3:$Y$7</xm:f>
          </x14:formula1>
          <xm:sqref>Z63:AA64 Z15:AA21</xm:sqref>
        </x14:dataValidation>
        <x14:dataValidation type="list" allowBlank="1" showInputMessage="1" showErrorMessage="1">
          <x14:formula1>
            <xm:f>DATOS!$X$3:$X$13</xm:f>
          </x14:formula1>
          <xm:sqref>X63:Y64 X15:Y21</xm:sqref>
        </x14:dataValidation>
        <x14:dataValidation type="list" allowBlank="1" showInputMessage="1" showErrorMessage="1">
          <x14:formula1>
            <xm:f>DATOS!$W$3:$W$12</xm:f>
          </x14:formula1>
          <xm:sqref>V63:W64 V15:W21</xm:sqref>
        </x14:dataValidation>
        <x14:dataValidation type="list" allowBlank="1" showInputMessage="1" showErrorMessage="1">
          <x14:formula1>
            <xm:f>DATOS!$V$3:$V$12</xm:f>
          </x14:formula1>
          <xm:sqref>T63:U64 T15:U21</xm:sqref>
        </x14:dataValidation>
        <x14:dataValidation type="list" allowBlank="1" showInputMessage="1" showErrorMessage="1">
          <x14:formula1>
            <xm:f>DATOS!$U$3:$U$10</xm:f>
          </x14:formula1>
          <xm:sqref>R63:S64 R15:S21</xm:sqref>
        </x14:dataValidation>
        <x14:dataValidation type="list" allowBlank="1" showInputMessage="1" showErrorMessage="1">
          <x14:formula1>
            <xm:f>DATOS!$T$3:$T$14</xm:f>
          </x14:formula1>
          <xm:sqref>P63:Q64 P15:Q21</xm:sqref>
        </x14:dataValidation>
        <x14:dataValidation type="list" allowBlank="1" showInputMessage="1" showErrorMessage="1">
          <x14:formula1>
            <xm:f>DATOS!$S$3:$S$7</xm:f>
          </x14:formula1>
          <xm:sqref>N63:O64 N15:O21</xm:sqref>
        </x14:dataValidation>
        <x14:dataValidation type="list" allowBlank="1" showInputMessage="1" showErrorMessage="1">
          <x14:formula1>
            <xm:f>DATOS!$R$3:$R$10</xm:f>
          </x14:formula1>
          <xm:sqref>L63:M64 L15:M21</xm:sqref>
        </x14:dataValidation>
        <x14:dataValidation type="list" allowBlank="1" showInputMessage="1" showErrorMessage="1">
          <x14:formula1>
            <xm:f>DATOS!$Q$3:$Q$11</xm:f>
          </x14:formula1>
          <xm:sqref>J63:K64 J15:K21</xm:sqref>
        </x14:dataValidation>
        <x14:dataValidation type="list" allowBlank="1" showInputMessage="1" showErrorMessage="1">
          <x14:formula1>
            <xm:f>DATOS!$P$3:$P$12</xm:f>
          </x14:formula1>
          <xm:sqref>H63:I64 H15:I21</xm:sqref>
        </x14:dataValidation>
        <x14:dataValidation type="list" allowBlank="1" showInputMessage="1" showErrorMessage="1">
          <x14:formula1>
            <xm:f>DATOS!$O$3:$O$15</xm:f>
          </x14:formula1>
          <xm:sqref>F63:G64 F15:G21</xm:sqref>
        </x14:dataValidation>
        <x14:dataValidation type="list" allowBlank="1" showInputMessage="1" showErrorMessage="1">
          <x14:formula1>
            <xm:f>DATOS!$N$3:$N$10</xm:f>
          </x14:formula1>
          <xm:sqref>D63:E64 D15:E21</xm:sqref>
        </x14:dataValidation>
        <x14:dataValidation type="list" allowBlank="1" showInputMessage="1" showErrorMessage="1">
          <x14:formula1>
            <xm:f>DATOS!$M$3:$M$9</xm:f>
          </x14:formula1>
          <xm:sqref>B63:C64 B15:C21</xm:sqref>
        </x14:dataValidation>
        <x14:dataValidation type="list" allowBlank="1" showInputMessage="1" showErrorMessage="1">
          <x14:formula1>
            <xm:f>DATOS!$C$3:$C$14</xm:f>
          </x14:formula1>
          <xm:sqref>O73:P73</xm:sqref>
        </x14:dataValidation>
        <x14:dataValidation type="list" allowBlank="1" showInputMessage="1" showErrorMessage="1">
          <x14:formula1>
            <xm:f>DATOS!$I$3:$I$12</xm:f>
          </x14:formula1>
          <xm:sqref>J73:K81</xm:sqref>
        </x14:dataValidation>
        <x14:dataValidation type="list" allowBlank="1" showInputMessage="1" showErrorMessage="1">
          <x14:formula1>
            <xm:f>DATOS!$F$3:$F$77</xm:f>
          </x14:formula1>
          <xm:sqref>S8:V8</xm:sqref>
        </x14:dataValidation>
        <x14:dataValidation type="list" allowBlank="1" showInputMessage="1" showErrorMessage="1">
          <x14:formula1>
            <xm:f>DATOS!$E$3:$E$5</xm:f>
          </x14:formula1>
          <xm:sqref>P8:R8</xm:sqref>
        </x14:dataValidation>
        <x14:dataValidation type="list" allowBlank="1" showInputMessage="1" showErrorMessage="1">
          <x14:formula1>
            <xm:f>DATOS!$D$3:$D$23</xm:f>
          </x14:formula1>
          <xm:sqref>J8:O8</xm:sqref>
        </x14:dataValidation>
        <x14:dataValidation type="list" allowBlank="1" showInputMessage="1" showErrorMessage="1">
          <x14:formula1>
            <xm:f>DATOS!$B$3:$B$19</xm:f>
          </x14:formula1>
          <xm:sqref>D8:I8</xm:sqref>
        </x14:dataValidation>
        <x14:dataValidation type="list" allowBlank="1" showInputMessage="1" showErrorMessage="1">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DATOS</vt:lpstr>
      <vt:lpstr>Formato</vt:lpstr>
      <vt:lpstr>Instructivo</vt:lpstr>
      <vt:lpstr>Lista desplegbale</vt:lpstr>
      <vt:lpstr>Agregación </vt:lpstr>
      <vt:lpstr>Formato!Área_de_impresión</vt:lpstr>
      <vt:lpstr>Instructivo!Área_de_impresión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Ramos Hendez</dc:creator>
  <cp:keywords/>
  <dc:description/>
  <cp:lastModifiedBy>Jeny Patricia Gutiérrez Ropero</cp:lastModifiedBy>
  <cp:revision/>
  <dcterms:created xsi:type="dcterms:W3CDTF">2017-06-08T20:21:31Z</dcterms:created>
  <dcterms:modified xsi:type="dcterms:W3CDTF">2024-12-16T16:30:42Z</dcterms:modified>
  <cp:category/>
  <cp:contentStatus/>
</cp:coreProperties>
</file>