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Z:\Formatos para Comixtas\"/>
    </mc:Choice>
  </mc:AlternateContent>
  <bookViews>
    <workbookView xWindow="0" yWindow="0" windowWidth="28800" windowHeight="12330" tabRatio="703" firstSheet="1" activeTab="1"/>
  </bookViews>
  <sheets>
    <sheet name="DATOS" sheetId="2" state="hidden" r:id="rId1"/>
    <sheet name="Formato" sheetId="6" r:id="rId2"/>
    <sheet name="Instructivo" sheetId="9" r:id="rId3"/>
    <sheet name="Lista desplegbale" sheetId="7" r:id="rId4"/>
    <sheet name="Agregación " sheetId="4" state="hidden" r:id="rId5"/>
  </sheets>
  <definedNames>
    <definedName name="_xlnm.Print_Area" localSheetId="1">Formato!$A$1:$H$113</definedName>
    <definedName name="_xlnm.Print_Area" localSheetId="2">Instructivo!$A$1:$C$45</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s="1"/>
  <c r="T152" i="4"/>
  <c r="U152" i="4" s="1"/>
  <c r="T151" i="4"/>
  <c r="U151" i="4" s="1"/>
  <c r="T150" i="4"/>
  <c r="Q150" i="4"/>
  <c r="T149" i="4"/>
  <c r="Q149" i="4"/>
  <c r="Q148" i="4"/>
  <c r="U148" i="4"/>
  <c r="C148" i="4"/>
  <c r="AE147" i="4"/>
  <c r="Z147" i="4"/>
  <c r="T146" i="4"/>
  <c r="U146" i="4" s="1"/>
  <c r="T145" i="4"/>
  <c r="U145" i="4" s="1"/>
  <c r="T144" i="4"/>
  <c r="U144" i="4" s="1"/>
  <c r="T143" i="4"/>
  <c r="Q143" i="4"/>
  <c r="T142" i="4"/>
  <c r="Q142" i="4"/>
  <c r="Q141" i="4"/>
  <c r="U141" i="4" s="1"/>
  <c r="C141" i="4"/>
  <c r="AE140" i="4"/>
  <c r="Z140" i="4"/>
  <c r="T139" i="4"/>
  <c r="U139" i="4" s="1"/>
  <c r="T138" i="4"/>
  <c r="U138" i="4" s="1"/>
  <c r="T137" i="4"/>
  <c r="U137" i="4" s="1"/>
  <c r="T136" i="4"/>
  <c r="Q136" i="4"/>
  <c r="T135" i="4"/>
  <c r="Q135" i="4"/>
  <c r="Q134" i="4"/>
  <c r="U134" i="4" s="1"/>
  <c r="C134" i="4"/>
  <c r="AE132" i="4"/>
  <c r="Z132" i="4"/>
  <c r="T131" i="4"/>
  <c r="U131" i="4" s="1"/>
  <c r="T130" i="4"/>
  <c r="U130" i="4" s="1"/>
  <c r="T129" i="4"/>
  <c r="U129" i="4" s="1"/>
  <c r="T128" i="4"/>
  <c r="Q128" i="4"/>
  <c r="Q127" i="4"/>
  <c r="T127" i="4"/>
  <c r="Q126" i="4"/>
  <c r="U126" i="4" s="1"/>
  <c r="C126" i="4"/>
  <c r="AE125" i="4"/>
  <c r="AE133" i="4" s="1"/>
  <c r="Z125" i="4"/>
  <c r="T124" i="4"/>
  <c r="U124" i="4" s="1"/>
  <c r="T123" i="4"/>
  <c r="U123" i="4" s="1"/>
  <c r="T122" i="4"/>
  <c r="U122" i="4" s="1"/>
  <c r="T121" i="4"/>
  <c r="Q121" i="4"/>
  <c r="T120" i="4"/>
  <c r="Q120" i="4"/>
  <c r="U120" i="4" s="1"/>
  <c r="Q119" i="4"/>
  <c r="U119" i="4" s="1"/>
  <c r="C119" i="4"/>
  <c r="AE118" i="4"/>
  <c r="Z118" i="4"/>
  <c r="T117" i="4"/>
  <c r="U117" i="4" s="1"/>
  <c r="T116" i="4"/>
  <c r="U116" i="4" s="1"/>
  <c r="T115" i="4"/>
  <c r="U115" i="4" s="1"/>
  <c r="T114" i="4"/>
  <c r="Q114" i="4"/>
  <c r="T113" i="4"/>
  <c r="Q113" i="4"/>
  <c r="Q112" i="4"/>
  <c r="U112" i="4" s="1"/>
  <c r="C112" i="4"/>
  <c r="Z111" i="4"/>
  <c r="AD109" i="4"/>
  <c r="AE109" i="4" s="1"/>
  <c r="T109" i="4"/>
  <c r="U109" i="4" s="1"/>
  <c r="AD108" i="4"/>
  <c r="AE108" i="4" s="1"/>
  <c r="T108" i="4"/>
  <c r="U108" i="4" s="1"/>
  <c r="AD107" i="4"/>
  <c r="AE107" i="4" s="1"/>
  <c r="T107" i="4"/>
  <c r="U107" i="4" s="1"/>
  <c r="AA106" i="4"/>
  <c r="AD106" i="4"/>
  <c r="AE106" i="4" s="1"/>
  <c r="T106" i="4"/>
  <c r="Q106" i="4"/>
  <c r="AD105" i="4"/>
  <c r="AE105" i="4" s="1"/>
  <c r="AA105" i="4"/>
  <c r="T105" i="4"/>
  <c r="Q105" i="4"/>
  <c r="AA104" i="4"/>
  <c r="AE104" i="4" s="1"/>
  <c r="AE110" i="4" s="1"/>
  <c r="Q104" i="4"/>
  <c r="U104" i="4" s="1"/>
  <c r="C104" i="4"/>
  <c r="AD102" i="4"/>
  <c r="AE102" i="4" s="1"/>
  <c r="T102" i="4"/>
  <c r="U102" i="4" s="1"/>
  <c r="AD101" i="4"/>
  <c r="AE101" i="4" s="1"/>
  <c r="T101" i="4"/>
  <c r="U101" i="4" s="1"/>
  <c r="AD100" i="4"/>
  <c r="AE100" i="4" s="1"/>
  <c r="T100" i="4"/>
  <c r="U100" i="4" s="1"/>
  <c r="AD99" i="4"/>
  <c r="AA99" i="4"/>
  <c r="T99" i="4"/>
  <c r="Q99" i="4"/>
  <c r="AA98" i="4"/>
  <c r="AD98" i="4"/>
  <c r="T98" i="4"/>
  <c r="Q98" i="4"/>
  <c r="U98" i="4" s="1"/>
  <c r="AA97" i="4"/>
  <c r="AE97" i="4" s="1"/>
  <c r="AE103" i="4" s="1"/>
  <c r="Q97" i="4"/>
  <c r="U97" i="4" s="1"/>
  <c r="C97" i="4"/>
  <c r="AE95" i="4"/>
  <c r="AD95" i="4"/>
  <c r="U95" i="4"/>
  <c r="T95" i="4"/>
  <c r="AD94" i="4"/>
  <c r="AE94" i="4"/>
  <c r="T94" i="4"/>
  <c r="U94" i="4" s="1"/>
  <c r="AE93" i="4"/>
  <c r="U93" i="4"/>
  <c r="AD92" i="4"/>
  <c r="AE92" i="4" s="1"/>
  <c r="T92" i="4"/>
  <c r="U92" i="4"/>
  <c r="AD91" i="4"/>
  <c r="AE91" i="4" s="1"/>
  <c r="T91" i="4"/>
  <c r="U91" i="4" s="1"/>
  <c r="AA90" i="4"/>
  <c r="AE90" i="4" s="1"/>
  <c r="AE96" i="4" s="1"/>
  <c r="Q90" i="4"/>
  <c r="U90" i="4" s="1"/>
  <c r="C90" i="4"/>
  <c r="U121" i="4"/>
  <c r="AE155" i="4"/>
  <c r="U99" i="4"/>
  <c r="U143" i="4" l="1"/>
  <c r="U128" i="4"/>
  <c r="Z155" i="4"/>
  <c r="U135" i="4"/>
  <c r="U149" i="4"/>
  <c r="AE98" i="4"/>
  <c r="U105" i="4"/>
  <c r="U150" i="4"/>
  <c r="U154" i="4" s="1"/>
  <c r="Z133" i="4"/>
  <c r="U114" i="4"/>
  <c r="U113" i="4"/>
  <c r="U118" i="4" s="1"/>
  <c r="U127" i="4"/>
  <c r="U96" i="4"/>
  <c r="U142" i="4"/>
  <c r="AE99" i="4"/>
  <c r="U106" i="4"/>
  <c r="U110" i="4" s="1"/>
  <c r="U136" i="4"/>
  <c r="AE111" i="4"/>
  <c r="AE156" i="4" s="1"/>
  <c r="U103" i="4"/>
  <c r="U125" i="4"/>
  <c r="U132" i="4"/>
  <c r="Z156" i="4" l="1"/>
  <c r="U147" i="4"/>
  <c r="U140" i="4"/>
  <c r="U111" i="4"/>
  <c r="U133" i="4"/>
  <c r="U155" i="4" l="1"/>
  <c r="U156" i="4"/>
  <c r="AE157" i="4" s="1"/>
</calcChain>
</file>

<file path=xl/comments1.xml><?xml version="1.0" encoding="utf-8"?>
<comments xmlns="http://schemas.openxmlformats.org/spreadsheetml/2006/main">
  <authors>
    <author>Fernando Andrés Nivia Ruiz</author>
  </authors>
  <commentList>
    <comment ref="I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text>
        <r>
          <rPr>
            <sz val="9"/>
            <color indexed="81"/>
            <rFont val="Tahoma"/>
            <family val="2"/>
          </rPr>
          <t>Establecimiento de nuevos contactos y relacionamientos entre entidades mínimo de dos países.</t>
        </r>
      </text>
    </comment>
    <comment ref="I7" authorId="0" shapeId="0">
      <text>
        <r>
          <rPr>
            <sz val="9"/>
            <color indexed="81"/>
            <rFont val="Tahoma"/>
            <family val="2"/>
          </rPr>
          <t>Desarrollo de nuevas redes o estructuras definidas de sinergía, al finalizar el proyecto.</t>
        </r>
      </text>
    </comment>
    <comment ref="I8" authorId="0" shapeId="0">
      <text>
        <r>
          <rPr>
            <sz val="9"/>
            <color indexed="81"/>
            <rFont val="Tahoma"/>
            <family val="2"/>
          </rPr>
          <t xml:space="preserve">Desarrollo de nuevas comunidades especializadas que permiten garantizar el seguimiento y la sostenibilidad de los aprendizajes </t>
        </r>
      </text>
    </comment>
    <comment ref="I9" authorId="0" shapeId="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authors>
    <author>Diana Alexandra Briceño Sierra</author>
    <author>Laura Milena Osorio Vargas</author>
    <author>Manuela Alejandra Vivas Bocci</author>
    <author>Sebastían Sánchez Guerrero</author>
    <author>Jorge E Prieto C</author>
    <author>Danna Marcela Mayorga Miranda</author>
  </authors>
  <commentList>
    <comment ref="A2" authorId="0" shapeId="0">
      <text>
        <r>
          <rPr>
            <b/>
            <sz val="12"/>
            <color indexed="81"/>
            <rFont val="Arial"/>
            <family val="2"/>
          </rPr>
          <t xml:space="preserve">Implementación y seguimiento:
</t>
        </r>
        <r>
          <rPr>
            <sz val="12"/>
            <color indexed="81"/>
            <rFont val="Arial"/>
            <family val="2"/>
          </rPr>
          <t xml:space="preserve">Recuerde que el nombre del proyecto debe ser llamativo y corto. El propósito del nombre no es repetir el objetivo del proyecto. </t>
        </r>
      </text>
    </comment>
    <comment ref="B3" authorId="1" shapeId="0">
      <text>
        <r>
          <rPr>
            <b/>
            <sz val="12"/>
            <color indexed="81"/>
            <rFont val="Arial"/>
            <family val="2"/>
          </rPr>
          <t>Implementación y seguimiento:</t>
        </r>
        <r>
          <rPr>
            <sz val="12"/>
            <color indexed="81"/>
            <rFont val="Arial"/>
            <family val="2"/>
          </rPr>
          <t xml:space="preserve">
Espacio exclusivo de diligenciamiento de APC Colombia</t>
        </r>
      </text>
    </comment>
    <comment ref="E3" authorId="2" shapeId="0">
      <text>
        <r>
          <rPr>
            <b/>
            <sz val="12"/>
            <color rgb="FF000000"/>
            <rFont val="Arial"/>
            <family val="2"/>
          </rPr>
          <t>Implementación y seguimiento:</t>
        </r>
        <r>
          <rPr>
            <sz val="12"/>
            <color rgb="FF000000"/>
            <rFont val="Arial"/>
            <family val="2"/>
          </rPr>
          <t xml:space="preserve">
</t>
        </r>
        <r>
          <rPr>
            <sz val="12"/>
            <color rgb="FF000000"/>
            <rFont val="Arial"/>
            <family val="2"/>
          </rPr>
          <t>Espacio exclusivo de diligenciamiento de APC Colombia</t>
        </r>
      </text>
    </comment>
    <comment ref="H3" authorId="1" shapeId="0">
      <text>
        <r>
          <rPr>
            <b/>
            <sz val="12"/>
            <color indexed="81"/>
            <rFont val="Arial"/>
            <family val="2"/>
          </rPr>
          <t xml:space="preserve">Implementación y seguimiento:
</t>
        </r>
        <r>
          <rPr>
            <sz val="12"/>
            <color indexed="81"/>
            <rFont val="Arial"/>
            <family val="2"/>
          </rPr>
          <t xml:space="preserve">Espacio exclusivo de diligenciamiento de APC Colombia
</t>
        </r>
      </text>
    </comment>
    <comment ref="E7" authorId="2" shapeId="0">
      <text>
        <r>
          <rPr>
            <b/>
            <sz val="12"/>
            <color indexed="81"/>
            <rFont val="Arial"/>
            <family val="2"/>
          </rPr>
          <t xml:space="preserve">Implementación y seguimiento: 
</t>
        </r>
        <r>
          <rPr>
            <sz val="12"/>
            <color indexed="81"/>
            <rFont val="Arial"/>
            <family val="2"/>
          </rPr>
          <t xml:space="preserve">Incluya las cuentas de Facebook, Instagram y/o Twitter de la entidad demandante. 
</t>
        </r>
      </text>
    </comment>
    <comment ref="A8"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0"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   </t>
        </r>
      </text>
    </comment>
    <comment ref="E15" authorId="2" shapeId="0">
      <text>
        <r>
          <rPr>
            <b/>
            <sz val="12"/>
            <color indexed="81"/>
            <rFont val="Arial"/>
            <family val="2"/>
          </rPr>
          <t xml:space="preserve">Implementación y seguimiento: </t>
        </r>
        <r>
          <rPr>
            <sz val="12"/>
            <color indexed="81"/>
            <rFont val="Arial"/>
            <family val="2"/>
          </rPr>
          <t xml:space="preserve">
Incluya las cuentas de Facebook, Instagram y/o Twitter de la entidad oferente. </t>
        </r>
      </text>
    </comment>
    <comment ref="A16"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8"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t>
        </r>
      </text>
    </comment>
    <comment ref="A32" authorId="4" shapeId="0">
      <text>
        <r>
          <rPr>
            <b/>
            <sz val="12"/>
            <color indexed="81"/>
            <rFont val="Arial"/>
            <family val="2"/>
          </rPr>
          <t>Implementación y seguimiento:</t>
        </r>
        <r>
          <rPr>
            <sz val="12"/>
            <color indexed="81"/>
            <rFont val="Arial"/>
            <family val="2"/>
          </rPr>
          <t xml:space="preserve">
Por favor, indique, de manera concreta, si esta propuesta obedece a contactos, relaciones, eventos, acuerdos (MOU, interinstitucionales), etc., previos, que permitieron identificar la necesidad y la intención de formular un proyecto. </t>
        </r>
      </text>
    </comment>
    <comment ref="A33" authorId="4" shapeId="0">
      <text>
        <r>
          <rPr>
            <b/>
            <sz val="12"/>
            <color indexed="81"/>
            <rFont val="Arial"/>
            <family val="2"/>
          </rPr>
          <t>Implementación y seguimiento:</t>
        </r>
        <r>
          <rPr>
            <sz val="12"/>
            <color indexed="81"/>
            <rFont val="Arial"/>
            <family val="2"/>
          </rPr>
          <t xml:space="preserve">
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t>
        </r>
      </text>
    </comment>
    <comment ref="A34" authorId="4" shapeId="0">
      <text>
        <r>
          <rPr>
            <b/>
            <sz val="12"/>
            <color indexed="81"/>
            <rFont val="Arial"/>
            <family val="2"/>
          </rPr>
          <t>Implementación y seguimiento:</t>
        </r>
        <r>
          <rPr>
            <sz val="12"/>
            <color indexed="81"/>
            <rFont val="Arial"/>
            <family val="2"/>
          </rPr>
          <t xml:space="preserve">
Por favor, mencione las diferentes políticas, planes, programas o proyectos del país en los que se inscribe, o contribuye a sus resultados, la propuesta presentada.</t>
        </r>
      </text>
    </comment>
    <comment ref="A35" authorId="4" shapeId="0">
      <text>
        <r>
          <rPr>
            <b/>
            <sz val="12"/>
            <color rgb="FF000000"/>
            <rFont val="Arial"/>
            <family val="2"/>
          </rPr>
          <t>Implementación y seguimiento:</t>
        </r>
        <r>
          <rPr>
            <sz val="12"/>
            <color rgb="FF000000"/>
            <rFont val="Arial"/>
            <family val="2"/>
          </rPr>
          <t xml:space="preserve">
</t>
        </r>
        <r>
          <rPr>
            <sz val="12"/>
            <color rgb="FF000000"/>
            <rFont val="Arial"/>
            <family val="2"/>
          </rPr>
          <t>Por favor, explique de forma concreta cuáles son las razones por las cuales la propuesta o el intercambio se realizarán con la entidades o entidades involcuradas. Por favor indique claramente el factor diferenciador</t>
        </r>
      </text>
    </comment>
    <comment ref="A37" authorId="4" shapeId="0">
      <text>
        <r>
          <rPr>
            <b/>
            <sz val="12"/>
            <color indexed="81"/>
            <rFont val="Arial"/>
            <family val="2"/>
          </rPr>
          <t xml:space="preserve">Implementación y seguimiento:
</t>
        </r>
        <r>
          <rPr>
            <sz val="12"/>
            <color indexed="81"/>
            <rFont val="Arial"/>
            <family val="2"/>
          </rPr>
          <t xml:space="preserve">Escoja el ODS, las metas e indicadores con los que considere que la propuesta presentada guarda mayor relación. </t>
        </r>
      </text>
    </comment>
    <comment ref="A38" authorId="2" shapeId="0">
      <text>
        <r>
          <rPr>
            <b/>
            <sz val="12"/>
            <color indexed="81"/>
            <rFont val="Arial"/>
            <family val="2"/>
          </rPr>
          <t>Implementación y seguimiento:</t>
        </r>
        <r>
          <rPr>
            <sz val="12"/>
            <color indexed="81"/>
            <rFont val="Arial"/>
            <family val="2"/>
          </rPr>
          <t xml:space="preserve">
Escoja el ODS con el cual su proyecto tiene una mayor correlación. Es decir, el ODS al que su proyecto le pretende aportar en mayor medida</t>
        </r>
      </text>
    </comment>
    <comment ref="D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G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E39" authorId="2" shapeId="0">
      <text>
        <r>
          <rPr>
            <b/>
            <sz val="12"/>
            <color rgb="FF000000"/>
            <rFont val="Arial"/>
            <family val="2"/>
          </rPr>
          <t>Implementación y seguimiento:</t>
        </r>
        <r>
          <rPr>
            <sz val="12"/>
            <color rgb="FF000000"/>
            <rFont val="Arial"/>
            <family val="2"/>
          </rPr>
          <t xml:space="preserve">
</t>
        </r>
        <r>
          <rPr>
            <sz val="12"/>
            <color rgb="FF000000"/>
            <rFont val="Arial"/>
            <family val="2"/>
          </rPr>
          <t>Seleccionar al menos una meta por ODS identificado</t>
        </r>
      </text>
    </comment>
    <comment ref="E57" authorId="1" shapeId="0">
      <text>
        <r>
          <rPr>
            <b/>
            <sz val="12"/>
            <color rgb="FF000000"/>
            <rFont val="Arial"/>
            <family val="2"/>
          </rPr>
          <t xml:space="preserve">Implementación y seguimiento: 
</t>
        </r>
        <r>
          <rPr>
            <sz val="12"/>
            <color rgb="FF000000"/>
            <rFont val="Arial"/>
            <family val="2"/>
          </rPr>
          <t>Seleccionar al menos un indicador por ODS identificado</t>
        </r>
        <r>
          <rPr>
            <sz val="9"/>
            <color rgb="FF000000"/>
            <rFont val="Tahoma"/>
            <family val="2"/>
          </rPr>
          <t xml:space="preserve">
</t>
        </r>
      </text>
    </comment>
    <comment ref="E75" authorId="1" shapeId="0">
      <text>
        <r>
          <rPr>
            <b/>
            <sz val="12"/>
            <color rgb="FF000000"/>
            <rFont val="Arial"/>
            <family val="2"/>
          </rPr>
          <t xml:space="preserve">Implementación y seguimiento: 
</t>
        </r>
        <r>
          <rPr>
            <sz val="12"/>
            <color rgb="FF000000"/>
            <rFont val="Arial"/>
            <family val="2"/>
          </rPr>
          <t>Utilice la lista desplegable para seleccionar de uno de los objetivos de política de la ENCI al menos una línea estratégica a la cual apunte el proyecto</t>
        </r>
        <r>
          <rPr>
            <sz val="9"/>
            <color rgb="FF000000"/>
            <rFont val="Tahoma"/>
            <family val="2"/>
          </rPr>
          <t xml:space="preserve">
</t>
        </r>
      </text>
    </comment>
    <comment ref="E80" authorId="5" shapeId="0">
      <text>
        <r>
          <rPr>
            <b/>
            <sz val="12"/>
            <color indexed="81"/>
            <rFont val="Arial"/>
            <family val="2"/>
          </rPr>
          <t xml:space="preserve">Implementación y seguimiento: </t>
        </r>
        <r>
          <rPr>
            <sz val="12"/>
            <color indexed="81"/>
            <rFont val="Arial"/>
            <family val="2"/>
          </rPr>
          <t xml:space="preserve">
Seleccionar el territorio priorizado de la ENCI en el que se desarrollará el proyecto. Si en la lista desplegable no se encuentra el territorio donde se ejecutará su proyecto, por favor diligenciar la casilla de otro. </t>
        </r>
      </text>
    </comment>
    <comment ref="A82" authorId="2" shapeId="0">
      <text>
        <r>
          <rPr>
            <b/>
            <sz val="12"/>
            <color indexed="81"/>
            <rFont val="Arial"/>
            <family val="2"/>
          </rPr>
          <t>Implementación y seguimiento</t>
        </r>
        <r>
          <rPr>
            <sz val="12"/>
            <color indexed="81"/>
            <rFont val="Arial"/>
            <family val="2"/>
          </rPr>
          <t xml:space="preserve">
Indique en qué territorio se ubica su proyecto, en el caso de que la ubicación no se encuentre priorizada en la ENCI</t>
        </r>
      </text>
    </comment>
    <comment ref="A83" authorId="4" shapeId="0">
      <text>
        <r>
          <rPr>
            <b/>
            <sz val="12"/>
            <color rgb="FF000000"/>
            <rFont val="Arial"/>
            <family val="2"/>
          </rPr>
          <t>Implementación y seguimiento:</t>
        </r>
        <r>
          <rPr>
            <sz val="12"/>
            <color rgb="FF000000"/>
            <rFont val="Arial"/>
            <family val="2"/>
          </rPr>
          <t xml:space="preserve">
</t>
        </r>
        <r>
          <rPr>
            <sz val="12"/>
            <color rgb="FF000000"/>
            <rFont val="Arial"/>
            <family val="2"/>
          </rPr>
          <t>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A84" authorId="4" shapeId="0">
      <text>
        <r>
          <rPr>
            <b/>
            <sz val="12"/>
            <color rgb="FF000000"/>
            <rFont val="Arial"/>
            <family val="2"/>
          </rPr>
          <t>Implementación y seguimiento:</t>
        </r>
        <r>
          <rPr>
            <sz val="12"/>
            <color rgb="FF000000"/>
            <rFont val="Arial"/>
            <family val="2"/>
          </rPr>
          <t xml:space="preserve">
</t>
        </r>
        <r>
          <rPr>
            <sz val="12"/>
            <color rgb="FF000000"/>
            <rFont val="Arial"/>
            <family val="2"/>
          </rPr>
          <t>El objetivo del proyecto concreta qué se quiere alcanzar con la intervención.</t>
        </r>
      </text>
    </comment>
    <comment ref="A85" authorId="4" shapeId="0">
      <text>
        <r>
          <rPr>
            <b/>
            <sz val="12"/>
            <color rgb="FF000000"/>
            <rFont val="Arial"/>
            <family val="2"/>
          </rPr>
          <t>Implementación y seguimiento:</t>
        </r>
        <r>
          <rPr>
            <sz val="12"/>
            <color rgb="FF000000"/>
            <rFont val="Arial"/>
            <family val="2"/>
          </rPr>
          <t xml:space="preserve">
</t>
        </r>
        <r>
          <rPr>
            <sz val="12"/>
            <color rgb="FF000000"/>
            <rFont val="Arial"/>
            <family val="2"/>
          </rPr>
          <t>Los resultados del proyecto son los medios que permiten alcanzar el cumplimiento del objetivo. Contibuyen sinérgicamente a que el objetivo del proyecto se alcance. Los resultados deben ser concretos, alcanzables, medibles y verificables.</t>
        </r>
      </text>
    </comment>
    <comment ref="A88" authorId="4" shapeId="0">
      <text>
        <r>
          <rPr>
            <b/>
            <sz val="12"/>
            <color rgb="FF000000"/>
            <rFont val="Arial"/>
            <family val="2"/>
          </rPr>
          <t>Implementación y seguimiento:</t>
        </r>
        <r>
          <rPr>
            <sz val="12"/>
            <color rgb="FF000000"/>
            <rFont val="Arial"/>
            <family val="2"/>
          </rPr>
          <t xml:space="preserve">
</t>
        </r>
        <r>
          <rPr>
            <sz val="12"/>
            <color rgb="FF000000"/>
            <rFont val="Arial"/>
            <family val="2"/>
          </rPr>
          <t>Los indicadores</t>
        </r>
        <r>
          <rPr>
            <b/>
            <sz val="12"/>
            <color rgb="FF000000"/>
            <rFont val="Arial"/>
            <family val="2"/>
          </rPr>
          <t xml:space="preserve"> </t>
        </r>
        <r>
          <rPr>
            <sz val="12"/>
            <color rgb="FF000000"/>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8" authorId="4" shapeId="0">
      <text>
        <r>
          <rPr>
            <b/>
            <sz val="12"/>
            <color rgb="FF000000"/>
            <rFont val="Arial"/>
            <family val="2"/>
          </rPr>
          <t>Implementación y seguimiento:</t>
        </r>
        <r>
          <rPr>
            <sz val="12"/>
            <color rgb="FF000000"/>
            <rFont val="Arial"/>
            <family val="2"/>
          </rPr>
          <t xml:space="preserve">
</t>
        </r>
        <r>
          <rPr>
            <sz val="12"/>
            <color rgb="FF000000"/>
            <rFont val="Arial"/>
            <family val="2"/>
          </rPr>
          <t>Deben responder la pregunta ¿cuánto?</t>
        </r>
        <r>
          <rPr>
            <sz val="9"/>
            <color rgb="FF000000"/>
            <rFont val="Tahoma"/>
            <family val="2"/>
          </rPr>
          <t xml:space="preserve">
</t>
        </r>
      </text>
    </comment>
    <comment ref="G88"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9"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9" authorId="4" shapeId="0">
      <text>
        <r>
          <rPr>
            <b/>
            <sz val="12"/>
            <color indexed="81"/>
            <rFont val="Arial"/>
            <family val="2"/>
          </rPr>
          <t>Implementación y seguimiento:</t>
        </r>
        <r>
          <rPr>
            <sz val="12"/>
            <color indexed="81"/>
            <rFont val="Arial"/>
            <family val="2"/>
          </rPr>
          <t xml:space="preserve">
Deben responder la pregunta ¿cuánto?
</t>
        </r>
      </text>
    </comment>
    <comment ref="G89"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1"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1"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1"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2"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2"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2"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4"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4"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4"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95"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95"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95"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E98" authorId="2" shapeId="0">
      <text>
        <r>
          <rPr>
            <b/>
            <sz val="12"/>
            <color indexed="81"/>
            <rFont val="Arial"/>
            <family val="2"/>
          </rPr>
          <t xml:space="preserve">Implementación y seguimiento: </t>
        </r>
        <r>
          <rPr>
            <sz val="12"/>
            <color indexed="81"/>
            <rFont val="Arial"/>
            <family val="2"/>
          </rPr>
          <t xml:space="preserve">
Las fechas de inicio y terminación deben estar en formato día/mes/año.</t>
        </r>
      </text>
    </comment>
    <comment ref="G98" authorId="2" shapeId="0">
      <text>
        <r>
          <rPr>
            <b/>
            <sz val="12"/>
            <color indexed="81"/>
            <rFont val="Arial"/>
            <family val="2"/>
          </rPr>
          <t xml:space="preserve">Implementación y seguimiento: 
</t>
        </r>
        <r>
          <rPr>
            <sz val="12"/>
            <color indexed="81"/>
            <rFont val="Arial"/>
            <family val="2"/>
          </rPr>
          <t>Las fechas de inicio y terminación deben estar en formato día/mes/año.</t>
        </r>
      </text>
    </comment>
    <comment ref="A110" authorId="2" shapeId="0">
      <text>
        <r>
          <rPr>
            <b/>
            <sz val="12"/>
            <color indexed="81"/>
            <rFont val="Arial"/>
            <family val="2"/>
          </rPr>
          <t xml:space="preserve">Implementación y seguimiento: 
</t>
        </r>
        <r>
          <rPr>
            <sz val="12"/>
            <color indexed="81"/>
            <rFont val="Arial"/>
            <family val="2"/>
          </rPr>
          <t xml:space="preserve">Hacer una descripción cuantitativa (cantidad) y cualitativa (caracterización demográfica) de los grupos meta del proyecto. 
</t>
        </r>
        <r>
          <rPr>
            <b/>
            <sz val="12"/>
            <color indexed="81"/>
            <rFont val="Arial"/>
            <family val="2"/>
          </rPr>
          <t xml:space="preserve">
</t>
        </r>
        <r>
          <rPr>
            <b/>
            <sz val="9"/>
            <color indexed="81"/>
            <rFont val="Tahoma"/>
            <charset val="1"/>
          </rPr>
          <t xml:space="preserve">
</t>
        </r>
        <r>
          <rPr>
            <sz val="9"/>
            <color indexed="81"/>
            <rFont val="Tahoma"/>
            <charset val="1"/>
          </rPr>
          <t xml:space="preserve">
</t>
        </r>
      </text>
    </comment>
    <comment ref="A111" authorId="2" shapeId="0">
      <text>
        <r>
          <rPr>
            <b/>
            <sz val="12"/>
            <color indexed="81"/>
            <rFont val="Arial"/>
            <family val="2"/>
          </rPr>
          <t>Implementación y seguimiento:</t>
        </r>
        <r>
          <rPr>
            <sz val="12"/>
            <color indexed="81"/>
            <rFont val="Arial"/>
            <family val="2"/>
          </rPr>
          <t xml:space="preserve">
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A112" authorId="2" shapeId="0">
      <text>
        <r>
          <rPr>
            <b/>
            <sz val="12"/>
            <color indexed="81"/>
            <rFont val="Arial"/>
            <family val="2"/>
          </rPr>
          <t>Implementación y seguimiento:</t>
        </r>
        <r>
          <rPr>
            <sz val="12"/>
            <color indexed="81"/>
            <rFont val="Arial"/>
            <family val="2"/>
          </rPr>
          <t xml:space="preserve">
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List>
</comments>
</file>

<file path=xl/comments3.xml><?xml version="1.0" encoding="utf-8"?>
<comments xmlns="http://schemas.openxmlformats.org/spreadsheetml/2006/main">
  <authors>
    <author>Fernando Andrés Nivia Ruiz</author>
  </authors>
  <commentList>
    <comment ref="E22" authorId="0" shapeId="0">
      <text>
        <r>
          <rPr>
            <sz val="9"/>
            <color indexed="81"/>
            <rFont val="Tahoma"/>
            <family val="2"/>
          </rPr>
          <t>Establecimiento de nuevos contactos y relacionamientos entre entidades mínimo de dos países.</t>
        </r>
      </text>
    </comment>
    <comment ref="F22" authorId="0" shapeId="0">
      <text>
        <r>
          <rPr>
            <sz val="9"/>
            <color indexed="81"/>
            <rFont val="Tahoma"/>
            <family val="2"/>
          </rPr>
          <t>Desarrollo de nuevas redes o estructuras definidas de sinergía, al finalizar el proyecto.</t>
        </r>
      </text>
    </comment>
    <comment ref="G22" authorId="0" shapeId="0">
      <text>
        <r>
          <rPr>
            <sz val="9"/>
            <color indexed="81"/>
            <rFont val="Tahoma"/>
            <family val="2"/>
          </rPr>
          <t xml:space="preserve">Desarrollo de nuevas comunidades especializadas que permiten garantizar el seguimiento y la sostenibilidad de los aprendizajes </t>
        </r>
      </text>
    </comment>
    <comment ref="B2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text>
        <r>
          <rPr>
            <sz val="9"/>
            <color indexed="81"/>
            <rFont val="Tahoma"/>
            <family val="2"/>
          </rPr>
          <t>Establecimiento de nuevos contactos y relacionamientos entre entidades mínimo de dos países.</t>
        </r>
      </text>
    </comment>
    <comment ref="I23" authorId="0" shapeId="0">
      <text>
        <r>
          <rPr>
            <sz val="9"/>
            <color indexed="81"/>
            <rFont val="Tahoma"/>
            <family val="2"/>
          </rPr>
          <t>Desarrollo de nuevas redes o estructuras definidas de sinergía, al finalizar el proyecto.</t>
        </r>
      </text>
    </comment>
    <comment ref="J23" authorId="0" shapeId="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<sst xmlns="http://schemas.openxmlformats.org/spreadsheetml/2006/main" count="1488" uniqueCount="964">
  <si>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</si>
  <si>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</si>
  <si>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</si>
  <si>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</si>
  <si>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</si>
  <si>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</si>
  <si>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</si>
  <si>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</si>
  <si>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</si>
  <si>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</si>
  <si>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</si>
  <si>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</si>
  <si>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</si>
  <si>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</si>
  <si>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</si>
  <si>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</si>
  <si>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</si>
  <si>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</si>
  <si>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</si>
  <si>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</si>
  <si>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</si>
  <si>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</si>
  <si>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</si>
  <si>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</si>
  <si>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</si>
  <si>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</si>
  <si>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</si>
  <si>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</si>
  <si>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</si>
  <si>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</si>
  <si>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</si>
  <si>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</si>
  <si>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</si>
  <si>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</si>
  <si>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</si>
  <si>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</si>
  <si>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</si>
  <si>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</si>
  <si>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</si>
  <si>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</si>
  <si>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</si>
  <si>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</si>
  <si>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</si>
  <si>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</si>
  <si>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</si>
  <si>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</si>
  <si>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</si>
  <si>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</si>
  <si>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</si>
  <si>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</si>
  <si>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</si>
  <si>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</si>
  <si>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</si>
  <si>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</si>
  <si>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</si>
  <si>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</si>
  <si>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</si>
  <si>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</si>
  <si>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</si>
  <si>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</si>
  <si>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</si>
  <si>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</si>
  <si>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</si>
  <si>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</si>
  <si>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</si>
  <si>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</si>
  <si>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</si>
  <si>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</si>
  <si>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</si>
  <si>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</si>
  <si>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</si>
  <si>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</si>
  <si>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</si>
  <si>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</si>
  <si>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</si>
  <si>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</si>
  <si>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</si>
  <si>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</si>
  <si>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</si>
  <si>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</si>
  <si>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</si>
  <si>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</si>
  <si>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</si>
  <si>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</si>
  <si>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</si>
  <si>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</si>
  <si>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</si>
  <si>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</si>
  <si>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</si>
  <si>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</si>
  <si>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</si>
  <si>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</si>
  <si>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</si>
  <si>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</si>
  <si>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</si>
  <si>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</si>
  <si>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</si>
  <si>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</si>
  <si>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</si>
  <si>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</si>
  <si>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</si>
  <si>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</si>
  <si>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</si>
  <si>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</si>
  <si>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</si>
  <si>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</si>
  <si>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</si>
  <si>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</si>
  <si>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</si>
  <si>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</si>
  <si>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</si>
  <si>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</si>
  <si>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</si>
  <si>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</si>
  <si>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</si>
  <si>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</si>
  <si>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</si>
  <si>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</si>
  <si>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</si>
  <si>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</si>
  <si>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</si>
  <si>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</si>
  <si>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</si>
  <si>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</si>
  <si>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</si>
  <si>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</si>
  <si>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</si>
  <si>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</si>
  <si>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</si>
  <si>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</si>
  <si>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</si>
  <si>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</si>
  <si>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</si>
  <si>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</si>
  <si>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</si>
  <si>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</si>
  <si>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</si>
  <si>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</si>
  <si>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</si>
  <si>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</si>
  <si>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</si>
  <si>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</si>
  <si>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</si>
  <si>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</si>
  <si>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</si>
  <si>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</si>
  <si>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</si>
  <si>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</si>
  <si>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</si>
  <si>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</si>
  <si>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</si>
  <si>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</si>
  <si>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</si>
  <si>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</si>
  <si>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</si>
  <si>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</si>
  <si>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</si>
  <si>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</si>
  <si>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</si>
  <si>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</si>
  <si>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</si>
  <si>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</si>
  <si>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</si>
  <si>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</si>
  <si>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</si>
  <si>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</si>
  <si>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</si>
  <si>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</si>
  <si>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</si>
  <si>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</si>
  <si>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</si>
  <si>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</si>
  <si>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</si>
  <si>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</si>
  <si>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</si>
  <si>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</si>
  <si>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</si>
  <si>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</si>
  <si>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</si>
  <si>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</si>
  <si>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</si>
  <si>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</si>
  <si>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</si>
  <si>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</si>
  <si>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</si>
  <si>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</si>
  <si>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</si>
  <si>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</si>
  <si>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</si>
  <si>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</si>
  <si>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</si>
  <si>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</si>
  <si>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</si>
  <si>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</si>
  <si>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</si>
  <si>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</si>
  <si>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</si>
  <si>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</si>
  <si>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</si>
  <si>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</si>
  <si>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</si>
  <si>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</si>
  <si>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</si>
  <si>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</si>
  <si>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</si>
  <si>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</si>
  <si>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</si>
  <si>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</si>
  <si>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</si>
  <si>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</si>
  <si>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</si>
  <si>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</si>
  <si>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</si>
  <si>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</si>
  <si>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</si>
  <si>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</si>
  <si>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</si>
  <si>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</si>
  <si>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</si>
  <si>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</si>
  <si>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</si>
  <si>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</si>
  <si>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</si>
  <si>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</si>
  <si>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</si>
  <si>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</si>
  <si>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</si>
  <si>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</si>
  <si>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</si>
  <si>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</si>
  <si>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</si>
  <si>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</si>
  <si>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</si>
  <si>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</si>
  <si>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</si>
  <si>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</si>
  <si>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</si>
  <si>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</si>
  <si>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</si>
  <si>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</si>
  <si>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</si>
  <si>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</si>
  <si>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</si>
  <si>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</si>
  <si>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</si>
  <si>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</si>
  <si>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</si>
  <si>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</si>
  <si>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</si>
  <si>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</si>
  <si>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</si>
  <si>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</si>
  <si>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</si>
  <si>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</si>
  <si>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</si>
  <si>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</si>
  <si>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</si>
  <si>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</si>
  <si>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</si>
  <si>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</si>
  <si>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</si>
  <si>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</si>
  <si>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</si>
  <si>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</si>
  <si>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</si>
  <si>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</si>
  <si>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</si>
  <si>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</si>
  <si>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</si>
  <si>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</si>
  <si>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</si>
  <si>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</si>
  <si>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</si>
  <si>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</si>
  <si>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</si>
  <si>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</si>
  <si>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</si>
  <si>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</si>
  <si>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</si>
  <si>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</si>
  <si>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</si>
  <si>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</si>
  <si>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</si>
  <si>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</si>
  <si>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</si>
  <si>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</si>
  <si>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</si>
  <si>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</si>
  <si>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</si>
  <si>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3. ANTECEDENTES Y JUSTIFICACIÓN DEL PROYECTO</t>
  </si>
  <si>
    <t>4. PROPUESTA DEL PROYECTO</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</si>
  <si>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</si>
  <si>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</si>
  <si>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</si>
  <si>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</si>
  <si>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</si>
  <si>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</si>
  <si>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</si>
  <si>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</si>
  <si>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</si>
  <si>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</si>
  <si>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</si>
  <si>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</si>
  <si>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</si>
  <si>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</si>
  <si>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</si>
  <si>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</si>
  <si>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</si>
  <si>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</si>
  <si>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</si>
  <si>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</si>
  <si>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</si>
  <si>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</si>
  <si>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</si>
  <si>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</si>
  <si>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</si>
  <si>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</si>
  <si>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</si>
  <si>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</si>
  <si>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</si>
  <si>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</si>
  <si>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</si>
  <si>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</si>
  <si>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</si>
  <si>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</si>
  <si>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</si>
  <si>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</si>
  <si>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</si>
  <si>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</si>
  <si>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</si>
  <si>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</si>
  <si>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</si>
  <si>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</si>
  <si>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</si>
  <si>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</si>
  <si>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</si>
  <si>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</si>
  <si>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</si>
  <si>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</si>
  <si>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</si>
  <si>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</si>
  <si>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</si>
  <si>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</si>
  <si>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</si>
  <si>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</si>
  <si>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</si>
  <si>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</si>
  <si>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</si>
  <si>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</si>
  <si>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</si>
  <si>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</si>
  <si>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</si>
  <si>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</si>
  <si>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</si>
  <si>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</si>
  <si>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</si>
  <si>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</si>
  <si>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</si>
  <si>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</si>
  <si>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</si>
  <si>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</si>
  <si>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</si>
  <si>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</si>
  <si>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</si>
  <si>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</si>
  <si>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</si>
  <si>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</si>
  <si>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</si>
  <si>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</si>
  <si>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</si>
  <si>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</si>
  <si>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</si>
  <si>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</si>
  <si>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</si>
  <si>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</si>
  <si>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</si>
  <si>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</si>
  <si>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</si>
  <si>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</si>
  <si>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</si>
  <si>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</si>
  <si>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</si>
  <si>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</si>
  <si>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</si>
  <si>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</si>
  <si>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</si>
  <si>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</si>
  <si>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</si>
  <si>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</si>
  <si>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</si>
  <si>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</si>
  <si>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</si>
  <si>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</si>
  <si>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</si>
  <si>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</si>
  <si>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</si>
  <si>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</si>
  <si>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</si>
  <si>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</si>
  <si>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</si>
  <si>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</si>
  <si>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</si>
  <si>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</si>
  <si>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</si>
  <si>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</si>
  <si>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</si>
  <si>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</si>
  <si>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</si>
  <si>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</si>
  <si>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</si>
  <si>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</si>
  <si>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</si>
  <si>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</si>
  <si>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</si>
  <si>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</si>
  <si>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</si>
  <si>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</si>
  <si>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</si>
  <si>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</si>
  <si>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</si>
  <si>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</si>
  <si>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</si>
  <si>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</si>
  <si>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</si>
  <si>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</si>
  <si>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</si>
  <si>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</si>
  <si>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</si>
  <si>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</si>
  <si>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</si>
  <si>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</si>
  <si>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</si>
  <si>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</si>
  <si>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</si>
  <si>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</si>
  <si>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</si>
  <si>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</si>
  <si>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</si>
  <si>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</si>
  <si>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</si>
  <si>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</si>
  <si>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</si>
  <si>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</si>
  <si>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</si>
  <si>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</si>
  <si>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</si>
  <si>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</si>
  <si>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</si>
  <si>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</si>
  <si>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</si>
  <si>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</si>
  <si>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</si>
  <si>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</si>
  <si>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</si>
  <si>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</si>
  <si>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</si>
  <si>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</si>
  <si>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</si>
  <si>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</si>
  <si>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</si>
  <si>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</si>
  <si>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</si>
  <si>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</si>
  <si>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</si>
  <si>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</si>
  <si>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</si>
  <si>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</si>
  <si>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</si>
  <si>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</si>
  <si>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</si>
  <si>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</si>
  <si>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</si>
  <si>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</si>
  <si>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</si>
  <si>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</si>
  <si>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</si>
  <si>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</si>
  <si>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</si>
  <si>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</si>
  <si>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</si>
  <si>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</si>
  <si>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</si>
  <si>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</si>
  <si>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</si>
  <si>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</si>
  <si>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</si>
  <si>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</si>
  <si>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</si>
  <si>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</si>
  <si>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</si>
  <si>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</si>
  <si>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</si>
  <si>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</si>
  <si>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</si>
  <si>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</si>
  <si>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</si>
  <si>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</si>
  <si>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</si>
  <si>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</si>
  <si>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</si>
  <si>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</si>
  <si>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</si>
  <si>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</si>
  <si>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</si>
  <si>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</si>
  <si>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</si>
  <si>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</si>
  <si>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</si>
  <si>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</si>
  <si>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</si>
  <si>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</si>
  <si>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</si>
  <si>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</si>
  <si>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</si>
  <si>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</si>
  <si>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</si>
  <si>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</si>
  <si>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</si>
  <si>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</si>
  <si>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</si>
  <si>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</si>
  <si>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</si>
  <si>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</si>
  <si>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</si>
  <si>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</si>
  <si>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</si>
  <si>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</si>
  <si>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</si>
  <si>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</si>
  <si>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</si>
  <si>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</si>
  <si>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</si>
  <si>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</si>
  <si>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</si>
  <si>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</si>
  <si>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</si>
  <si>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</si>
  <si>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</si>
  <si>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</si>
  <si>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</si>
  <si>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</si>
  <si>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</si>
  <si>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</si>
  <si>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</si>
  <si>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</si>
  <si>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</si>
  <si>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</si>
  <si>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</si>
  <si>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</si>
  <si>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</si>
  <si>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</si>
  <si>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</si>
  <si>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</si>
  <si>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</si>
  <si>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</si>
  <si>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</si>
  <si>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</si>
  <si>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</si>
  <si>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</si>
  <si>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</si>
  <si>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</si>
  <si>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10.6.1 Proporción de miembros y derechos de voto de los</t>
  </si>
  <si>
    <t>países en desarrollo en organizaciones internacionales</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</si>
  <si>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</si>
  <si>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</si>
  <si>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</si>
  <si>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</si>
  <si>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</si>
  <si>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</si>
  <si>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</si>
  <si>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</si>
  <si>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</si>
  <si>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</si>
  <si>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</si>
  <si>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</si>
  <si>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</si>
  <si>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</si>
  <si>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</si>
  <si>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</si>
  <si>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</si>
  <si>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</si>
  <si>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</si>
  <si>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</si>
  <si>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</si>
  <si>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</si>
  <si>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</si>
  <si>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</si>
  <si>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</si>
  <si>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</si>
  <si>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</si>
  <si>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</si>
  <si>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</si>
  <si>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</si>
  <si>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</si>
  <si>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</si>
  <si>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</si>
  <si>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</si>
  <si>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</si>
  <si>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</si>
  <si>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</si>
  <si>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</si>
  <si>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</si>
  <si>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</si>
  <si>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</si>
  <si>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</si>
  <si>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</si>
  <si>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</si>
  <si>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</si>
  <si>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</si>
  <si>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</si>
  <si>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</si>
  <si>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</si>
  <si>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</si>
  <si>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</si>
  <si>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</si>
  <si>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</si>
  <si>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</si>
  <si>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</si>
  <si>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</si>
  <si>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</si>
  <si>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</si>
  <si>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</si>
  <si>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</si>
  <si>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</si>
  <si>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</si>
  <si>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</si>
  <si>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</si>
  <si>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</si>
  <si>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</si>
  <si>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</si>
  <si>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</si>
  <si>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</si>
  <si>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</si>
  <si>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</si>
  <si>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</si>
  <si>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</si>
  <si>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</si>
  <si>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</si>
  <si>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</si>
  <si>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</si>
  <si>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</si>
  <si>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</si>
  <si>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</si>
  <si>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</si>
  <si>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</si>
  <si>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</si>
  <si>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</si>
  <si>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</si>
  <si>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</si>
  <si>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</si>
  <si>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</si>
  <si>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</si>
  <si>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</si>
  <si>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</si>
  <si>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</si>
  <si>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</si>
  <si>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</si>
  <si>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</si>
  <si>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</si>
  <si>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</si>
  <si>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</si>
  <si>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</si>
  <si>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</si>
  <si>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</si>
  <si>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</si>
  <si>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</si>
  <si>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</si>
  <si>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</si>
  <si>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</si>
  <si>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</si>
  <si>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</si>
  <si>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</si>
  <si>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</si>
  <si>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</si>
  <si>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</si>
  <si>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</si>
  <si>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</si>
  <si>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</si>
  <si>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</si>
  <si>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</si>
  <si>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</si>
  <si>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</si>
  <si>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</si>
  <si>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</si>
  <si>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</si>
  <si>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</si>
  <si>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</si>
  <si>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</si>
  <si>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</si>
  <si>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</si>
  <si>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</si>
  <si>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</si>
  <si>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</si>
  <si>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</si>
  <si>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</si>
  <si>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</si>
  <si>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</si>
  <si>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Modalidad</t>
  </si>
  <si>
    <t>Bilateral</t>
  </si>
  <si>
    <t>Regional</t>
  </si>
  <si>
    <t>Triangular</t>
  </si>
  <si>
    <t>País:</t>
  </si>
  <si>
    <t>Teléfono y extensión:</t>
  </si>
  <si>
    <t>Celular:</t>
  </si>
  <si>
    <t>Tipo de aporte</t>
  </si>
  <si>
    <t>Financiero</t>
  </si>
  <si>
    <t>Asistencia técnica</t>
  </si>
  <si>
    <t>Especie</t>
  </si>
  <si>
    <t>Objetivos de desarrollo sostenible</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</si>
  <si>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</si>
  <si>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</si>
  <si>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</si>
  <si>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</si>
  <si>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</si>
  <si>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</si>
  <si>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</si>
  <si>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</si>
  <si>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</si>
  <si>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</si>
  <si>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</si>
  <si>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</si>
  <si>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</si>
  <si>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</si>
  <si>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ecosistemas terrestres</t>
  </si>
  <si>
    <t>16. Paz, justicia e instituciones sólidas</t>
  </si>
  <si>
    <t>17. Alianza para lograr los objetivos</t>
  </si>
  <si>
    <t>Sectores</t>
  </si>
  <si>
    <t>1. Agropecuario</t>
  </si>
  <si>
    <t>2. Ciencia y tecnología</t>
  </si>
  <si>
    <t>3. Comunicaciones</t>
  </si>
  <si>
    <t>4. Construción</t>
  </si>
  <si>
    <t>5. Cultura</t>
  </si>
  <si>
    <t>6. Empresas</t>
  </si>
  <si>
    <t>7. Fortalecimiento de instituciones y políticas públicas</t>
  </si>
  <si>
    <t>8. Medioambiente</t>
  </si>
  <si>
    <t>9. Otros</t>
  </si>
  <si>
    <t>10. Paz, seguridad pública, nacional y defensa</t>
  </si>
  <si>
    <t>11. Salud</t>
  </si>
  <si>
    <t>12. Transporte y almacenamiento</t>
  </si>
  <si>
    <t>13. Turismo</t>
  </si>
  <si>
    <t>Sector de cooperación (lista desplegable):</t>
  </si>
  <si>
    <t>Modalidad (lista desplegable):</t>
  </si>
  <si>
    <t xml:space="preserve">Sede electrónica:      </t>
  </si>
  <si>
    <t xml:space="preserve">Dirección: </t>
  </si>
  <si>
    <t xml:space="preserve">Cargo: </t>
  </si>
  <si>
    <t xml:space="preserve">Responsable técnico de la ejecución del proyecto: </t>
  </si>
  <si>
    <t xml:space="preserve">Correo electrónico: </t>
  </si>
  <si>
    <t>Entidad adicional 1:</t>
  </si>
  <si>
    <t>Entidad adicional 2:</t>
  </si>
  <si>
    <t>Entidad adicional 3:</t>
  </si>
  <si>
    <t>Entidad adicional 4:</t>
  </si>
  <si>
    <t>Rol en proyecto:</t>
  </si>
  <si>
    <t>3.1. ¿Cómo se originó esta iniciativa?: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</si>
  <si>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</si>
  <si>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</si>
  <si>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</si>
  <si>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Alineación ODS principal
(lista desplegable):</t>
  </si>
  <si>
    <t>Alineación ODS secundario 1 (lista desplegable):</t>
  </si>
  <si>
    <t>Alineación ODS secundario 2 
(lista desplegable):</t>
  </si>
  <si>
    <t>Tipo de aporte (lista):</t>
  </si>
  <si>
    <t>Mes estimado de inicio de las actividades</t>
  </si>
  <si>
    <t>1. FIN DE LA POBREZA EN TODAS SUS FORMAS</t>
  </si>
  <si>
    <t>4. EDUCACIÓN INCLUSIVA Y EQUITATIVA DE CALIDAD</t>
  </si>
  <si>
    <t>5. LOGRAR LA IGUALDAD DE GÉNERO</t>
  </si>
  <si>
    <t>7. ENERGÍA ASEGQUIBLE, FIABLE, SOSTENIBLE Y MODERNA</t>
  </si>
  <si>
    <t>9. INDUSTRIALIZACIÓN INCLUSIVA Y SOSTENIBLE Y FORMENTAR LA INNOVACIÓN</t>
  </si>
  <si>
    <t>11. CIUDADES Y ASENTAMIENTOS HUMANOS INCLUSIVOS, SEGUROS RESILENTES Y SOSTENIBLES</t>
  </si>
  <si>
    <t>13. COMABATIR EL CAMBIO CLIMÁTICO Y SUS EFECTOS</t>
  </si>
  <si>
    <t>10.6.1 Proporción de miembros y derechos de voto de los países en desarrollo en las organizaciones internacionales</t>
  </si>
  <si>
    <t>1.a.3 Suma  del  total  de  las  subvenciones  y  asignaciones no  generadoras  de  deuda  dedicadas  directamente  a programas  de  reducción  de  la  pobreza  en  proporción  al  PIB</t>
  </si>
  <si>
    <t>8.9.2 Proporción  de  empleos  en  el  sector  del  turismo sostenible  respecto  del  total  de  empleos  del  turismo</t>
  </si>
  <si>
    <t>Fecha de inicio</t>
  </si>
  <si>
    <t>Fecha de terminación</t>
  </si>
  <si>
    <t>R1A4</t>
  </si>
  <si>
    <t>R2A4</t>
  </si>
  <si>
    <t>R3A4</t>
  </si>
  <si>
    <t>2.HAMBRE CERO</t>
  </si>
  <si>
    <t>6. AGUA LIMPIA SANEAMIENTO</t>
  </si>
  <si>
    <t>12. MODALIDADES DE CONSUMO Y PRODUCCIÓN SOSTENIBLES</t>
  </si>
  <si>
    <t>14. OCÉANOS, MARES Y RECURSOS MARINOS</t>
  </si>
  <si>
    <t>15. ECOSISTEMAS TERRESTRES</t>
  </si>
  <si>
    <t>16. PROMOVER SOCIEDADES JUSTAS, PACÍFICAS E INCLUSIVAS</t>
  </si>
  <si>
    <t>17. ALIANZA MUNDAL PARA EL DESARROLLO SOSTENIBLE</t>
  </si>
  <si>
    <t>Indicador1 R1:</t>
  </si>
  <si>
    <t>Meta1 R1:</t>
  </si>
  <si>
    <t>Fuentes de verificación1 R1:</t>
  </si>
  <si>
    <t>Indicador2 R1:</t>
  </si>
  <si>
    <t>Meta2 R1:</t>
  </si>
  <si>
    <t>Fuentes de verificación2 R1:</t>
  </si>
  <si>
    <t>Indicador1 R2:</t>
  </si>
  <si>
    <t>Indicador2 R2:</t>
  </si>
  <si>
    <t>Meta1 R2:</t>
  </si>
  <si>
    <t>Meta2 R2:</t>
  </si>
  <si>
    <t>Fuentes de verificación1 R2:</t>
  </si>
  <si>
    <t>Fuentes de verificación2 R2:</t>
  </si>
  <si>
    <t>Indicador1 R3:</t>
  </si>
  <si>
    <t>Indicador2 R3:</t>
  </si>
  <si>
    <t>Meta1 R3:</t>
  </si>
  <si>
    <t>Meta2 R3:</t>
  </si>
  <si>
    <t>Fuentes de verificación1 R3:</t>
  </si>
  <si>
    <t>Fuentes de verificación2 R3:</t>
  </si>
  <si>
    <t xml:space="preserve">Redes sociales: </t>
  </si>
  <si>
    <t xml:space="preserve">ODS </t>
  </si>
  <si>
    <t>Variable</t>
  </si>
  <si>
    <t xml:space="preserve">Indicación </t>
  </si>
  <si>
    <t>Nombre del proyecto</t>
  </si>
  <si>
    <t>1.</t>
  </si>
  <si>
    <t>Sector de cooperación</t>
  </si>
  <si>
    <t>Código cíclope</t>
  </si>
  <si>
    <t xml:space="preserve">2. </t>
  </si>
  <si>
    <t>Datos de las entidades ejecutoras</t>
  </si>
  <si>
    <t>2.1</t>
  </si>
  <si>
    <t xml:space="preserve">Entidad demandante </t>
  </si>
  <si>
    <t>Responsable técnico de la ejecución del proyecto</t>
  </si>
  <si>
    <t>2.2</t>
  </si>
  <si>
    <t>Responsable de cooperación o responsable directivo de la entidad</t>
  </si>
  <si>
    <t xml:space="preserve">Entidad oferente </t>
  </si>
  <si>
    <t xml:space="preserve">¿Qué tipo de aporte realiza la entidad? </t>
  </si>
  <si>
    <t xml:space="preserve">Utilice la lista desplegable para seleccionar el tipo de aporte que realiza la entidad oferente (financiero, asistencia técnica o especie). </t>
  </si>
  <si>
    <t xml:space="preserve">Utilice la lista desplegable para seleccionar el tipo de aporte que realiza la entidad demandante (financiero, asistencia técnica o especie). </t>
  </si>
  <si>
    <t>Otras entidades participantes del país demandante y del país oferente</t>
  </si>
  <si>
    <t>2.3 y 2.4</t>
  </si>
  <si>
    <t xml:space="preserve">Debe describir cómo se originó la iniciativa. Además, indique si la propuesta obedece a contactos, relaciones, eventos o acuerdos previos que hayan permitido identificar la necesidad y la intención de formular el proyecto. </t>
  </si>
  <si>
    <t>3.1</t>
  </si>
  <si>
    <t>¿Cómo se originó esta iniciativa?</t>
  </si>
  <si>
    <t xml:space="preserve">3. </t>
  </si>
  <si>
    <t>Antecedentes y justificación del proyecto</t>
  </si>
  <si>
    <t>3.2</t>
  </si>
  <si>
    <t>3.3</t>
  </si>
  <si>
    <t>3.4</t>
  </si>
  <si>
    <t>¿Cuál es la problemática, local, regional o nacional, a la que este proyecto responde?</t>
  </si>
  <si>
    <t>Identificar de forma clara la problemática a la que responde el proyecto y especificar si esta es local, regional o nacional. Recuerde que debe haber una relación directa entre el problema seleccionado y el objetivo del proyecto.</t>
  </si>
  <si>
    <t xml:space="preserve">4. </t>
  </si>
  <si>
    <t>¿A qué objetivo de desarrollo, programa, estrategia, plan o política pública nacional o regional busca contribuir el proyecto?</t>
  </si>
  <si>
    <t xml:space="preserve">Explique las razones por las cuales la propuesta o el intercambio se realizarán con la entidad involucrada y con el país oferente, indicando claramente el factor diferenciador o las fortalezas. </t>
  </si>
  <si>
    <t>Propuesta del proyecto</t>
  </si>
  <si>
    <t>Alineación ODS principal</t>
  </si>
  <si>
    <t xml:space="preserve">Utilice la lista desplegable para seleccionar cual es el Objetivo de Desarrollo Sostenible principal con el cual se alinea su proyecto. Tenga en cuenta que el ODS principal es aquel con el que su proyecto tiene una mayor correlación. Es decir, el ODS al que su proyecto le pretende aportar en mayor medida.  </t>
  </si>
  <si>
    <t>Alineación ODS secundario 1 y 2</t>
  </si>
  <si>
    <t xml:space="preserve">Utilice las listas desplegables para seleccionar al menos un Objetivo de Desarrollo Sostenible secundario para su proyecto. Los ODS secundarios son aquellos a los que el proyecto les puede apuntar también, pero con un menor grado de importancia que al principal. </t>
  </si>
  <si>
    <t>Metas para el ODS principal</t>
  </si>
  <si>
    <t>Indicadores para el ODS principal</t>
  </si>
  <si>
    <t>4.1</t>
  </si>
  <si>
    <t xml:space="preserve">Describa la problemática más global a la que el proyecto contribuye a solucionar. El objetivo general tiene una visión de largo plazo y tiende a relacionarse con los ODS, las políticas y planes nacionales, regionales o sectoriales. </t>
  </si>
  <si>
    <t>Resultado 1 (R1), Resultado 2 (R2) y Resultado 3 (R3)</t>
  </si>
  <si>
    <t>4.5</t>
  </si>
  <si>
    <t xml:space="preserve">Indicadores </t>
  </si>
  <si>
    <t>4.6</t>
  </si>
  <si>
    <t xml:space="preserve">Metas </t>
  </si>
  <si>
    <t>Las metas son lo que el proyecto pretende alcanzar y deben responder a la pregunta ¿cuánto?</t>
  </si>
  <si>
    <t>Fuentes de verificación</t>
  </si>
  <si>
    <t>Actividades</t>
  </si>
  <si>
    <t xml:space="preserve">Escriba en qué mes se estima que inicien las actividades. </t>
  </si>
  <si>
    <t xml:space="preserve">Se debe dar cuenta de las acciones o actividades que se llevarán a cabo para que los conocimientos adquiridos por las personas se conviertan en activos de las instituciones. </t>
  </si>
  <si>
    <t>Replicabilidad</t>
  </si>
  <si>
    <t>5.</t>
  </si>
  <si>
    <t>6.</t>
  </si>
  <si>
    <t>Sostenibilidad</t>
  </si>
  <si>
    <t>Explique cuáles son las acciones que se tomarán para que, aparte del desarrollo de capacidades institucionales, los aportes fundamentales del proyecto se mantengan, se utilicen y sirvan de base para posteriores avances y mejoras en la gestión de la entidad.</t>
  </si>
  <si>
    <t>Diligencie el nombre, dirección, teléfono y extensión, sede electrónica, red social, dependencia/departamento/área, país y tipo de entidad (pública, privada o mixta) de la entidad demandante.</t>
  </si>
  <si>
    <t>Diligencie el nombre, dirección, teléfono y extensión, sede electrónica, red social, dependencia/departamento/área, país y tipo de entidad (pública, privada o mixta) de la entidad oferente.</t>
  </si>
  <si>
    <t xml:space="preserve">Identifique en la lista el ODS principal y los secundarios que escogió previamente. Para cada uno, seleccione utilizando la lista desplegable al menos una meta con la cual se relaciona su proyecto. </t>
  </si>
  <si>
    <t xml:space="preserve">Identifique en la lista el ODS principal y los secundarios que escogió previamente. Para cada uno, seleccione utilizando la lista desplegable al menos un indicador con los que los resultados de su proyecto pretenden aportar. </t>
  </si>
  <si>
    <t xml:space="preserve">Recuerde que los indicadores deben ser medibles y verificables y permiten medir el avance en el logro de resultados y objetivos. En la medida de lo posible, los indicadores deben incluir las respuestas a ¿qué? ¿quién? ¿cuándo? ¿cómo? y ¿dónde? </t>
  </si>
  <si>
    <t xml:space="preserve">Para los puntos correspondientes a los Objetivos de Desarrollo Sostenibles (ODS) se sugiere iniciar por la revisión e identificación de los indicadores. Luego, hacer este mismo ejercicio con las metas y por último elegir los ODS. 
Hacer la identificación de esta manera sirve para que la alineación del proyecto con los ODS sea más fácil y más aproximada a los ODS con los que el proyecto puede aportar más. Lo anterior, ya que se puede tener una idea preconcebida sobre cada uno de los ODS, pero cuando se hace una revisión detallada de las metas e indicadores puede que el ODS no concuerde con lo que se pensaba. 
</t>
  </si>
  <si>
    <t xml:space="preserve">Responsable de cooperación o directivo de la entidad: </t>
  </si>
  <si>
    <t>2.3. Otras entidades participantes del país demandante</t>
  </si>
  <si>
    <t>2.4. Otras entidades participantes del país oferente</t>
  </si>
  <si>
    <t>1. DATOS DEL PROYECTO</t>
  </si>
  <si>
    <t>Nombre del proyecto:</t>
  </si>
  <si>
    <t>Código en Cíclope:</t>
  </si>
  <si>
    <t>4.1. Contribución a los Objetivos de Desarrollo Sostenible (ODS) y la implementación de la Agenda 2030</t>
  </si>
  <si>
    <t>¿Cuál es la fortaleza del país y de la entidad oferente (o con la que realiza el intercambio)? ¿Por qué se escogió este  país y entidad?</t>
  </si>
  <si>
    <t>No.</t>
  </si>
  <si>
    <t>Datos del proyecto</t>
  </si>
  <si>
    <t>2.1. Entidad demandante</t>
  </si>
  <si>
    <t>2.2. Entidad oferente</t>
  </si>
  <si>
    <t>Pública</t>
  </si>
  <si>
    <t xml:space="preserve">Privada </t>
  </si>
  <si>
    <t>Mixta</t>
  </si>
  <si>
    <t xml:space="preserve">Tipo entidad (lista desplegable): </t>
  </si>
  <si>
    <t xml:space="preserve">Dependencia/Departamento/Área de la entidad demandante:  </t>
  </si>
  <si>
    <t xml:space="preserve">Dependencia/Departamento/Área de la entidad oferente:  </t>
  </si>
  <si>
    <t xml:space="preserve">¿Qué tipo de aporte realiza la entidad? (lista deplegable): </t>
  </si>
  <si>
    <t>METAS PARA LOS ODS (lista desplegable)</t>
  </si>
  <si>
    <t>INDICADORES PARA LOS ODS (lista desplegable)</t>
  </si>
  <si>
    <t xml:space="preserve">Resultado1 R1: </t>
  </si>
  <si>
    <t xml:space="preserve">Resultado2 R2: </t>
  </si>
  <si>
    <t xml:space="preserve">Resultado3 R3: </t>
  </si>
  <si>
    <t xml:space="preserve">Instrumento de intercambio </t>
  </si>
  <si>
    <t xml:space="preserve">Asistencia técnica </t>
  </si>
  <si>
    <t>Escriba el nombre de su proyecto. Recuerde que el nombre del proyecto debe ser llamativo, corto y debe coincidir con el objetivo específico del proyecto. Además, es importante que el nombre evidencie la temática principal del proyecto.</t>
  </si>
  <si>
    <t xml:space="preserve">Corresponde al enlace de la entidad responsable de la cooperación internacional o de las relaciones públicas. Con él se pondrá en contacto APC-Colombia en caso de que haya habido un cambio de responsable técnico. De esta persona hay que llenar la siguiente información: nombre, cargo, teléfono y extensión, celular (opcional) y correo electrónico. </t>
  </si>
  <si>
    <t xml:space="preserve">Las otras entidades participantes son aquellas que también hacen parte del proceso de ejecución de los proyectos. En el proyecto pueden involucrarse otras entidades debido a que tienen una necesidad similar, han formulado proyectos parecidos o pueden complementar el conocimiento que demanda el país socio. En este contexto, las entidades pueden optar por realizar un proyecto en conjunto. Para cada una de las entidades adicionales del demandante y del oferente, diligencie su nombre, su rol en el proyecto y el tipo de aporte que va a hacer. El rol de las otras entidades puede ser aportar información adicional, servir de enlace con otros actores o ayudar a implementar el proyecto. Para escoger el tipo de aporte utilice las listas desplegables. </t>
  </si>
  <si>
    <t xml:space="preserve">Mencione el objetivo de desarrollo, que puede hacer referencia a la Agenda global de desarrollo y/o a  las políticas, planes, programas de su país, región, departamento, ciudad o sector,  a los que su proyecto contribuye. </t>
  </si>
  <si>
    <t xml:space="preserve">Escriba concretamente lo que se quiere alcanzar con el proyecto. El objetivo o propósito del proyecto es aquello que se alcanza al lograr la totalidad de los resultados del proyecto. </t>
  </si>
  <si>
    <t xml:space="preserve">Escriba los resultados esperados del proyecto. Los resultados esperados deben ser aquellos efectos que el proyecto busca producir a lo largo de su ejecución. Los resultados deben ser verificables, cuantificables y deben estar alineados con el objetivo del proyecto. </t>
  </si>
  <si>
    <t>Las fuentes de verificación son aquellas a las que se puede recurrir para conseguir la información que permite verificar el logro de los indicadores.</t>
  </si>
  <si>
    <t>En el cuadro de actividades se anotan las actividades que tiene cada uno de los resultados esperados del proyecto. Después, hay que diligenciar los siguientes datos por cada una de las actividades: instrumento de intercambio (usando la lista desplegable), fecha de inicio y fecha de terminación. Recuerde que las fechas de inicio y terminación deben estar en formato día/mes/año.</t>
  </si>
  <si>
    <r>
      <rPr>
        <b/>
        <sz val="12"/>
        <rFont val="Arial"/>
        <family val="2"/>
      </rPr>
      <t xml:space="preserve">Nota: </t>
    </r>
    <r>
      <rPr>
        <sz val="12"/>
        <rFont val="Arial"/>
        <family val="2"/>
      </rPr>
      <t>De conformidad con lo establecido en la Ley 1581 de 2012 y su reglamentación, APC Colombia, como responsable de la recolección de los datos personales aquí suministrados, garantiza la seguridad y confidencialidad de los mismos y hace uso de estos en ejercicio de las funciones legales que le competen, por ende, propenderá por su debida custodia, uso, circulación y supresión, conforme a nuestra Política de tratamiento de datos personales, disponible en la sede electrónica de la Agencia en: https://www.apccolombia.gov.co/Privacidad-y-Condiciones-de-Uso-del-Sitio</t>
    </r>
  </si>
  <si>
    <t>Objetivo del proyecto o Propósito del proyecto</t>
  </si>
  <si>
    <t>Fin/Finalidad / Objetivo superior del proyecto</t>
  </si>
  <si>
    <t>1. PROMOVER LA LUCHA CONTRA EL CAMBIO CLIMÁTICO, LA JUSTICIA AMBIENTAL Y LA TRANSFORMACIÓN PRODUCTIVA</t>
  </si>
  <si>
    <t xml:space="preserve">2.CONTRIBUIR A LA LUCHA CONTRA EL HAMBRE Y LA ATENCIÓN HUMANITARIA A LA POBLACIÓN </t>
  </si>
  <si>
    <t>3. PROMOVER UNA CULTURA DE PAZ, JUSTICIA Y LUCHA CONTRA LA DESIGUALDAD</t>
  </si>
  <si>
    <t xml:space="preserve">4. FORTALECIMIENTO INSTITUCIONAL PARA LA GESTIÓN DE LA COOPERACIÓN INTERNACIONAL </t>
  </si>
  <si>
    <t>Objetivo 1</t>
  </si>
  <si>
    <t xml:space="preserve">Línea estratégica 1: Ordenamiento territorial alrededor del agua </t>
  </si>
  <si>
    <t xml:space="preserve">Línea estratégica 2: Acción climática </t>
  </si>
  <si>
    <t>Línea estratégica 3: Descarbonización, transformación productiva y transición energética</t>
  </si>
  <si>
    <t>Objetivo 2</t>
  </si>
  <si>
    <t xml:space="preserve">Línea estratégica 1: Hambre cero y derecho a alimentación </t>
  </si>
  <si>
    <t>Línea estratégica 2: Atención, protección e inclusión de la población migrante.</t>
  </si>
  <si>
    <t>Línea estratégica 3: Economía popular, solidaria y comunitaria</t>
  </si>
  <si>
    <t>Objetivo 3</t>
  </si>
  <si>
    <t>Línea estratégica 1: Implementación del acuerdo de paz</t>
  </si>
  <si>
    <t>Línea estratégica 2: Justicia social y lucha contra la desigualdad</t>
  </si>
  <si>
    <t>Línea estratégica 3: Sociedad inclusiva y potencia mundial de vida</t>
  </si>
  <si>
    <t>Objetivo 4</t>
  </si>
  <si>
    <t>Línea estratégica 1: Fortalecer la gestión de información sobre la cooperación internacional a nivel nacional y territorial para la toma de decisiones</t>
  </si>
  <si>
    <t xml:space="preserve">Línea estratégica 2: Afianzar el sistema nacional de cooperación internacional como mecanismo de articulación y coordinación de la cooperación internacional </t>
  </si>
  <si>
    <t>Línea estratégica 3: Fortalecer la gestión de cooperación en los territorios rurales y urbanos del país</t>
  </si>
  <si>
    <t>Línea estratégica 4: Fortalecer la cooperación internacional feminista en Colombia</t>
  </si>
  <si>
    <t xml:space="preserve">Línea estratégica 5: Fortalecimiento de la confianza ciudadana en las instituciones </t>
  </si>
  <si>
    <t xml:space="preserve">4.2 </t>
  </si>
  <si>
    <t xml:space="preserve">4.3 </t>
  </si>
  <si>
    <t xml:space="preserve">Territorios priorizados </t>
  </si>
  <si>
    <t>Otro, ¿Cúal?</t>
  </si>
  <si>
    <t>LÍNEAS ESTRATÉGICAS PARA LOS OBJETIVOS DE POLÍTICA DE LA ESTRATEGIA NACIONAL DE COOPERACIÓN INTERNACIONAL DE COLOMBIA 2023-2026  (lista desplegable)</t>
  </si>
  <si>
    <t>ALINEACIÓN TERRITORIAL  (lista desplegable)</t>
  </si>
  <si>
    <t>4.4</t>
  </si>
  <si>
    <t>4.7</t>
  </si>
  <si>
    <t>4.2. OBJETIVOS DE POLÍTICA DE LA ESTRATEGIA NACIONAL DE COOPERACIÓN INTERNACIONAL DE COLOMBIA (2023-2026)</t>
  </si>
  <si>
    <t>4.3.TERRITORIOS PRIORIZADOS POR LA ESTRATEGIA NACIONAL DE COOPERACIÓN INTERNACIONAL DE COLOMBIA (2023-2026)</t>
  </si>
  <si>
    <t>4.4. Finalidad / Objetivo superior del proyecto</t>
  </si>
  <si>
    <t>4.5. Objetivo del proyecto</t>
  </si>
  <si>
    <t>4.6. Resultados, indicadores y actividades del proyecto: mínimo un resultado por proyecto (al menos (1) una meta y (1) una fuente de verificación por resultado)</t>
  </si>
  <si>
    <t>4.6 Lógica de intervención (por favor borrar las filas que no se requieran)</t>
  </si>
  <si>
    <t>5. BENEFICIARIOS</t>
  </si>
  <si>
    <t>6.REPLICABILIDAD</t>
  </si>
  <si>
    <t>7. SOSTENIBILIDAD:</t>
  </si>
  <si>
    <t>Beneficiarios</t>
  </si>
  <si>
    <t xml:space="preserve">Hacer una descripción cuantitativa (cantidad) y cualitativa (caracterización demográfica) de los grupos meta del proyecto. </t>
  </si>
  <si>
    <t>7.</t>
  </si>
  <si>
    <t>OBJETIVOS DE POLÍTICA DE LA ESTRATEGIA NACIONAL DE COOPERACIÓN INTERNACIONAL DE COLOMBIA</t>
  </si>
  <si>
    <t>Indique si su proyecto está ubicado en uno o más de los territorios priorizados por la ENCI</t>
  </si>
  <si>
    <t xml:space="preserve">Guajira </t>
  </si>
  <si>
    <t>Catatumbo</t>
  </si>
  <si>
    <t xml:space="preserve"> Pacífico (Valle, Cauca, Nariño, Chocó) </t>
  </si>
  <si>
    <t>Región Sur Oriental (Nariño, Cauca y Putumayo)</t>
  </si>
  <si>
    <t>Bajo Cauca Antioqueño y Sur de Córdoba</t>
  </si>
  <si>
    <t>Tipo de entidad</t>
  </si>
  <si>
    <t>¿Qué tipo de aporte realiza la entidad?</t>
  </si>
  <si>
    <t>Corresponde al funcionario de la entidad que va a ser responsable técnicamente del proyecto. Con él se pondrá en contacto APC Colombia para hacer el seguimiento en la ejecución del proyecto y sus actividades. De esta persona es necesario escribir su nombre, cargo, teléfono y extensión, celular (opcional) y correo electrónico.</t>
  </si>
  <si>
    <t>Espacio para diligenciamiento exclusivo por parte de APC Colombia</t>
  </si>
  <si>
    <t xml:space="preserve">Corresponde al enlace de la entidad responsable de la cooperación internacional o de las relaciones públicas. Con él se pondrá en contacto APC Colombia en caso de que haya habido un cambio de responsable técnico. De esta persona hay que llenar la siguiente información: nombre, cargo, teléfono y extensión, celular (opcional) y correo electrónico. </t>
  </si>
  <si>
    <t xml:space="preserve">Alineación con los Objetivos de Política de la Estrategia Nacional de Cooperación Internacional de Colombia (ENCI)  </t>
  </si>
  <si>
    <t xml:space="preserve">Alineación con los Territorios Priorizados de la Estrategia Nacional de Cooperación Internacional de Colombia (ENCI)  </t>
  </si>
  <si>
    <t xml:space="preserve">Utilice la lista desplegable para seleccionar cual es el Territorio Priorizado de la Estrategia Nacional de Cooperación Internacional de Colombia (ENCI) en el que se desarrollará su proyecto. Si su proyecto no se ejecutará en un territorio priorizado, por favor mencionar el territorio en donde se llevará a cabo, en la casilla de otro. </t>
  </si>
  <si>
    <t>4.3</t>
  </si>
  <si>
    <t>En este apartado se debe elegir, mediante la lista desplegable el(los) teritorio(s) priorizado(s) de la ENCI a la que contribuye su proyecto. Utilice una  o más columnas para seleccionar el (los) territorio(S), según sea necesario, esto en el evento si el proyecto este ubicado en uno o más terriotorios priorizdos de la ENCI, segun se el caso.</t>
  </si>
  <si>
    <t>INSTRUCTIVO</t>
  </si>
  <si>
    <t>Seleccione cual es el Objetivo de Política de la Estrategia Nacional de Cooperación Internacional de Colombia (ENCI) con el que se alinea su proyecto. Tenga en cuenta que el Objetivo de Política debe ser con el que su proyecto tiene una mayor correlación. Es decir, al que su proyecto le pretende aportar en mayor medida.  
Así mismo, en este apartado se debe elegir, mediante la lista desplegable la(s) línea(s) estratégica(s) de la ENCI a la que contribuye su proyecto. Utilice una o más columnas para seleccionar la línea, según sea necesario, esto en el evento en que para el mismo objetivo (el de mayor correlación) se alinee con más de una línea estratégica.</t>
  </si>
  <si>
    <t>4.7. Actividades. Utilice las listas desplegables para seleccionar los instrumentos de intercambio para cada una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</si>
</sst>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quot;$&quot;* #,##0.00_-;\-&quot;$&quot;* #,##0.00_-;_-&quot;$&quot;* &quot;-&quot;??_-;_-@_-"/>
    <numFmt numFmtId="166" formatCode="[$$-409]#,##0.00"/>
    <numFmt numFmtId="167"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sz val="12"/>
      <color theme="1"/>
      <name val="Arial"/>
      <family val="2"/>
    </font>
    <font>
      <sz val="12"/>
      <color indexed="81"/>
      <name val="Arial"/>
      <family val="2"/>
    </font>
    <font>
      <b/>
      <sz val="12"/>
      <color indexed="81"/>
      <name val="Arial"/>
      <family val="2"/>
    </font>
    <font>
      <sz val="12"/>
      <color rgb="FFFF0000"/>
      <name val="Arial"/>
      <family val="2"/>
    </font>
    <font>
      <sz val="12"/>
      <color indexed="8"/>
      <name val="Arial"/>
      <family val="2"/>
    </font>
    <font>
      <b/>
      <sz val="12"/>
      <color theme="1"/>
      <name val="Arial"/>
      <family val="2"/>
    </font>
    <font>
      <sz val="12"/>
      <color rgb="FF00B0F0"/>
      <name val="Arial"/>
      <family val="2"/>
    </font>
    <font>
      <sz val="12"/>
      <color rgb="FF000000"/>
      <name val="Arial"/>
      <family val="2"/>
    </font>
    <font>
      <sz val="9"/>
      <color rgb="FF000000"/>
      <name val="Tahoma"/>
      <family val="2"/>
    </font>
    <font>
      <sz val="9"/>
      <color indexed="81"/>
      <name val="Tahoma"/>
      <charset val="1"/>
    </font>
    <font>
      <b/>
      <sz val="9"/>
      <color indexed="81"/>
      <name val="Tahoma"/>
      <charset val="1"/>
    </font>
  </fonts>
  <fills count="41">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theme="0" tint="-0.249977111117893"/>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rgb="FFF9FAFD"/>
        <bgColor indexed="64"/>
      </patternFill>
    </fill>
    <fill>
      <patternFill patternType="solid">
        <fgColor rgb="FFFFC000"/>
        <bgColor indexed="64"/>
      </patternFill>
    </fill>
    <fill>
      <patternFill patternType="solid">
        <fgColor rgb="FF178A8C"/>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cellStyleXfs>
  <cellXfs count="519">
    <xf numFmtId="0" fontId="0" fillId="0" borderId="0" xfId="0"/>
    <xf numFmtId="0" fontId="4" fillId="0" borderId="0" xfId="2" applyFont="1"/>
    <xf numFmtId="0" fontId="14" fillId="9" borderId="46" xfId="2" applyFont="1" applyFill="1" applyBorder="1" applyAlignment="1">
      <alignment horizontal="center" vertical="center" wrapText="1"/>
    </xf>
    <xf numFmtId="0" fontId="20" fillId="0" borderId="6" xfId="2" applyFont="1" applyBorder="1" applyAlignment="1">
      <alignment vertical="center"/>
    </xf>
    <xf numFmtId="0" fontId="21" fillId="0" borderId="0" xfId="2" applyFont="1" applyAlignment="1">
      <alignment vertical="center"/>
    </xf>
    <xf numFmtId="0" fontId="20" fillId="0" borderId="0" xfId="2" applyFont="1" applyAlignment="1">
      <alignment vertical="center"/>
    </xf>
    <xf numFmtId="0" fontId="20" fillId="0" borderId="22" xfId="2" applyFont="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0"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0" xfId="0" applyFont="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2"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2" fillId="0" borderId="0" xfId="0" applyFont="1" applyAlignment="1">
      <alignment vertical="center" wrapText="1"/>
    </xf>
    <xf numFmtId="0" fontId="54" fillId="9" borderId="47" xfId="2" applyFont="1" applyFill="1" applyBorder="1" applyAlignment="1">
      <alignment horizontal="center" vertical="center"/>
    </xf>
    <xf numFmtId="0" fontId="54" fillId="9" borderId="49" xfId="2" applyFont="1" applyFill="1" applyBorder="1" applyAlignment="1">
      <alignment horizontal="center" vertical="center"/>
    </xf>
    <xf numFmtId="0" fontId="54" fillId="9" borderId="23" xfId="2" applyFont="1" applyFill="1" applyBorder="1" applyAlignment="1">
      <alignment horizontal="center" vertical="center"/>
    </xf>
    <xf numFmtId="0" fontId="54" fillId="10" borderId="20" xfId="2" applyFont="1" applyFill="1" applyBorder="1" applyAlignment="1">
      <alignment horizontal="center" vertical="center"/>
    </xf>
    <xf numFmtId="0" fontId="54" fillId="10" borderId="49" xfId="2" applyFont="1" applyFill="1" applyBorder="1" applyAlignment="1">
      <alignment horizontal="center" vertical="center"/>
    </xf>
    <xf numFmtId="0" fontId="54" fillId="10" borderId="54" xfId="2" applyFont="1" applyFill="1" applyBorder="1" applyAlignment="1">
      <alignment horizontal="center" vertical="center"/>
    </xf>
    <xf numFmtId="0" fontId="54" fillId="11" borderId="56" xfId="2" applyFont="1" applyFill="1" applyBorder="1" applyAlignment="1">
      <alignment horizontal="center" vertical="center"/>
    </xf>
    <xf numFmtId="0" fontId="54" fillId="11" borderId="49" xfId="2" applyFont="1" applyFill="1" applyBorder="1" applyAlignment="1">
      <alignment horizontal="center" vertical="center"/>
    </xf>
    <xf numFmtId="0" fontId="54"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xf numFmtId="0" fontId="5" fillId="0" borderId="2" xfId="2" applyFont="1" applyBorder="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6" fillId="0" borderId="2" xfId="2"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2" fillId="0" borderId="0" xfId="0" applyFont="1" applyAlignment="1">
      <alignment vertical="center" wrapText="1"/>
    </xf>
    <xf numFmtId="0" fontId="51" fillId="0" borderId="0" xfId="2" applyFont="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1" fillId="8" borderId="0" xfId="2" applyFont="1" applyFill="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4" fillId="3" borderId="0" xfId="0" applyFont="1" applyFill="1" applyAlignment="1">
      <alignment horizontal="left" vertical="top"/>
    </xf>
    <xf numFmtId="0" fontId="11" fillId="3" borderId="23" xfId="0" applyFont="1" applyFill="1" applyBorder="1" applyAlignment="1">
      <alignment horizontal="left" vertical="top" wrapText="1"/>
    </xf>
    <xf numFmtId="0" fontId="62" fillId="0" borderId="0" xfId="0" applyFont="1" applyAlignment="1">
      <alignment horizontal="left" vertical="top" wrapText="1"/>
    </xf>
    <xf numFmtId="0" fontId="62" fillId="0" borderId="0" xfId="0" applyFont="1" applyAlignment="1">
      <alignment horizontal="left" vertical="top"/>
    </xf>
    <xf numFmtId="0" fontId="66" fillId="0" borderId="0" xfId="0" applyFont="1" applyAlignment="1">
      <alignment horizontal="left" vertical="top" wrapText="1"/>
    </xf>
    <xf numFmtId="0" fontId="62" fillId="0" borderId="23" xfId="0" applyFont="1" applyBorder="1" applyAlignment="1">
      <alignment horizontal="left" vertical="top"/>
    </xf>
    <xf numFmtId="0" fontId="62" fillId="0" borderId="23" xfId="0" applyFont="1" applyBorder="1" applyAlignment="1">
      <alignment horizontal="left" vertical="top" wrapText="1"/>
    </xf>
    <xf numFmtId="0" fontId="67" fillId="20" borderId="23" xfId="0" applyFont="1" applyFill="1" applyBorder="1" applyAlignment="1">
      <alignment horizontal="left" vertical="top"/>
    </xf>
    <xf numFmtId="0" fontId="62" fillId="3" borderId="23" xfId="0" applyFont="1" applyFill="1" applyBorder="1" applyAlignment="1">
      <alignment horizontal="left" vertical="top"/>
    </xf>
    <xf numFmtId="0" fontId="11" fillId="20" borderId="23" xfId="2" applyFont="1" applyFill="1" applyBorder="1" applyAlignment="1" applyProtection="1">
      <alignment horizontal="left" vertical="top" wrapText="1"/>
      <protection locked="0"/>
    </xf>
    <xf numFmtId="0" fontId="4" fillId="3" borderId="23" xfId="2" applyFont="1" applyFill="1" applyBorder="1" applyAlignment="1" applyProtection="1">
      <alignment horizontal="left" vertical="top" wrapText="1"/>
      <protection locked="0"/>
    </xf>
    <xf numFmtId="0" fontId="4" fillId="3" borderId="23" xfId="2" applyFont="1" applyFill="1" applyBorder="1" applyAlignment="1">
      <alignment horizontal="left" vertical="top" wrapText="1"/>
    </xf>
    <xf numFmtId="0" fontId="62" fillId="0" borderId="37" xfId="0" applyFont="1" applyBorder="1" applyAlignment="1">
      <alignment horizontal="left" vertical="top" wrapText="1"/>
    </xf>
    <xf numFmtId="0" fontId="4" fillId="20" borderId="9" xfId="0" applyFont="1" applyFill="1" applyBorder="1" applyAlignment="1">
      <alignment horizontal="left" vertical="top" wrapText="1"/>
    </xf>
    <xf numFmtId="0" fontId="4" fillId="20" borderId="38" xfId="0" applyFont="1" applyFill="1" applyBorder="1" applyAlignment="1">
      <alignment horizontal="left" vertical="top" wrapText="1"/>
    </xf>
    <xf numFmtId="0" fontId="15" fillId="3" borderId="23" xfId="2" applyFont="1" applyFill="1" applyBorder="1" applyAlignment="1">
      <alignment horizontal="left" vertical="top" wrapText="1"/>
    </xf>
    <xf numFmtId="0" fontId="62" fillId="0" borderId="0" xfId="0" applyFont="1"/>
    <xf numFmtId="0" fontId="4" fillId="39" borderId="0" xfId="0" applyFont="1" applyFill="1" applyAlignment="1">
      <alignment horizontal="left" vertical="top"/>
    </xf>
    <xf numFmtId="0" fontId="62" fillId="39" borderId="0" xfId="0" applyFont="1" applyFill="1" applyAlignment="1">
      <alignment horizontal="left" vertical="top"/>
    </xf>
    <xf numFmtId="0" fontId="67" fillId="20" borderId="23" xfId="0" applyFont="1" applyFill="1" applyBorder="1" applyAlignment="1">
      <alignment horizontal="left" vertical="top"/>
    </xf>
    <xf numFmtId="0" fontId="67" fillId="0" borderId="0" xfId="0" applyFont="1" applyAlignment="1">
      <alignment horizontal="left" vertical="top" wrapText="1"/>
    </xf>
    <xf numFmtId="0" fontId="67" fillId="0" borderId="0" xfId="0" applyFont="1" applyAlignment="1">
      <alignment horizontal="left" vertical="top"/>
    </xf>
    <xf numFmtId="0" fontId="4" fillId="0" borderId="0" xfId="0" applyFont="1" applyAlignment="1">
      <alignment horizontal="left" vertical="top" wrapText="1"/>
    </xf>
    <xf numFmtId="0" fontId="4" fillId="3" borderId="49" xfId="2" applyFont="1" applyFill="1" applyBorder="1" applyAlignment="1">
      <alignment horizontal="left" vertical="top" wrapText="1"/>
    </xf>
    <xf numFmtId="0" fontId="4" fillId="3" borderId="47" xfId="2" applyFont="1" applyFill="1" applyBorder="1" applyAlignment="1">
      <alignment horizontal="left" vertical="top" wrapText="1"/>
    </xf>
    <xf numFmtId="0" fontId="11" fillId="0" borderId="0" xfId="0" applyFont="1" applyAlignment="1">
      <alignment horizontal="left" vertical="top" wrapText="1"/>
    </xf>
    <xf numFmtId="0" fontId="4" fillId="3" borderId="0" xfId="0" applyFont="1" applyFill="1" applyAlignment="1">
      <alignment horizontal="left" vertical="top" wrapText="1"/>
    </xf>
    <xf numFmtId="0" fontId="4" fillId="3" borderId="23" xfId="0" applyFont="1" applyFill="1" applyBorder="1" applyAlignment="1">
      <alignment horizontal="left" vertical="top" wrapText="1"/>
    </xf>
    <xf numFmtId="0" fontId="11" fillId="20" borderId="37" xfId="0" applyFont="1" applyFill="1" applyBorder="1" applyAlignment="1">
      <alignment horizontal="left" vertical="top"/>
    </xf>
    <xf numFmtId="0" fontId="11" fillId="20" borderId="9" xfId="0" applyFont="1" applyFill="1" applyBorder="1" applyAlignment="1">
      <alignment horizontal="left" vertical="top"/>
    </xf>
    <xf numFmtId="0" fontId="11" fillId="20" borderId="38" xfId="0" applyFont="1" applyFill="1" applyBorder="1" applyAlignment="1">
      <alignment horizontal="left" vertical="top"/>
    </xf>
    <xf numFmtId="0" fontId="11" fillId="20" borderId="37" xfId="0" applyFont="1" applyFill="1" applyBorder="1" applyAlignment="1">
      <alignment horizontal="left" vertical="top" wrapText="1"/>
    </xf>
    <xf numFmtId="0" fontId="4" fillId="3" borderId="23" xfId="0" applyFont="1" applyFill="1" applyBorder="1" applyAlignment="1">
      <alignment horizontal="left" vertical="top"/>
    </xf>
    <xf numFmtId="0" fontId="11" fillId="20" borderId="9"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20" borderId="23" xfId="0" applyFont="1" applyFill="1" applyBorder="1" applyAlignment="1">
      <alignment horizontal="left" vertical="top"/>
    </xf>
    <xf numFmtId="0" fontId="65" fillId="3" borderId="23" xfId="0" applyFont="1" applyFill="1" applyBorder="1" applyAlignment="1">
      <alignment horizontal="left" vertical="top" wrapText="1"/>
    </xf>
    <xf numFmtId="0" fontId="11" fillId="3" borderId="23" xfId="0" applyFont="1" applyFill="1" applyBorder="1" applyAlignment="1">
      <alignment horizontal="left" vertical="top"/>
    </xf>
    <xf numFmtId="0" fontId="65" fillId="3" borderId="23" xfId="0" applyFont="1" applyFill="1" applyBorder="1" applyAlignment="1">
      <alignment horizontal="left" vertical="top"/>
    </xf>
    <xf numFmtId="0" fontId="11" fillId="20" borderId="49" xfId="0" applyFont="1" applyFill="1" applyBorder="1" applyAlignment="1">
      <alignment horizontal="left" vertical="top" wrapText="1"/>
    </xf>
    <xf numFmtId="0" fontId="11" fillId="3" borderId="49" xfId="0" applyFont="1" applyFill="1" applyBorder="1" applyAlignment="1">
      <alignment horizontal="left" vertical="top" wrapText="1"/>
    </xf>
    <xf numFmtId="0" fontId="0" fillId="0" borderId="0" xfId="0" applyAlignment="1">
      <alignment horizontal="center"/>
    </xf>
    <xf numFmtId="0" fontId="4" fillId="3" borderId="23" xfId="0" applyFont="1" applyFill="1" applyBorder="1" applyAlignment="1">
      <alignment horizontal="left" vertical="top" wrapText="1"/>
    </xf>
    <xf numFmtId="0" fontId="11" fillId="30" borderId="23" xfId="2" applyFont="1" applyFill="1" applyBorder="1" applyAlignment="1">
      <alignment horizontal="left" vertical="top" wrapText="1"/>
    </xf>
    <xf numFmtId="0" fontId="11" fillId="21" borderId="23" xfId="2" applyFont="1" applyFill="1" applyBorder="1" applyAlignment="1" applyProtection="1">
      <alignment horizontal="left" vertical="top" wrapText="1"/>
      <protection locked="0"/>
    </xf>
    <xf numFmtId="0" fontId="4" fillId="3" borderId="23" xfId="0" applyFont="1" applyFill="1" applyBorder="1" applyAlignment="1">
      <alignment horizontal="left" vertical="top"/>
    </xf>
    <xf numFmtId="0" fontId="11" fillId="28" borderId="23" xfId="2" applyFont="1" applyFill="1" applyBorder="1" applyAlignment="1">
      <alignment horizontal="left" vertical="top" wrapText="1"/>
    </xf>
    <xf numFmtId="0" fontId="11" fillId="29" borderId="23" xfId="2" applyFont="1" applyFill="1" applyBorder="1" applyAlignment="1">
      <alignment horizontal="left" vertical="top" wrapText="1"/>
    </xf>
    <xf numFmtId="0" fontId="11" fillId="40" borderId="37" xfId="2" applyFont="1" applyFill="1" applyBorder="1" applyAlignment="1">
      <alignment horizontal="left" vertical="top" wrapText="1"/>
    </xf>
    <xf numFmtId="0" fontId="11" fillId="40" borderId="9" xfId="2" applyFont="1" applyFill="1" applyBorder="1" applyAlignment="1">
      <alignment horizontal="left" vertical="top" wrapText="1"/>
    </xf>
    <xf numFmtId="0" fontId="11" fillId="40" borderId="38" xfId="2" applyFont="1" applyFill="1" applyBorder="1" applyAlignment="1">
      <alignment horizontal="left" vertical="top" wrapText="1"/>
    </xf>
    <xf numFmtId="0" fontId="11" fillId="26" borderId="23" xfId="2" applyFont="1" applyFill="1" applyBorder="1" applyAlignment="1">
      <alignment horizontal="left" vertical="top" wrapText="1"/>
    </xf>
    <xf numFmtId="0" fontId="11" fillId="31" borderId="23" xfId="2" applyFont="1" applyFill="1" applyBorder="1" applyAlignment="1">
      <alignment horizontal="left" vertical="top" wrapText="1"/>
    </xf>
    <xf numFmtId="0" fontId="11" fillId="32" borderId="23" xfId="2" applyFont="1" applyFill="1" applyBorder="1" applyAlignment="1">
      <alignment horizontal="left" vertical="top" wrapText="1"/>
    </xf>
    <xf numFmtId="0" fontId="11" fillId="22" borderId="23" xfId="2" applyFont="1" applyFill="1" applyBorder="1" applyAlignment="1">
      <alignment horizontal="left" vertical="top" wrapText="1"/>
    </xf>
    <xf numFmtId="0" fontId="11" fillId="23" borderId="23" xfId="2" applyFont="1" applyFill="1" applyBorder="1" applyAlignment="1">
      <alignment horizontal="left" vertical="top" wrapText="1"/>
    </xf>
    <xf numFmtId="0" fontId="11" fillId="24" borderId="23" xfId="2" applyFont="1" applyFill="1" applyBorder="1" applyAlignment="1">
      <alignment horizontal="left" vertical="top" wrapText="1"/>
    </xf>
    <xf numFmtId="0" fontId="11" fillId="25" borderId="23" xfId="2" applyFont="1" applyFill="1" applyBorder="1" applyAlignment="1">
      <alignment horizontal="left" vertical="top" wrapText="1"/>
    </xf>
    <xf numFmtId="0" fontId="11" fillId="20" borderId="37" xfId="0" applyFont="1" applyFill="1" applyBorder="1" applyAlignment="1">
      <alignment horizontal="left" vertical="top" wrapText="1"/>
    </xf>
    <xf numFmtId="0" fontId="11" fillId="20" borderId="9" xfId="0" applyFont="1" applyFill="1" applyBorder="1" applyAlignment="1">
      <alignment horizontal="left" vertical="top" wrapText="1"/>
    </xf>
    <xf numFmtId="0" fontId="11" fillId="20" borderId="38"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0" borderId="23" xfId="0" applyFont="1" applyBorder="1" applyAlignment="1">
      <alignment horizontal="left" vertical="top" wrapText="1"/>
    </xf>
    <xf numFmtId="0" fontId="11" fillId="0" borderId="49" xfId="0" applyFont="1" applyBorder="1" applyAlignment="1">
      <alignment horizontal="left" vertical="top" wrapText="1"/>
    </xf>
    <xf numFmtId="0" fontId="11" fillId="20" borderId="23" xfId="0" applyFont="1" applyFill="1" applyBorder="1" applyAlignment="1">
      <alignment horizontal="left" vertical="top"/>
    </xf>
    <xf numFmtId="0" fontId="11" fillId="20" borderId="38" xfId="0" applyFont="1" applyFill="1" applyBorder="1" applyAlignment="1">
      <alignment horizontal="left" vertical="top"/>
    </xf>
    <xf numFmtId="0" fontId="11" fillId="21" borderId="47" xfId="2" applyFont="1" applyFill="1" applyBorder="1" applyAlignment="1" applyProtection="1">
      <alignment horizontal="left" vertical="top" wrapText="1"/>
      <protection locked="0"/>
    </xf>
    <xf numFmtId="0" fontId="11" fillId="33" borderId="23" xfId="2" applyFont="1" applyFill="1" applyBorder="1" applyAlignment="1">
      <alignment horizontal="left" vertical="top" wrapText="1"/>
    </xf>
    <xf numFmtId="0" fontId="11" fillId="34" borderId="23" xfId="2" applyFont="1" applyFill="1" applyBorder="1" applyAlignment="1">
      <alignment horizontal="left" vertical="top" wrapText="1"/>
    </xf>
    <xf numFmtId="0" fontId="11" fillId="27" borderId="23" xfId="2" applyFont="1" applyFill="1" applyBorder="1" applyAlignment="1">
      <alignment horizontal="left" vertical="top" wrapText="1"/>
    </xf>
    <xf numFmtId="0" fontId="11" fillId="35" borderId="23" xfId="2" applyFont="1" applyFill="1" applyBorder="1" applyAlignment="1">
      <alignment horizontal="left" vertical="top" wrapText="1"/>
    </xf>
    <xf numFmtId="0" fontId="11" fillId="40" borderId="47" xfId="2" applyFont="1" applyFill="1" applyBorder="1" applyAlignment="1" applyProtection="1">
      <alignment horizontal="left" vertical="top" wrapText="1"/>
      <protection locked="0"/>
    </xf>
    <xf numFmtId="0" fontId="11" fillId="36" borderId="23" xfId="2" applyFont="1" applyFill="1" applyBorder="1" applyAlignment="1">
      <alignment horizontal="left" vertical="top" wrapText="1"/>
    </xf>
    <xf numFmtId="0" fontId="11" fillId="37" borderId="23" xfId="2" applyFont="1" applyFill="1" applyBorder="1" applyAlignment="1">
      <alignment horizontal="left" vertical="top" wrapText="1"/>
    </xf>
    <xf numFmtId="0" fontId="11" fillId="0" borderId="37" xfId="0" applyFont="1" applyBorder="1" applyAlignment="1">
      <alignment horizontal="center" vertical="top" wrapText="1"/>
    </xf>
    <xf numFmtId="0" fontId="11" fillId="0" borderId="9" xfId="0" applyFont="1" applyBorder="1" applyAlignment="1">
      <alignment horizontal="center" vertical="top" wrapText="1"/>
    </xf>
    <xf numFmtId="0" fontId="11" fillId="0" borderId="38" xfId="0" applyFont="1" applyBorder="1" applyAlignment="1">
      <alignment horizontal="center" vertical="top" wrapText="1"/>
    </xf>
    <xf numFmtId="0" fontId="11" fillId="20" borderId="37" xfId="0" applyFont="1" applyFill="1" applyBorder="1" applyAlignment="1">
      <alignment vertical="top" wrapText="1"/>
    </xf>
    <xf numFmtId="0" fontId="11" fillId="20" borderId="9" xfId="0" applyFont="1" applyFill="1" applyBorder="1" applyAlignment="1">
      <alignment vertical="top" wrapText="1"/>
    </xf>
    <xf numFmtId="0" fontId="65" fillId="20" borderId="9" xfId="0" applyFont="1" applyFill="1" applyBorder="1" applyAlignment="1">
      <alignment vertical="top" wrapText="1"/>
    </xf>
    <xf numFmtId="0" fontId="65" fillId="20" borderId="38" xfId="0" applyFont="1" applyFill="1" applyBorder="1" applyAlignment="1">
      <alignment vertical="top" wrapText="1"/>
    </xf>
    <xf numFmtId="0" fontId="11" fillId="20" borderId="47" xfId="0" applyFont="1" applyFill="1" applyBorder="1" applyAlignment="1">
      <alignment horizontal="left" vertical="top" wrapText="1"/>
    </xf>
    <xf numFmtId="0" fontId="11" fillId="40" borderId="23" xfId="2" applyFont="1" applyFill="1" applyBorder="1" applyAlignment="1">
      <alignment horizontal="left" vertical="top" wrapText="1"/>
    </xf>
    <xf numFmtId="0" fontId="65" fillId="38" borderId="37" xfId="0" applyFont="1" applyFill="1" applyBorder="1" applyAlignment="1">
      <alignment horizontal="left" vertical="top"/>
    </xf>
    <xf numFmtId="0" fontId="65" fillId="38" borderId="9" xfId="0" applyFont="1" applyFill="1" applyBorder="1" applyAlignment="1">
      <alignment horizontal="left" vertical="top"/>
    </xf>
    <xf numFmtId="0" fontId="65" fillId="38" borderId="38" xfId="0" applyFont="1" applyFill="1" applyBorder="1" applyAlignment="1">
      <alignment horizontal="left" vertical="top"/>
    </xf>
    <xf numFmtId="0" fontId="68" fillId="3" borderId="23" xfId="0" applyFont="1" applyFill="1" applyBorder="1" applyAlignment="1">
      <alignment horizontal="left" vertical="top"/>
    </xf>
    <xf numFmtId="0" fontId="65" fillId="3" borderId="23" xfId="0" applyFont="1" applyFill="1" applyBorder="1" applyAlignment="1">
      <alignment horizontal="left" vertical="top" wrapText="1"/>
    </xf>
    <xf numFmtId="0" fontId="4" fillId="3" borderId="23" xfId="2" applyFont="1" applyFill="1" applyBorder="1" applyAlignment="1" applyProtection="1">
      <alignment horizontal="left" vertical="top"/>
      <protection locked="0"/>
    </xf>
    <xf numFmtId="0" fontId="4" fillId="3" borderId="23" xfId="2" applyFont="1" applyFill="1" applyBorder="1" applyAlignment="1" applyProtection="1">
      <alignment horizontal="left" vertical="top" wrapText="1"/>
      <protection locked="0"/>
    </xf>
    <xf numFmtId="0" fontId="11" fillId="3" borderId="23" xfId="0" applyFont="1" applyFill="1" applyBorder="1" applyAlignment="1">
      <alignment horizontal="left" vertical="top"/>
    </xf>
    <xf numFmtId="0" fontId="11" fillId="20" borderId="37" xfId="0" applyFont="1" applyFill="1" applyBorder="1" applyAlignment="1">
      <alignment horizontal="left" vertical="top"/>
    </xf>
    <xf numFmtId="0" fontId="65" fillId="3" borderId="23" xfId="0" applyFont="1" applyFill="1" applyBorder="1" applyAlignment="1">
      <alignment horizontal="left" vertical="top"/>
    </xf>
    <xf numFmtId="0" fontId="4" fillId="3" borderId="37" xfId="0" applyFont="1" applyFill="1" applyBorder="1" applyAlignment="1">
      <alignment horizontal="center" vertical="top"/>
    </xf>
    <xf numFmtId="0" fontId="4" fillId="3" borderId="9" xfId="0" applyFont="1" applyFill="1" applyBorder="1" applyAlignment="1">
      <alignment horizontal="center" vertical="top"/>
    </xf>
    <xf numFmtId="0" fontId="4" fillId="3" borderId="38" xfId="0" applyFont="1" applyFill="1" applyBorder="1" applyAlignment="1">
      <alignment horizontal="center" vertical="top"/>
    </xf>
    <xf numFmtId="0" fontId="11" fillId="20" borderId="9" xfId="0" applyFont="1" applyFill="1" applyBorder="1" applyAlignment="1">
      <alignment horizontal="left" vertical="top"/>
    </xf>
    <xf numFmtId="0" fontId="11" fillId="38" borderId="37" xfId="0" applyFont="1" applyFill="1" applyBorder="1" applyAlignment="1">
      <alignment horizontal="center" vertical="top" wrapText="1"/>
    </xf>
    <xf numFmtId="0" fontId="11" fillId="38" borderId="9" xfId="0" applyFont="1" applyFill="1" applyBorder="1" applyAlignment="1">
      <alignment horizontal="center" vertical="top" wrapText="1"/>
    </xf>
    <xf numFmtId="0" fontId="11" fillId="38" borderId="38" xfId="0" applyFont="1" applyFill="1" applyBorder="1" applyAlignment="1">
      <alignment horizontal="center" vertical="top" wrapText="1"/>
    </xf>
    <xf numFmtId="0" fontId="4" fillId="3" borderId="37" xfId="2" applyFont="1" applyFill="1" applyBorder="1" applyAlignment="1" applyProtection="1">
      <alignment horizontal="center" vertical="top" wrapText="1"/>
      <protection locked="0"/>
    </xf>
    <xf numFmtId="0" fontId="4" fillId="3" borderId="38" xfId="2" applyFont="1" applyFill="1" applyBorder="1" applyAlignment="1" applyProtection="1">
      <alignment horizontal="center" vertical="top" wrapText="1"/>
      <protection locked="0"/>
    </xf>
    <xf numFmtId="0" fontId="11" fillId="37" borderId="49" xfId="2" applyFont="1" applyFill="1" applyBorder="1" applyAlignment="1">
      <alignment horizontal="left" vertical="top" wrapText="1"/>
    </xf>
    <xf numFmtId="0" fontId="15" fillId="3" borderId="37" xfId="2" applyFont="1" applyFill="1" applyBorder="1" applyAlignment="1">
      <alignment horizontal="center" vertical="top" wrapText="1"/>
    </xf>
    <xf numFmtId="0" fontId="15" fillId="3" borderId="9" xfId="2" applyFont="1" applyFill="1" applyBorder="1" applyAlignment="1">
      <alignment horizontal="center" vertical="top" wrapText="1"/>
    </xf>
    <xf numFmtId="0" fontId="15" fillId="3" borderId="38" xfId="2" applyFont="1" applyFill="1" applyBorder="1" applyAlignment="1">
      <alignment horizontal="center" vertical="top" wrapText="1"/>
    </xf>
    <xf numFmtId="0" fontId="67" fillId="20" borderId="23" xfId="0" applyFont="1" applyFill="1" applyBorder="1" applyAlignment="1">
      <alignment horizontal="left" vertical="top"/>
    </xf>
    <xf numFmtId="0" fontId="62" fillId="3" borderId="37" xfId="0" applyFont="1" applyFill="1" applyBorder="1" applyAlignment="1">
      <alignment horizontal="left" vertical="top" wrapText="1"/>
    </xf>
    <xf numFmtId="0" fontId="67" fillId="3" borderId="38" xfId="0" applyFont="1" applyFill="1" applyBorder="1" applyAlignment="1">
      <alignment horizontal="left" vertical="top"/>
    </xf>
    <xf numFmtId="0" fontId="24" fillId="13"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5" fillId="0" borderId="47" xfId="2" applyFont="1" applyBorder="1" applyAlignment="1">
      <alignment horizontal="right" vertical="center" wrapText="1"/>
    </xf>
    <xf numFmtId="0" fontId="55" fillId="0" borderId="23" xfId="2" applyFont="1" applyBorder="1" applyAlignment="1">
      <alignment horizontal="right" vertical="center" wrapText="1"/>
    </xf>
    <xf numFmtId="0" fontId="55" fillId="0" borderId="37" xfId="2" applyFont="1" applyBorder="1" applyAlignment="1">
      <alignment horizontal="right" vertical="center" wrapText="1"/>
    </xf>
    <xf numFmtId="0" fontId="55" fillId="0" borderId="9" xfId="2" applyFont="1" applyBorder="1" applyAlignment="1">
      <alignment horizontal="right" vertical="center" wrapText="1"/>
    </xf>
    <xf numFmtId="0" fontId="55" fillId="0" borderId="38" xfId="2" applyFont="1" applyBorder="1" applyAlignment="1">
      <alignment horizontal="right" vertical="center" wrapText="1"/>
    </xf>
    <xf numFmtId="0" fontId="56" fillId="8" borderId="21" xfId="2" applyFont="1" applyFill="1" applyBorder="1" applyAlignment="1">
      <alignment horizontal="center" vertical="center" wrapText="1"/>
    </xf>
    <xf numFmtId="0" fontId="56" fillId="8" borderId="0" xfId="2" applyFont="1" applyFill="1" applyAlignment="1">
      <alignment horizontal="center" vertical="center" wrapText="1"/>
    </xf>
    <xf numFmtId="0" fontId="51" fillId="8" borderId="21" xfId="2" applyFont="1" applyFill="1" applyBorder="1" applyAlignment="1">
      <alignment horizontal="center" vertical="center" wrapText="1"/>
    </xf>
    <xf numFmtId="0" fontId="51" fillId="8" borderId="0" xfId="2" applyFont="1" applyFill="1" applyAlignment="1">
      <alignment horizontal="center" vertical="center" wrapText="1"/>
    </xf>
    <xf numFmtId="0" fontId="57" fillId="8" borderId="21" xfId="2" applyFont="1" applyFill="1" applyBorder="1" applyAlignment="1">
      <alignment horizontal="center" vertical="center" wrapText="1"/>
    </xf>
    <xf numFmtId="0" fontId="57" fillId="8" borderId="0" xfId="2" applyFont="1" applyFill="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Border="1" applyAlignment="1">
      <alignment horizontal="center" vertical="center" wrapText="1"/>
    </xf>
    <xf numFmtId="0" fontId="37" fillId="0" borderId="12" xfId="2" applyFont="1" applyBorder="1" applyAlignment="1">
      <alignment horizontal="center" vertical="center" wrapText="1"/>
    </xf>
    <xf numFmtId="0" fontId="37" fillId="0" borderId="13"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5" xfId="2" applyFont="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Border="1" applyAlignment="1">
      <alignment horizontal="center" vertical="center"/>
    </xf>
    <xf numFmtId="0" fontId="51"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Alignment="1">
      <alignment horizontal="left" vertical="center" wrapText="1"/>
    </xf>
    <xf numFmtId="0" fontId="14" fillId="8" borderId="0" xfId="2" applyFont="1" applyFill="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1" fillId="8" borderId="37" xfId="2" applyFont="1" applyFill="1" applyBorder="1" applyAlignment="1">
      <alignment horizontal="center" vertical="center" wrapText="1"/>
    </xf>
    <xf numFmtId="0" fontId="51" fillId="8" borderId="38" xfId="2" applyFont="1" applyFill="1" applyBorder="1" applyAlignment="1">
      <alignment horizontal="center" vertical="center" wrapText="1"/>
    </xf>
    <xf numFmtId="0" fontId="51" fillId="8" borderId="14" xfId="2" applyFont="1" applyFill="1" applyBorder="1" applyAlignment="1">
      <alignment horizontal="center" vertical="center" wrapText="1"/>
    </xf>
    <xf numFmtId="0" fontId="51"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Border="1" applyAlignment="1">
      <alignment horizontal="center" vertical="center" wrapText="1"/>
    </xf>
    <xf numFmtId="0" fontId="19" fillId="0" borderId="56" xfId="2" applyFont="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Border="1" applyAlignment="1">
      <alignment horizontal="center" vertical="center" wrapText="1"/>
    </xf>
    <xf numFmtId="0" fontId="22" fillId="0" borderId="0" xfId="2" applyFont="1" applyAlignment="1">
      <alignment horizontal="center" vertical="center" wrapText="1"/>
    </xf>
    <xf numFmtId="0" fontId="22" fillId="0" borderId="7" xfId="2" applyFont="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3"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1" fillId="0" borderId="0" xfId="2" applyFont="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cellXfs>
  <cellStyles count="7">
    <cellStyle name="Currency 2" xfId="4"/>
    <cellStyle name="Hipervínculo" xfId="3" builtinId="8"/>
    <cellStyle name="Hipervínculo visitado" xfId="6" builtinId="9" hidden="1"/>
    <cellStyle name="Hyperlink 2" xfId="5"/>
    <cellStyle name="Moneda [0]" xfId="1" builtinId="7"/>
    <cellStyle name="Normal" xfId="0" builtinId="0"/>
    <cellStyle name="Normal 2" xfId="2"/>
  </cellStyles>
  <dxfs count="15">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s>
  <tableStyles count="0" defaultTableStyle="TableStyleMedium2" defaultPivotStyle="PivotStyleLight16"/>
  <colors>
    <mruColors>
      <color rgb="FF178A8C"/>
      <color rgb="FFF9FAFD"/>
      <color rgb="FFE5E9F7"/>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6" name="Tabla17" displayName="Tabla17" ref="C62:C65" totalsRowShown="0" headerRowDxfId="14" dataDxfId="13">
  <autoFilter ref="C62:C65"/>
  <tableColumns count="1">
    <tableColumn id="1" name="Objetivo 2" dataDxfId="12"/>
  </tableColumns>
  <tableStyleInfo showFirstColumn="0" showLastColumn="0" showRowStripes="1" showColumnStripes="0"/>
</table>
</file>

<file path=xl/tables/table2.xml><?xml version="1.0" encoding="utf-8"?>
<table xmlns="http://schemas.openxmlformats.org/spreadsheetml/2006/main" id="7" name="Tabla28" displayName="Tabla28" ref="C57:C60" totalsRowShown="0" headerRowDxfId="11" dataDxfId="10">
  <autoFilter ref="C57:C60"/>
  <tableColumns count="1">
    <tableColumn id="1" name="Objetivo 1" dataDxfId="9"/>
  </tableColumns>
  <tableStyleInfo showFirstColumn="0" showLastColumn="0" showRowStripes="1" showColumnStripes="0"/>
</table>
</file>

<file path=xl/tables/table3.xml><?xml version="1.0" encoding="utf-8"?>
<table xmlns="http://schemas.openxmlformats.org/spreadsheetml/2006/main" id="8" name="Tabla39" displayName="Tabla39" ref="C67:C70" totalsRowShown="0" headerRowDxfId="8" dataDxfId="7">
  <autoFilter ref="C67:C70"/>
  <tableColumns count="1">
    <tableColumn id="1" name="Objetivo 3" dataDxfId="6"/>
  </tableColumns>
  <tableStyleInfo showFirstColumn="0" showLastColumn="0" showRowStripes="1" showColumnStripes="0"/>
</table>
</file>

<file path=xl/tables/table4.xml><?xml version="1.0" encoding="utf-8"?>
<table xmlns="http://schemas.openxmlformats.org/spreadsheetml/2006/main" id="9" name="Tabla510" displayName="Tabla510" ref="C72:C77" totalsRowShown="0" headerRowDxfId="5" dataDxfId="4">
  <autoFilter ref="C72:C77"/>
  <tableColumns count="1">
    <tableColumn id="1" name="Objetivo 4" dataDxfId="3"/>
  </tableColumns>
  <tableStyleInfo showFirstColumn="0" showLastColumn="0" showRowStripes="1" showColumnStripes="0"/>
</table>
</file>

<file path=xl/tables/table5.xml><?xml version="1.0" encoding="utf-8"?>
<table xmlns="http://schemas.openxmlformats.org/spreadsheetml/2006/main" id="10" name="Tabla5511" displayName="Tabla5511" ref="C79:C84" totalsRowShown="0" headerRowDxfId="2" dataDxfId="1">
  <autoFilter ref="C79:C84"/>
  <tableColumns count="1">
    <tableColumn id="1" name="Territorios priorizados "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T84"/>
  <sheetViews>
    <sheetView zoomScale="87" zoomScaleNormal="87" zoomScalePageLayoutView="87" workbookViewId="0">
      <selection activeCell="E3" sqref="E3"/>
    </sheetView>
  </sheetViews>
  <sheetFormatPr baseColWidth="10" defaultColWidth="11.42578125" defaultRowHeight="96" customHeight="1" x14ac:dyDescent="0.25"/>
  <cols>
    <col min="2" max="2" width="33.85546875" style="64" customWidth="1"/>
    <col min="3" max="3" width="33.85546875" customWidth="1"/>
    <col min="4" max="4" width="40" style="81" customWidth="1"/>
    <col min="5" max="5" width="12.85546875" style="81" customWidth="1"/>
    <col min="6" max="6" width="39.42578125" style="85" customWidth="1"/>
    <col min="7" max="7" width="16.85546875" style="62" customWidth="1"/>
    <col min="8" max="8" width="15.42578125" style="62" customWidth="1"/>
    <col min="9" max="9" width="31.42578125" style="62" customWidth="1"/>
    <col min="13" max="28" width="18.42578125" style="66" customWidth="1"/>
    <col min="29" max="29" width="22.7109375" style="66" customWidth="1"/>
    <col min="30" max="31" width="18.42578125" customWidth="1"/>
  </cols>
  <sheetData>
    <row r="1" spans="2:46" ht="96" customHeight="1" x14ac:dyDescent="0.2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row>
    <row r="2" spans="2:46" s="62" customFormat="1" ht="60" customHeight="1" thickBot="1" x14ac:dyDescent="0.3">
      <c r="B2" s="70" t="s">
        <v>0</v>
      </c>
      <c r="C2" s="69" t="s">
        <v>1</v>
      </c>
      <c r="D2" s="9" t="s">
        <v>2</v>
      </c>
      <c r="E2" s="9" t="s">
        <v>3</v>
      </c>
      <c r="F2" s="10" t="s">
        <v>4</v>
      </c>
      <c r="G2" s="82" t="s">
        <v>5</v>
      </c>
      <c r="H2" s="9" t="s">
        <v>6</v>
      </c>
      <c r="I2" s="9" t="s">
        <v>7</v>
      </c>
      <c r="M2" s="68" t="s">
        <v>8</v>
      </c>
      <c r="N2" s="68" t="s">
        <v>9</v>
      </c>
      <c r="O2" s="68" t="s">
        <v>10</v>
      </c>
      <c r="P2" s="68" t="s">
        <v>11</v>
      </c>
      <c r="Q2" s="68" t="s">
        <v>12</v>
      </c>
      <c r="R2" s="68" t="s">
        <v>13</v>
      </c>
      <c r="S2" s="68" t="s">
        <v>14</v>
      </c>
      <c r="T2" s="68" t="s">
        <v>15</v>
      </c>
      <c r="U2" s="68" t="s">
        <v>16</v>
      </c>
      <c r="V2" s="68" t="s">
        <v>17</v>
      </c>
      <c r="W2" s="68" t="s">
        <v>18</v>
      </c>
      <c r="X2" s="68" t="s">
        <v>19</v>
      </c>
      <c r="Y2" s="68" t="s">
        <v>20</v>
      </c>
      <c r="Z2" s="68" t="s">
        <v>21</v>
      </c>
      <c r="AA2" s="68" t="s">
        <v>22</v>
      </c>
      <c r="AB2" s="68" t="s">
        <v>23</v>
      </c>
      <c r="AC2" s="68" t="s">
        <v>24</v>
      </c>
    </row>
    <row r="3" spans="2:46" ht="96" customHeight="1" x14ac:dyDescent="0.25">
      <c r="B3" s="63" t="s">
        <v>8</v>
      </c>
      <c r="C3" s="104" t="s">
        <v>25</v>
      </c>
      <c r="D3" s="84" t="s">
        <v>26</v>
      </c>
      <c r="E3" s="84" t="s">
        <v>27</v>
      </c>
      <c r="F3" s="86" t="s">
        <v>28</v>
      </c>
      <c r="G3" s="83" t="s">
        <v>29</v>
      </c>
      <c r="H3" s="83" t="s">
        <v>30</v>
      </c>
      <c r="I3" s="55" t="s">
        <v>31</v>
      </c>
      <c r="M3" s="65" t="s">
        <v>32</v>
      </c>
      <c r="N3" s="65" t="s">
        <v>33</v>
      </c>
      <c r="O3" s="65" t="s">
        <v>34</v>
      </c>
      <c r="P3" s="65" t="s">
        <v>35</v>
      </c>
      <c r="Q3" s="61" t="s">
        <v>36</v>
      </c>
      <c r="R3" s="61" t="s">
        <v>37</v>
      </c>
      <c r="S3" s="61" t="s">
        <v>38</v>
      </c>
      <c r="T3" s="61" t="s">
        <v>39</v>
      </c>
      <c r="U3" s="61" t="s">
        <v>40</v>
      </c>
      <c r="V3" s="61" t="s">
        <v>41</v>
      </c>
      <c r="W3" s="61" t="s">
        <v>42</v>
      </c>
      <c r="X3" s="61" t="s">
        <v>43</v>
      </c>
      <c r="Y3" s="61" t="s">
        <v>44</v>
      </c>
      <c r="Z3" s="61" t="s">
        <v>45</v>
      </c>
      <c r="AA3" s="61" t="s">
        <v>46</v>
      </c>
      <c r="AB3" s="61" t="s">
        <v>47</v>
      </c>
      <c r="AC3" s="61" t="s">
        <v>48</v>
      </c>
    </row>
    <row r="4" spans="2:46" ht="96" customHeight="1" x14ac:dyDescent="0.25">
      <c r="B4" s="63" t="s">
        <v>9</v>
      </c>
      <c r="C4" s="102" t="s">
        <v>49</v>
      </c>
      <c r="D4" s="84" t="s">
        <v>50</v>
      </c>
      <c r="E4" s="84" t="s">
        <v>51</v>
      </c>
      <c r="F4" s="86" t="s">
        <v>52</v>
      </c>
      <c r="G4" s="83" t="s">
        <v>53</v>
      </c>
      <c r="H4" s="83" t="s">
        <v>54</v>
      </c>
      <c r="I4" s="11" t="s">
        <v>55</v>
      </c>
      <c r="M4" s="65" t="s">
        <v>56</v>
      </c>
      <c r="N4" s="65" t="s">
        <v>57</v>
      </c>
      <c r="O4" s="65" t="s">
        <v>58</v>
      </c>
      <c r="P4" s="65" t="s">
        <v>59</v>
      </c>
      <c r="Q4" s="61" t="s">
        <v>60</v>
      </c>
      <c r="R4" s="61" t="s">
        <v>61</v>
      </c>
      <c r="S4" s="61" t="s">
        <v>62</v>
      </c>
      <c r="T4" s="61" t="s">
        <v>63</v>
      </c>
      <c r="U4" s="61" t="s">
        <v>64</v>
      </c>
      <c r="V4" s="61" t="s">
        <v>65</v>
      </c>
      <c r="W4" s="61" t="s">
        <v>66</v>
      </c>
      <c r="X4" s="61" t="s">
        <v>67</v>
      </c>
      <c r="Y4" s="61" t="s">
        <v>68</v>
      </c>
      <c r="Z4" s="61" t="s">
        <v>69</v>
      </c>
      <c r="AA4" s="61" t="s">
        <v>70</v>
      </c>
      <c r="AB4" s="61" t="s">
        <v>71</v>
      </c>
      <c r="AC4" s="61" t="s">
        <v>72</v>
      </c>
    </row>
    <row r="5" spans="2:46" ht="96" customHeight="1" thickBot="1" x14ac:dyDescent="0.3">
      <c r="B5" s="63" t="s">
        <v>10</v>
      </c>
      <c r="C5" s="102" t="s">
        <v>73</v>
      </c>
      <c r="D5" s="84" t="s">
        <v>74</v>
      </c>
      <c r="E5" s="84" t="s">
        <v>75</v>
      </c>
      <c r="F5" s="86" t="s">
        <v>76</v>
      </c>
      <c r="G5" s="83" t="s">
        <v>77</v>
      </c>
      <c r="H5" s="83" t="s">
        <v>78</v>
      </c>
      <c r="I5" s="12" t="s">
        <v>79</v>
      </c>
      <c r="M5" s="65" t="s">
        <v>80</v>
      </c>
      <c r="N5" s="65" t="s">
        <v>81</v>
      </c>
      <c r="O5" s="65" t="s">
        <v>82</v>
      </c>
      <c r="P5" s="65" t="s">
        <v>83</v>
      </c>
      <c r="Q5" s="61" t="s">
        <v>84</v>
      </c>
      <c r="R5" s="61" t="s">
        <v>85</v>
      </c>
      <c r="S5" s="61" t="s">
        <v>86</v>
      </c>
      <c r="T5" s="61" t="s">
        <v>87</v>
      </c>
      <c r="U5" s="61" t="s">
        <v>88</v>
      </c>
      <c r="V5" s="61" t="s">
        <v>89</v>
      </c>
      <c r="W5" s="61" t="s">
        <v>90</v>
      </c>
      <c r="X5" s="61" t="s">
        <v>91</v>
      </c>
      <c r="Y5" s="61" t="s">
        <v>92</v>
      </c>
      <c r="Z5" s="61" t="s">
        <v>93</v>
      </c>
      <c r="AA5" s="61" t="s">
        <v>94</v>
      </c>
      <c r="AB5" s="61" t="s">
        <v>95</v>
      </c>
      <c r="AC5" s="61" t="s">
        <v>96</v>
      </c>
    </row>
    <row r="6" spans="2:46" ht="96" customHeight="1" x14ac:dyDescent="0.25">
      <c r="B6" s="63" t="s">
        <v>11</v>
      </c>
      <c r="C6" s="102" t="s">
        <v>97</v>
      </c>
      <c r="D6" s="84" t="s">
        <v>98</v>
      </c>
      <c r="F6" s="86" t="s">
        <v>99</v>
      </c>
      <c r="I6" s="13" t="s">
        <v>100</v>
      </c>
      <c r="M6" s="65" t="s">
        <v>101</v>
      </c>
      <c r="N6" s="65" t="s">
        <v>102</v>
      </c>
      <c r="O6" s="65" t="s">
        <v>103</v>
      </c>
      <c r="P6" s="65" t="s">
        <v>104</v>
      </c>
      <c r="Q6" s="61" t="s">
        <v>105</v>
      </c>
      <c r="R6" s="61" t="s">
        <v>106</v>
      </c>
      <c r="S6" s="61" t="s">
        <v>507</v>
      </c>
      <c r="T6" s="61" t="s">
        <v>107</v>
      </c>
      <c r="U6" s="61" t="s">
        <v>108</v>
      </c>
      <c r="V6" s="61" t="s">
        <v>109</v>
      </c>
      <c r="W6" s="61" t="s">
        <v>110</v>
      </c>
      <c r="X6" s="61" t="s">
        <v>111</v>
      </c>
      <c r="Y6" s="61" t="s">
        <v>603</v>
      </c>
      <c r="Z6" s="61" t="s">
        <v>112</v>
      </c>
      <c r="AA6" s="61" t="s">
        <v>113</v>
      </c>
      <c r="AB6" s="61" t="s">
        <v>114</v>
      </c>
      <c r="AC6" s="61" t="s">
        <v>115</v>
      </c>
    </row>
    <row r="7" spans="2:46" ht="96" customHeight="1" x14ac:dyDescent="0.25">
      <c r="B7" s="63" t="s">
        <v>12</v>
      </c>
      <c r="C7" s="102" t="s">
        <v>116</v>
      </c>
      <c r="D7" s="84" t="s">
        <v>117</v>
      </c>
      <c r="F7" s="86" t="s">
        <v>118</v>
      </c>
      <c r="I7" s="14" t="s">
        <v>119</v>
      </c>
      <c r="M7" s="65" t="s">
        <v>427</v>
      </c>
      <c r="N7" s="65" t="s">
        <v>120</v>
      </c>
      <c r="O7" s="65" t="s">
        <v>121</v>
      </c>
      <c r="P7" s="65" t="s">
        <v>122</v>
      </c>
      <c r="Q7" s="61" t="s">
        <v>123</v>
      </c>
      <c r="R7" s="61" t="s">
        <v>124</v>
      </c>
      <c r="S7" s="61" t="s">
        <v>508</v>
      </c>
      <c r="T7" s="61" t="s">
        <v>125</v>
      </c>
      <c r="U7" s="61" t="s">
        <v>126</v>
      </c>
      <c r="V7" s="61" t="s">
        <v>127</v>
      </c>
      <c r="W7" s="61" t="s">
        <v>128</v>
      </c>
      <c r="X7" s="61" t="s">
        <v>129</v>
      </c>
      <c r="Y7" s="61" t="s">
        <v>604</v>
      </c>
      <c r="Z7" s="61" t="s">
        <v>130</v>
      </c>
      <c r="AA7" s="61" t="s">
        <v>131</v>
      </c>
      <c r="AB7" s="61" t="s">
        <v>132</v>
      </c>
      <c r="AC7" s="61" t="s">
        <v>133</v>
      </c>
    </row>
    <row r="8" spans="2:46" ht="96" customHeight="1" thickBot="1" x14ac:dyDescent="0.3">
      <c r="B8" s="63" t="s">
        <v>13</v>
      </c>
      <c r="C8" s="102" t="s">
        <v>134</v>
      </c>
      <c r="D8" s="84" t="s">
        <v>135</v>
      </c>
      <c r="F8" s="86" t="s">
        <v>136</v>
      </c>
      <c r="I8" s="15" t="s">
        <v>137</v>
      </c>
      <c r="M8" s="65" t="s">
        <v>428</v>
      </c>
      <c r="N8" s="65" t="s">
        <v>138</v>
      </c>
      <c r="O8" s="65" t="s">
        <v>139</v>
      </c>
      <c r="P8" s="65" t="s">
        <v>140</v>
      </c>
      <c r="Q8" s="61" t="s">
        <v>141</v>
      </c>
      <c r="R8" s="61" t="s">
        <v>142</v>
      </c>
      <c r="S8" s="54"/>
      <c r="T8" s="61" t="s">
        <v>143</v>
      </c>
      <c r="U8" s="61" t="s">
        <v>547</v>
      </c>
      <c r="V8" s="61" t="s">
        <v>550</v>
      </c>
      <c r="W8" s="61" t="s">
        <v>144</v>
      </c>
      <c r="X8" s="61" t="s">
        <v>145</v>
      </c>
      <c r="Z8" s="61" t="s">
        <v>146</v>
      </c>
      <c r="AA8" s="61" t="s">
        <v>147</v>
      </c>
      <c r="AB8" s="61" t="s">
        <v>148</v>
      </c>
      <c r="AC8" s="61" t="s">
        <v>149</v>
      </c>
    </row>
    <row r="9" spans="2:46" ht="96" customHeight="1" x14ac:dyDescent="0.25">
      <c r="B9" s="63" t="s">
        <v>14</v>
      </c>
      <c r="C9" s="102" t="s">
        <v>150</v>
      </c>
      <c r="D9" s="84" t="s">
        <v>151</v>
      </c>
      <c r="F9" s="86" t="s">
        <v>152</v>
      </c>
      <c r="I9" s="16" t="s">
        <v>153</v>
      </c>
      <c r="M9" s="65" t="s">
        <v>429</v>
      </c>
      <c r="N9" s="65" t="s">
        <v>154</v>
      </c>
      <c r="O9" s="65" t="s">
        <v>155</v>
      </c>
      <c r="P9" s="65" t="s">
        <v>156</v>
      </c>
      <c r="Q9" s="61" t="s">
        <v>491</v>
      </c>
      <c r="R9" s="61" t="s">
        <v>494</v>
      </c>
      <c r="T9" s="61" t="s">
        <v>157</v>
      </c>
      <c r="U9" s="61" t="s">
        <v>548</v>
      </c>
      <c r="V9" s="61" t="s">
        <v>551</v>
      </c>
      <c r="W9" s="61" t="s">
        <v>158</v>
      </c>
      <c r="X9" s="61" t="s">
        <v>159</v>
      </c>
      <c r="Z9" s="61" t="s">
        <v>160</v>
      </c>
      <c r="AA9" s="61" t="s">
        <v>161</v>
      </c>
      <c r="AB9" s="61" t="s">
        <v>162</v>
      </c>
      <c r="AC9" s="61" t="s">
        <v>163</v>
      </c>
    </row>
    <row r="10" spans="2:46" ht="96" customHeight="1" x14ac:dyDescent="0.25">
      <c r="B10" s="63" t="s">
        <v>15</v>
      </c>
      <c r="C10" s="102" t="s">
        <v>164</v>
      </c>
      <c r="D10" s="84" t="s">
        <v>165</v>
      </c>
      <c r="F10" s="86" t="s">
        <v>166</v>
      </c>
      <c r="I10" s="17" t="s">
        <v>167</v>
      </c>
      <c r="M10" s="67"/>
      <c r="N10" s="65" t="s">
        <v>168</v>
      </c>
      <c r="O10" s="65" t="s">
        <v>169</v>
      </c>
      <c r="P10" s="65" t="s">
        <v>462</v>
      </c>
      <c r="Q10" s="61" t="s">
        <v>492</v>
      </c>
      <c r="R10" s="61" t="s">
        <v>495</v>
      </c>
      <c r="S10" s="54"/>
      <c r="T10" s="61" t="s">
        <v>170</v>
      </c>
      <c r="U10" s="61" t="s">
        <v>549</v>
      </c>
      <c r="V10" s="61" t="s">
        <v>552</v>
      </c>
      <c r="W10" s="61" t="s">
        <v>584</v>
      </c>
      <c r="X10" s="61" t="s">
        <v>171</v>
      </c>
      <c r="Z10" s="61" t="s">
        <v>613</v>
      </c>
      <c r="AA10" s="61" t="s">
        <v>172</v>
      </c>
      <c r="AB10" s="61" t="s">
        <v>173</v>
      </c>
      <c r="AC10" s="61" t="s">
        <v>174</v>
      </c>
    </row>
    <row r="11" spans="2:46" ht="96" customHeight="1" thickBot="1" x14ac:dyDescent="0.3">
      <c r="B11" s="63" t="s">
        <v>16</v>
      </c>
      <c r="C11" s="102" t="s">
        <v>175</v>
      </c>
      <c r="D11" s="84" t="s">
        <v>176</v>
      </c>
      <c r="F11" s="86" t="s">
        <v>177</v>
      </c>
      <c r="I11" s="18" t="s">
        <v>178</v>
      </c>
      <c r="M11" s="65"/>
      <c r="N11" s="65"/>
      <c r="O11" s="65" t="s">
        <v>179</v>
      </c>
      <c r="P11" s="65" t="s">
        <v>463</v>
      </c>
      <c r="Q11" s="61" t="s">
        <v>493</v>
      </c>
      <c r="T11" s="61" t="s">
        <v>180</v>
      </c>
      <c r="V11" s="61" t="s">
        <v>553</v>
      </c>
      <c r="W11" s="61" t="s">
        <v>585</v>
      </c>
      <c r="X11" s="61" t="s">
        <v>587</v>
      </c>
      <c r="Z11" s="61" t="s">
        <v>614</v>
      </c>
      <c r="AA11" s="61" t="s">
        <v>181</v>
      </c>
      <c r="AB11" s="61" t="s">
        <v>182</v>
      </c>
      <c r="AC11" s="71" t="s">
        <v>183</v>
      </c>
    </row>
    <row r="12" spans="2:46" ht="96" customHeight="1" x14ac:dyDescent="0.25">
      <c r="B12" s="63" t="s">
        <v>17</v>
      </c>
      <c r="C12" s="102" t="s">
        <v>184</v>
      </c>
      <c r="D12" s="84" t="s">
        <v>185</v>
      </c>
      <c r="F12" s="86" t="s">
        <v>186</v>
      </c>
      <c r="I12" s="19" t="s">
        <v>187</v>
      </c>
      <c r="M12" s="67"/>
      <c r="N12" s="67"/>
      <c r="O12" s="65" t="s">
        <v>430</v>
      </c>
      <c r="P12" s="65" t="s">
        <v>464</v>
      </c>
      <c r="Q12" s="54"/>
      <c r="R12" s="54"/>
      <c r="T12" s="61" t="s">
        <v>188</v>
      </c>
      <c r="U12" s="54"/>
      <c r="V12" s="61" t="s">
        <v>554</v>
      </c>
      <c r="W12" s="61" t="s">
        <v>586</v>
      </c>
      <c r="X12" s="61" t="s">
        <v>588</v>
      </c>
      <c r="Z12" s="61" t="s">
        <v>615</v>
      </c>
      <c r="AA12" s="61" t="s">
        <v>189</v>
      </c>
      <c r="AB12" s="61" t="s">
        <v>190</v>
      </c>
      <c r="AC12" s="61" t="s">
        <v>191</v>
      </c>
    </row>
    <row r="13" spans="2:46" ht="96" customHeight="1" x14ac:dyDescent="0.25">
      <c r="B13" s="63" t="s">
        <v>18</v>
      </c>
      <c r="C13" s="102" t="s">
        <v>192</v>
      </c>
      <c r="D13" s="84" t="s">
        <v>193</v>
      </c>
      <c r="F13" s="86" t="s">
        <v>194</v>
      </c>
      <c r="M13" s="65"/>
      <c r="N13" s="65"/>
      <c r="O13" s="65" t="s">
        <v>431</v>
      </c>
      <c r="T13" s="61" t="s">
        <v>517</v>
      </c>
      <c r="X13" s="61" t="s">
        <v>589</v>
      </c>
      <c r="AA13" s="61" t="s">
        <v>195</v>
      </c>
      <c r="AB13" s="61" t="s">
        <v>640</v>
      </c>
      <c r="AC13" s="61" t="s">
        <v>196</v>
      </c>
    </row>
    <row r="14" spans="2:46" ht="96" customHeight="1" x14ac:dyDescent="0.25">
      <c r="B14" s="63" t="s">
        <v>19</v>
      </c>
      <c r="C14" s="103" t="s">
        <v>197</v>
      </c>
      <c r="D14" s="84" t="s">
        <v>198</v>
      </c>
      <c r="F14" s="86" t="s">
        <v>199</v>
      </c>
      <c r="M14" s="67"/>
      <c r="N14" s="67"/>
      <c r="O14" s="65" t="s">
        <v>432</v>
      </c>
      <c r="P14" s="67"/>
      <c r="Q14" s="54"/>
      <c r="R14" s="54"/>
      <c r="T14" s="61" t="s">
        <v>518</v>
      </c>
      <c r="AA14" s="61" t="s">
        <v>200</v>
      </c>
      <c r="AB14" s="61" t="s">
        <v>641</v>
      </c>
      <c r="AC14" s="61" t="s">
        <v>201</v>
      </c>
    </row>
    <row r="15" spans="2:46" ht="96" customHeight="1" x14ac:dyDescent="0.25">
      <c r="B15" s="63" t="s">
        <v>20</v>
      </c>
      <c r="C15" s="105" t="s">
        <v>202</v>
      </c>
      <c r="D15" s="84" t="s">
        <v>203</v>
      </c>
      <c r="F15" s="86" t="s">
        <v>204</v>
      </c>
      <c r="M15" s="65"/>
      <c r="N15" s="65"/>
      <c r="O15" s="65" t="s">
        <v>433</v>
      </c>
      <c r="U15" s="54"/>
      <c r="AC15" s="66" t="s">
        <v>665</v>
      </c>
    </row>
    <row r="16" spans="2:46" ht="96" customHeight="1" x14ac:dyDescent="0.25">
      <c r="B16" s="63" t="s">
        <v>21</v>
      </c>
      <c r="C16" s="8"/>
      <c r="D16" s="84" t="s">
        <v>206</v>
      </c>
      <c r="F16" s="86" t="s">
        <v>207</v>
      </c>
      <c r="N16" s="67"/>
      <c r="O16" s="67"/>
      <c r="P16" s="67"/>
      <c r="Q16" s="54"/>
      <c r="R16" s="54"/>
      <c r="T16" s="54"/>
      <c r="AA16" s="54"/>
      <c r="AC16" s="66" t="s">
        <v>666</v>
      </c>
    </row>
    <row r="17" spans="2:29" ht="96" customHeight="1" x14ac:dyDescent="0.25">
      <c r="B17" s="63" t="s">
        <v>22</v>
      </c>
      <c r="C17" s="8"/>
      <c r="D17" s="84" t="s">
        <v>209</v>
      </c>
      <c r="F17" s="86" t="s">
        <v>210</v>
      </c>
      <c r="AC17" s="66" t="s">
        <v>667</v>
      </c>
    </row>
    <row r="18" spans="2:29" ht="96" customHeight="1" x14ac:dyDescent="0.25">
      <c r="B18" s="63" t="s">
        <v>23</v>
      </c>
      <c r="C18" s="8"/>
      <c r="D18" s="84" t="s">
        <v>212</v>
      </c>
      <c r="F18" s="86" t="s">
        <v>213</v>
      </c>
      <c r="O18" s="67"/>
      <c r="P18" s="67"/>
      <c r="Q18" s="54"/>
      <c r="T18" s="54"/>
      <c r="AA18" s="54"/>
      <c r="AC18" s="61" t="s">
        <v>668</v>
      </c>
    </row>
    <row r="19" spans="2:29" ht="96" customHeight="1" x14ac:dyDescent="0.25">
      <c r="B19" s="63" t="s">
        <v>24</v>
      </c>
      <c r="C19" s="8"/>
      <c r="D19" s="84" t="s">
        <v>214</v>
      </c>
      <c r="F19" s="86" t="s">
        <v>215</v>
      </c>
      <c r="AC19" s="61" t="s">
        <v>669</v>
      </c>
    </row>
    <row r="20" spans="2:29" ht="96" customHeight="1" x14ac:dyDescent="0.25">
      <c r="D20" s="84" t="s">
        <v>216</v>
      </c>
      <c r="F20" s="86" t="s">
        <v>217</v>
      </c>
      <c r="AC20" s="61" t="s">
        <v>670</v>
      </c>
    </row>
    <row r="21" spans="2:29" ht="96" customHeight="1" x14ac:dyDescent="0.25">
      <c r="D21" s="84" t="s">
        <v>218</v>
      </c>
      <c r="F21" s="86" t="s">
        <v>219</v>
      </c>
      <c r="AC21" s="61" t="s">
        <v>671</v>
      </c>
    </row>
    <row r="22" spans="2:29" ht="96" customHeight="1" x14ac:dyDescent="0.25">
      <c r="D22" s="84" t="s">
        <v>220</v>
      </c>
      <c r="F22" s="86" t="s">
        <v>221</v>
      </c>
      <c r="M22" s="68" t="s">
        <v>8</v>
      </c>
      <c r="N22" s="68" t="s">
        <v>9</v>
      </c>
      <c r="O22" s="68" t="s">
        <v>10</v>
      </c>
      <c r="P22" s="68" t="s">
        <v>11</v>
      </c>
      <c r="Q22" s="68" t="s">
        <v>12</v>
      </c>
      <c r="R22" s="68" t="s">
        <v>13</v>
      </c>
      <c r="S22" s="68" t="s">
        <v>14</v>
      </c>
      <c r="T22" s="68" t="s">
        <v>15</v>
      </c>
      <c r="U22" s="68" t="s">
        <v>16</v>
      </c>
      <c r="V22" s="68" t="s">
        <v>17</v>
      </c>
      <c r="W22" s="68" t="s">
        <v>18</v>
      </c>
      <c r="X22" s="68" t="s">
        <v>19</v>
      </c>
      <c r="Y22" s="68" t="s">
        <v>20</v>
      </c>
      <c r="Z22" s="68" t="s">
        <v>21</v>
      </c>
      <c r="AA22" s="68" t="s">
        <v>22</v>
      </c>
      <c r="AB22" s="68" t="s">
        <v>23</v>
      </c>
      <c r="AC22" s="68" t="s">
        <v>24</v>
      </c>
    </row>
    <row r="23" spans="2:29" ht="96" customHeight="1" x14ac:dyDescent="0.25">
      <c r="D23" s="84" t="s">
        <v>222</v>
      </c>
      <c r="F23" s="86" t="s">
        <v>223</v>
      </c>
      <c r="M23" s="112" t="s">
        <v>400</v>
      </c>
      <c r="N23" s="67" t="s">
        <v>413</v>
      </c>
      <c r="O23" s="67" t="s">
        <v>434</v>
      </c>
      <c r="P23" s="67" t="s">
        <v>465</v>
      </c>
      <c r="Q23" s="67" t="s">
        <v>477</v>
      </c>
      <c r="R23" s="67" t="s">
        <v>496</v>
      </c>
      <c r="S23" s="67" t="s">
        <v>509</v>
      </c>
      <c r="T23" s="67" t="s">
        <v>519</v>
      </c>
      <c r="U23" s="67" t="s">
        <v>535</v>
      </c>
      <c r="V23" s="67" t="s">
        <v>555</v>
      </c>
      <c r="W23" s="67" t="s">
        <v>570</v>
      </c>
      <c r="X23" s="67" t="s">
        <v>590</v>
      </c>
      <c r="Y23" s="67" t="s">
        <v>605</v>
      </c>
      <c r="Z23" s="67" t="s">
        <v>616</v>
      </c>
      <c r="AA23" s="67" t="s">
        <v>626</v>
      </c>
      <c r="AB23" s="67" t="s">
        <v>642</v>
      </c>
      <c r="AC23" s="67" t="s">
        <v>672</v>
      </c>
    </row>
    <row r="24" spans="2:29" ht="96" customHeight="1" x14ac:dyDescent="0.25">
      <c r="D24" s="84" t="s">
        <v>224</v>
      </c>
      <c r="F24" s="86" t="s">
        <v>225</v>
      </c>
      <c r="M24" s="67" t="s">
        <v>401</v>
      </c>
      <c r="N24" s="67" t="s">
        <v>414</v>
      </c>
      <c r="O24" s="67" t="s">
        <v>435</v>
      </c>
      <c r="P24" s="67" t="s">
        <v>466</v>
      </c>
      <c r="Q24" s="67" t="s">
        <v>478</v>
      </c>
      <c r="R24" s="67" t="s">
        <v>497</v>
      </c>
      <c r="S24" s="67" t="s">
        <v>510</v>
      </c>
      <c r="T24" s="67" t="s">
        <v>520</v>
      </c>
      <c r="U24" s="67" t="s">
        <v>536</v>
      </c>
      <c r="V24" s="67" t="s">
        <v>556</v>
      </c>
      <c r="W24" s="67" t="s">
        <v>571</v>
      </c>
      <c r="X24" s="67" t="s">
        <v>591</v>
      </c>
      <c r="Y24" s="67" t="s">
        <v>606</v>
      </c>
      <c r="Z24" s="67" t="s">
        <v>617</v>
      </c>
      <c r="AA24" s="67" t="s">
        <v>627</v>
      </c>
      <c r="AB24" s="67" t="s">
        <v>643</v>
      </c>
      <c r="AC24" s="67" t="s">
        <v>673</v>
      </c>
    </row>
    <row r="25" spans="2:29" ht="96" customHeight="1" x14ac:dyDescent="0.25">
      <c r="D25" s="84" t="s">
        <v>226</v>
      </c>
      <c r="F25" s="86" t="s">
        <v>227</v>
      </c>
      <c r="M25" s="67" t="s">
        <v>402</v>
      </c>
      <c r="N25" s="67" t="s">
        <v>415</v>
      </c>
      <c r="O25" s="67" t="s">
        <v>436</v>
      </c>
      <c r="P25" s="67" t="s">
        <v>467</v>
      </c>
      <c r="Q25" s="67" t="s">
        <v>479</v>
      </c>
      <c r="R25" s="67" t="s">
        <v>498</v>
      </c>
      <c r="S25" s="67" t="s">
        <v>511</v>
      </c>
      <c r="T25" s="113" t="s">
        <v>521</v>
      </c>
      <c r="U25" s="67" t="s">
        <v>537</v>
      </c>
      <c r="V25" s="67" t="s">
        <v>557</v>
      </c>
      <c r="W25" s="67" t="s">
        <v>572</v>
      </c>
      <c r="X25" s="67" t="s">
        <v>592</v>
      </c>
      <c r="Y25" s="67" t="s">
        <v>607</v>
      </c>
      <c r="Z25" s="67" t="s">
        <v>618</v>
      </c>
      <c r="AA25" s="67" t="s">
        <v>628</v>
      </c>
      <c r="AB25" s="67" t="s">
        <v>644</v>
      </c>
      <c r="AC25" s="67" t="s">
        <v>674</v>
      </c>
    </row>
    <row r="26" spans="2:29" ht="96" customHeight="1" x14ac:dyDescent="0.25">
      <c r="D26" s="84"/>
      <c r="F26" s="86" t="s">
        <v>228</v>
      </c>
      <c r="M26" s="67" t="s">
        <v>403</v>
      </c>
      <c r="N26" s="67" t="s">
        <v>416</v>
      </c>
      <c r="O26" s="67" t="s">
        <v>437</v>
      </c>
      <c r="P26" s="67" t="s">
        <v>468</v>
      </c>
      <c r="Q26" s="67" t="s">
        <v>480</v>
      </c>
      <c r="R26" s="67" t="s">
        <v>499</v>
      </c>
      <c r="S26" s="67" t="s">
        <v>512</v>
      </c>
      <c r="T26" s="67" t="s">
        <v>522</v>
      </c>
      <c r="U26" s="67" t="s">
        <v>538</v>
      </c>
      <c r="V26" s="67" t="s">
        <v>558</v>
      </c>
      <c r="W26" s="67" t="s">
        <v>573</v>
      </c>
      <c r="X26" s="67" t="s">
        <v>593</v>
      </c>
      <c r="Y26" s="67" t="s">
        <v>608</v>
      </c>
      <c r="Z26" s="67" t="s">
        <v>619</v>
      </c>
      <c r="AA26" s="67" t="s">
        <v>629</v>
      </c>
      <c r="AB26" s="67" t="s">
        <v>645</v>
      </c>
      <c r="AC26" s="67" t="s">
        <v>675</v>
      </c>
    </row>
    <row r="27" spans="2:29" ht="96" customHeight="1" x14ac:dyDescent="0.25">
      <c r="F27" s="86" t="s">
        <v>229</v>
      </c>
      <c r="M27" s="67" t="s">
        <v>404</v>
      </c>
      <c r="N27" s="67" t="s">
        <v>417</v>
      </c>
      <c r="O27" s="67" t="s">
        <v>438</v>
      </c>
      <c r="P27" s="67" t="s">
        <v>469</v>
      </c>
      <c r="Q27" s="67" t="s">
        <v>481</v>
      </c>
      <c r="R27" s="67" t="s">
        <v>500</v>
      </c>
      <c r="S27" s="67" t="s">
        <v>513</v>
      </c>
      <c r="T27" s="113" t="s">
        <v>523</v>
      </c>
      <c r="U27" s="67" t="s">
        <v>539</v>
      </c>
      <c r="V27" s="67" t="s">
        <v>559</v>
      </c>
      <c r="W27" s="67" t="s">
        <v>574</v>
      </c>
      <c r="X27" s="67" t="s">
        <v>594</v>
      </c>
      <c r="Y27" s="67" t="s">
        <v>609</v>
      </c>
      <c r="Z27" s="67" t="s">
        <v>620</v>
      </c>
      <c r="AA27" s="67" t="s">
        <v>630</v>
      </c>
      <c r="AB27" s="67" t="s">
        <v>646</v>
      </c>
      <c r="AC27" s="67" t="s">
        <v>676</v>
      </c>
    </row>
    <row r="28" spans="2:29" ht="96" customHeight="1" x14ac:dyDescent="0.25">
      <c r="F28" s="86" t="s">
        <v>230</v>
      </c>
      <c r="M28" s="67" t="s">
        <v>405</v>
      </c>
      <c r="N28" s="67" t="s">
        <v>418</v>
      </c>
      <c r="O28" s="67" t="s">
        <v>439</v>
      </c>
      <c r="P28" s="67" t="s">
        <v>470</v>
      </c>
      <c r="Q28" s="67" t="s">
        <v>482</v>
      </c>
      <c r="R28" s="67" t="s">
        <v>501</v>
      </c>
      <c r="S28" s="67" t="s">
        <v>514</v>
      </c>
      <c r="T28" s="67" t="s">
        <v>524</v>
      </c>
      <c r="U28" s="67" t="s">
        <v>540</v>
      </c>
      <c r="V28" s="67" t="s">
        <v>560</v>
      </c>
      <c r="W28" s="67" t="s">
        <v>575</v>
      </c>
      <c r="X28" s="67" t="s">
        <v>595</v>
      </c>
      <c r="Y28" s="67" t="s">
        <v>610</v>
      </c>
      <c r="Z28" s="67" t="s">
        <v>621</v>
      </c>
      <c r="AA28" s="67" t="s">
        <v>631</v>
      </c>
      <c r="AB28" s="67" t="s">
        <v>647</v>
      </c>
      <c r="AC28" s="67" t="s">
        <v>677</v>
      </c>
    </row>
    <row r="29" spans="2:29" ht="96" customHeight="1" x14ac:dyDescent="0.25">
      <c r="F29" s="86" t="s">
        <v>231</v>
      </c>
      <c r="M29" s="67" t="s">
        <v>406</v>
      </c>
      <c r="N29" s="67" t="s">
        <v>419</v>
      </c>
      <c r="O29" s="67" t="s">
        <v>440</v>
      </c>
      <c r="P29" s="67" t="s">
        <v>471</v>
      </c>
      <c r="Q29" s="67" t="s">
        <v>483</v>
      </c>
      <c r="R29" s="67" t="s">
        <v>502</v>
      </c>
      <c r="S29" s="67" t="s">
        <v>515</v>
      </c>
      <c r="T29" s="67" t="s">
        <v>525</v>
      </c>
      <c r="U29" s="67" t="s">
        <v>541</v>
      </c>
      <c r="V29" s="67" t="s">
        <v>561</v>
      </c>
      <c r="W29" s="67" t="s">
        <v>576</v>
      </c>
      <c r="X29" s="67" t="s">
        <v>596</v>
      </c>
      <c r="Y29" s="67" t="s">
        <v>611</v>
      </c>
      <c r="Z29" s="67" t="s">
        <v>622</v>
      </c>
      <c r="AA29" s="67" t="s">
        <v>632</v>
      </c>
      <c r="AB29" s="67" t="s">
        <v>648</v>
      </c>
      <c r="AC29" s="67" t="s">
        <v>678</v>
      </c>
    </row>
    <row r="30" spans="2:29" ht="96" customHeight="1" x14ac:dyDescent="0.25">
      <c r="B30" s="106" t="s">
        <v>232</v>
      </c>
      <c r="F30" s="86" t="s">
        <v>233</v>
      </c>
      <c r="M30" s="67" t="s">
        <v>407</v>
      </c>
      <c r="N30" s="67" t="s">
        <v>420</v>
      </c>
      <c r="O30" s="67" t="s">
        <v>441</v>
      </c>
      <c r="P30" s="67" t="s">
        <v>472</v>
      </c>
      <c r="Q30" s="67" t="s">
        <v>484</v>
      </c>
      <c r="R30" s="67" t="s">
        <v>503</v>
      </c>
      <c r="S30" s="67" t="s">
        <v>516</v>
      </c>
      <c r="T30" s="67" t="s">
        <v>526</v>
      </c>
      <c r="U30" s="67" t="s">
        <v>542</v>
      </c>
      <c r="V30" s="67" t="s">
        <v>562</v>
      </c>
      <c r="W30" s="67" t="s">
        <v>577</v>
      </c>
      <c r="X30" s="67" t="s">
        <v>597</v>
      </c>
      <c r="Y30" s="67" t="s">
        <v>612</v>
      </c>
      <c r="Z30" s="67" t="s">
        <v>623</v>
      </c>
      <c r="AA30" s="67" t="s">
        <v>633</v>
      </c>
      <c r="AB30" s="67" t="s">
        <v>649</v>
      </c>
      <c r="AC30" s="67" t="s">
        <v>679</v>
      </c>
    </row>
    <row r="31" spans="2:29" ht="96" customHeight="1" x14ac:dyDescent="0.25">
      <c r="B31" t="s">
        <v>234</v>
      </c>
      <c r="F31" s="86" t="s">
        <v>235</v>
      </c>
      <c r="M31" s="67" t="s">
        <v>408</v>
      </c>
      <c r="N31" s="67" t="s">
        <v>421</v>
      </c>
      <c r="O31" s="67" t="s">
        <v>442</v>
      </c>
      <c r="P31" s="67" t="s">
        <v>473</v>
      </c>
      <c r="Q31" s="67" t="s">
        <v>485</v>
      </c>
      <c r="R31" s="67" t="s">
        <v>504</v>
      </c>
      <c r="S31" s="67"/>
      <c r="T31" s="67" t="s">
        <v>527</v>
      </c>
      <c r="U31" s="67" t="s">
        <v>543</v>
      </c>
      <c r="V31" s="67" t="s">
        <v>563</v>
      </c>
      <c r="W31" s="67" t="s">
        <v>578</v>
      </c>
      <c r="X31" s="67" t="s">
        <v>598</v>
      </c>
      <c r="Y31" s="67"/>
      <c r="Z31" s="67" t="s">
        <v>624</v>
      </c>
      <c r="AA31" s="67" t="s">
        <v>634</v>
      </c>
      <c r="AB31" s="67" t="s">
        <v>650</v>
      </c>
      <c r="AC31" s="67" t="s">
        <v>680</v>
      </c>
    </row>
    <row r="32" spans="2:29" ht="96" customHeight="1" x14ac:dyDescent="0.25">
      <c r="B32" t="s">
        <v>236</v>
      </c>
      <c r="F32" s="86" t="s">
        <v>237</v>
      </c>
      <c r="M32" s="67" t="s">
        <v>409</v>
      </c>
      <c r="N32" s="67" t="s">
        <v>422</v>
      </c>
      <c r="O32" s="67" t="s">
        <v>443</v>
      </c>
      <c r="P32" s="67" t="s">
        <v>474</v>
      </c>
      <c r="Q32" s="67" t="s">
        <v>486</v>
      </c>
      <c r="R32" s="67" t="s">
        <v>505</v>
      </c>
      <c r="S32" s="67"/>
      <c r="T32" s="67" t="s">
        <v>528</v>
      </c>
      <c r="U32" s="67" t="s">
        <v>544</v>
      </c>
      <c r="V32" s="67" t="s">
        <v>564</v>
      </c>
      <c r="W32" s="67" t="s">
        <v>579</v>
      </c>
      <c r="X32" s="67" t="s">
        <v>599</v>
      </c>
      <c r="Y32" s="67"/>
      <c r="Z32" s="67" t="s">
        <v>625</v>
      </c>
      <c r="AA32" s="67" t="s">
        <v>635</v>
      </c>
      <c r="AB32" s="67" t="s">
        <v>651</v>
      </c>
      <c r="AC32" s="67" t="s">
        <v>681</v>
      </c>
    </row>
    <row r="33" spans="2:29" ht="96" customHeight="1" x14ac:dyDescent="0.25">
      <c r="B33" t="s">
        <v>238</v>
      </c>
      <c r="F33" s="86" t="s">
        <v>239</v>
      </c>
      <c r="M33" s="67" t="s">
        <v>410</v>
      </c>
      <c r="N33" s="67" t="s">
        <v>423</v>
      </c>
      <c r="O33" s="67" t="s">
        <v>444</v>
      </c>
      <c r="P33" s="67" t="s">
        <v>475</v>
      </c>
      <c r="Q33" s="67" t="s">
        <v>487</v>
      </c>
      <c r="R33" s="67" t="s">
        <v>506</v>
      </c>
      <c r="S33" s="67"/>
      <c r="T33" s="67" t="s">
        <v>529</v>
      </c>
      <c r="U33" s="67" t="s">
        <v>545</v>
      </c>
      <c r="V33" s="67" t="s">
        <v>565</v>
      </c>
      <c r="W33" s="67" t="s">
        <v>580</v>
      </c>
      <c r="X33" s="67" t="s">
        <v>600</v>
      </c>
      <c r="Y33" s="67"/>
      <c r="Z33" s="67"/>
      <c r="AA33" s="67" t="s">
        <v>636</v>
      </c>
      <c r="AB33" s="67" t="s">
        <v>652</v>
      </c>
      <c r="AC33" s="67" t="s">
        <v>682</v>
      </c>
    </row>
    <row r="34" spans="2:29" ht="96" customHeight="1" x14ac:dyDescent="0.25">
      <c r="B34" t="s">
        <v>240</v>
      </c>
      <c r="F34" s="86" t="s">
        <v>241</v>
      </c>
      <c r="M34" s="67" t="s">
        <v>411</v>
      </c>
      <c r="N34" s="67" t="s">
        <v>424</v>
      </c>
      <c r="O34" s="67" t="s">
        <v>445</v>
      </c>
      <c r="P34" s="67" t="s">
        <v>476</v>
      </c>
      <c r="Q34" s="67" t="s">
        <v>488</v>
      </c>
      <c r="R34" s="67"/>
      <c r="S34" s="67"/>
      <c r="T34" s="67" t="s">
        <v>530</v>
      </c>
      <c r="U34" s="67" t="s">
        <v>546</v>
      </c>
      <c r="V34" s="67" t="s">
        <v>566</v>
      </c>
      <c r="W34" s="67" t="s">
        <v>581</v>
      </c>
      <c r="X34" s="67" t="s">
        <v>601</v>
      </c>
      <c r="Y34" s="67"/>
      <c r="Z34" s="67"/>
      <c r="AA34" s="67" t="s">
        <v>637</v>
      </c>
      <c r="AB34" s="67" t="s">
        <v>653</v>
      </c>
      <c r="AC34" s="67" t="s">
        <v>683</v>
      </c>
    </row>
    <row r="35" spans="2:29" ht="96" customHeight="1" x14ac:dyDescent="0.25">
      <c r="F35" s="86" t="s">
        <v>242</v>
      </c>
      <c r="M35" s="67" t="s">
        <v>412</v>
      </c>
      <c r="N35" s="67" t="s">
        <v>425</v>
      </c>
      <c r="O35" s="67" t="s">
        <v>446</v>
      </c>
      <c r="P35" s="67"/>
      <c r="Q35" s="67" t="s">
        <v>489</v>
      </c>
      <c r="R35" s="67"/>
      <c r="S35" s="67"/>
      <c r="T35" s="67" t="s">
        <v>531</v>
      </c>
      <c r="U35" s="67"/>
      <c r="V35" s="67" t="s">
        <v>567</v>
      </c>
      <c r="W35" s="67" t="s">
        <v>582</v>
      </c>
      <c r="X35" s="67" t="s">
        <v>602</v>
      </c>
      <c r="Y35" s="67"/>
      <c r="Z35" s="67"/>
      <c r="AA35" s="67" t="s">
        <v>638</v>
      </c>
      <c r="AB35" s="67" t="s">
        <v>654</v>
      </c>
      <c r="AC35" s="67" t="s">
        <v>684</v>
      </c>
    </row>
    <row r="36" spans="2:29" ht="96" customHeight="1" x14ac:dyDescent="0.25">
      <c r="F36" s="86" t="s">
        <v>243</v>
      </c>
      <c r="M36" s="67"/>
      <c r="N36" s="67" t="s">
        <v>426</v>
      </c>
      <c r="O36" s="67" t="s">
        <v>447</v>
      </c>
      <c r="P36" s="67"/>
      <c r="Q36" s="67" t="s">
        <v>490</v>
      </c>
      <c r="R36" s="67"/>
      <c r="S36" s="67"/>
      <c r="T36" s="67" t="s">
        <v>532</v>
      </c>
      <c r="U36" s="67"/>
      <c r="V36" s="67" t="s">
        <v>568</v>
      </c>
      <c r="W36" s="67" t="s">
        <v>583</v>
      </c>
      <c r="X36" s="67"/>
      <c r="Y36" s="67"/>
      <c r="Z36" s="67"/>
      <c r="AA36" s="67" t="s">
        <v>639</v>
      </c>
      <c r="AB36" s="67" t="s">
        <v>655</v>
      </c>
      <c r="AC36" s="67" t="s">
        <v>685</v>
      </c>
    </row>
    <row r="37" spans="2:29" ht="96" customHeight="1" x14ac:dyDescent="0.25">
      <c r="F37" s="86" t="s">
        <v>244</v>
      </c>
      <c r="M37" s="67"/>
      <c r="N37" s="67"/>
      <c r="O37" s="67" t="s">
        <v>448</v>
      </c>
      <c r="P37" s="67"/>
      <c r="Q37" s="67"/>
      <c r="R37" s="67"/>
      <c r="S37" s="67"/>
      <c r="T37" s="67" t="s">
        <v>533</v>
      </c>
      <c r="U37" s="67"/>
      <c r="V37" s="67" t="s">
        <v>569</v>
      </c>
      <c r="W37" s="67"/>
      <c r="X37" s="67"/>
      <c r="Y37" s="67"/>
      <c r="Z37" s="67"/>
      <c r="AA37" s="67"/>
      <c r="AB37" s="67" t="s">
        <v>656</v>
      </c>
      <c r="AC37" s="67" t="s">
        <v>686</v>
      </c>
    </row>
    <row r="38" spans="2:29" ht="96" customHeight="1" x14ac:dyDescent="0.25">
      <c r="F38" s="86" t="s">
        <v>245</v>
      </c>
      <c r="M38" s="67"/>
      <c r="N38" s="67"/>
      <c r="O38" s="67" t="s">
        <v>449</v>
      </c>
      <c r="P38" s="67"/>
      <c r="Q38" s="67"/>
      <c r="R38" s="67"/>
      <c r="S38" s="67"/>
      <c r="T38" s="67" t="s">
        <v>534</v>
      </c>
      <c r="U38" s="67"/>
      <c r="V38" s="67"/>
      <c r="W38" s="67"/>
      <c r="X38" s="67"/>
      <c r="Y38" s="67"/>
      <c r="Z38" s="67"/>
      <c r="AA38" s="67"/>
      <c r="AB38" s="67" t="s">
        <v>657</v>
      </c>
      <c r="AC38" s="67" t="s">
        <v>687</v>
      </c>
    </row>
    <row r="39" spans="2:29" ht="96" customHeight="1" x14ac:dyDescent="0.25">
      <c r="F39" s="86" t="s">
        <v>246</v>
      </c>
      <c r="M39" s="67"/>
      <c r="N39" s="67"/>
      <c r="O39" s="67" t="s">
        <v>450</v>
      </c>
      <c r="P39" s="67"/>
      <c r="Q39" s="67"/>
      <c r="R39" s="67"/>
      <c r="S39" s="67"/>
      <c r="T39" s="67"/>
      <c r="U39" s="67"/>
      <c r="V39" s="67"/>
      <c r="W39" s="67"/>
      <c r="X39" s="67"/>
      <c r="Y39" s="67"/>
      <c r="Z39" s="67"/>
      <c r="AA39" s="67"/>
      <c r="AB39" s="67" t="s">
        <v>658</v>
      </c>
      <c r="AC39" s="67" t="s">
        <v>688</v>
      </c>
    </row>
    <row r="40" spans="2:29" ht="96" customHeight="1" x14ac:dyDescent="0.25">
      <c r="F40" s="86" t="s">
        <v>247</v>
      </c>
      <c r="M40" s="67"/>
      <c r="N40" s="67"/>
      <c r="O40" s="67" t="s">
        <v>451</v>
      </c>
      <c r="P40" s="67"/>
      <c r="Q40" s="67"/>
      <c r="R40" s="67"/>
      <c r="S40" s="67"/>
      <c r="T40" s="67"/>
      <c r="U40" s="67"/>
      <c r="V40" s="67"/>
      <c r="W40" s="67"/>
      <c r="X40" s="67"/>
      <c r="Y40" s="67"/>
      <c r="Z40" s="67"/>
      <c r="AA40" s="67"/>
      <c r="AB40" s="67" t="s">
        <v>659</v>
      </c>
      <c r="AC40" s="67" t="s">
        <v>689</v>
      </c>
    </row>
    <row r="41" spans="2:29" ht="96" customHeight="1" x14ac:dyDescent="0.25">
      <c r="F41" s="86" t="s">
        <v>248</v>
      </c>
      <c r="M41" s="67"/>
      <c r="N41" s="67"/>
      <c r="O41" s="67" t="s">
        <v>452</v>
      </c>
      <c r="P41" s="67"/>
      <c r="Q41" s="67"/>
      <c r="R41" s="67"/>
      <c r="S41" s="67"/>
      <c r="T41" s="67"/>
      <c r="U41" s="67"/>
      <c r="V41" s="67"/>
      <c r="W41" s="67"/>
      <c r="X41" s="67"/>
      <c r="Y41" s="67"/>
      <c r="Z41" s="67"/>
      <c r="AA41" s="67"/>
      <c r="AB41" s="67" t="s">
        <v>660</v>
      </c>
      <c r="AC41" s="67" t="s">
        <v>690</v>
      </c>
    </row>
    <row r="42" spans="2:29" ht="96" customHeight="1" x14ac:dyDescent="0.25">
      <c r="F42" s="86" t="s">
        <v>249</v>
      </c>
      <c r="M42" s="67"/>
      <c r="N42" s="67"/>
      <c r="O42" s="67" t="s">
        <v>453</v>
      </c>
      <c r="P42" s="67"/>
      <c r="Q42" s="67"/>
      <c r="R42" s="67"/>
      <c r="S42" s="67"/>
      <c r="T42" s="67"/>
      <c r="U42" s="67"/>
      <c r="V42" s="67"/>
      <c r="W42" s="67"/>
      <c r="X42" s="67"/>
      <c r="Y42" s="67"/>
      <c r="Z42" s="67"/>
      <c r="AA42" s="67"/>
      <c r="AB42" s="67" t="s">
        <v>661</v>
      </c>
      <c r="AC42" s="67" t="s">
        <v>691</v>
      </c>
    </row>
    <row r="43" spans="2:29" ht="96" customHeight="1" x14ac:dyDescent="0.25">
      <c r="F43" s="86" t="s">
        <v>250</v>
      </c>
      <c r="M43" s="67"/>
      <c r="N43" s="67"/>
      <c r="O43" s="67" t="s">
        <v>454</v>
      </c>
      <c r="P43" s="67"/>
      <c r="Q43" s="67"/>
      <c r="R43" s="67"/>
      <c r="S43" s="67"/>
      <c r="T43" s="67"/>
      <c r="U43" s="67"/>
      <c r="V43" s="67"/>
      <c r="W43" s="67"/>
      <c r="X43" s="67"/>
      <c r="Y43" s="67"/>
      <c r="Z43" s="67"/>
      <c r="AA43" s="67"/>
      <c r="AB43" s="67" t="s">
        <v>662</v>
      </c>
      <c r="AC43" s="67" t="s">
        <v>692</v>
      </c>
    </row>
    <row r="44" spans="2:29" ht="96" customHeight="1" x14ac:dyDescent="0.25">
      <c r="F44" s="86" t="s">
        <v>251</v>
      </c>
      <c r="M44" s="67"/>
      <c r="N44" s="67"/>
      <c r="O44" s="67" t="s">
        <v>455</v>
      </c>
      <c r="P44" s="67"/>
      <c r="Q44" s="67"/>
      <c r="R44" s="67"/>
      <c r="S44" s="67"/>
      <c r="T44" s="67"/>
      <c r="U44" s="67"/>
      <c r="V44" s="67"/>
      <c r="W44" s="67"/>
      <c r="X44" s="67"/>
      <c r="Y44" s="67"/>
      <c r="Z44" s="67"/>
      <c r="AA44" s="67"/>
      <c r="AB44" s="67" t="s">
        <v>663</v>
      </c>
      <c r="AC44" s="67" t="s">
        <v>693</v>
      </c>
    </row>
    <row r="45" spans="2:29" ht="96" customHeight="1" x14ac:dyDescent="0.25">
      <c r="F45" s="86" t="s">
        <v>252</v>
      </c>
      <c r="M45" s="67"/>
      <c r="N45" s="67"/>
      <c r="O45" s="67" t="s">
        <v>456</v>
      </c>
      <c r="P45" s="67"/>
      <c r="Q45" s="67"/>
      <c r="R45" s="67"/>
      <c r="S45" s="67"/>
      <c r="T45" s="67"/>
      <c r="U45" s="67"/>
      <c r="V45" s="67"/>
      <c r="W45" s="67"/>
      <c r="X45" s="67"/>
      <c r="Y45" s="67"/>
      <c r="Z45" s="67"/>
      <c r="AA45" s="67"/>
      <c r="AB45" s="67" t="s">
        <v>664</v>
      </c>
      <c r="AC45" s="67" t="s">
        <v>694</v>
      </c>
    </row>
    <row r="46" spans="2:29" ht="96" customHeight="1" x14ac:dyDescent="0.25">
      <c r="F46" s="86" t="s">
        <v>253</v>
      </c>
      <c r="M46" s="67"/>
      <c r="N46" s="67"/>
      <c r="O46" s="67" t="s">
        <v>457</v>
      </c>
      <c r="P46" s="67"/>
      <c r="Q46" s="67"/>
      <c r="R46" s="67"/>
      <c r="S46" s="67"/>
      <c r="T46" s="67"/>
      <c r="U46" s="67"/>
      <c r="V46" s="67"/>
      <c r="W46" s="67"/>
      <c r="X46" s="67"/>
      <c r="Y46" s="67"/>
      <c r="Z46" s="67"/>
      <c r="AA46" s="67"/>
      <c r="AB46" s="67"/>
      <c r="AC46" s="67" t="s">
        <v>695</v>
      </c>
    </row>
    <row r="47" spans="2:29" ht="96" customHeight="1" x14ac:dyDescent="0.25">
      <c r="F47" s="86" t="s">
        <v>254</v>
      </c>
      <c r="M47" s="67"/>
      <c r="N47" s="67"/>
      <c r="O47" s="67" t="s">
        <v>458</v>
      </c>
      <c r="P47" s="67"/>
      <c r="Q47" s="67"/>
      <c r="R47" s="67"/>
      <c r="S47" s="67"/>
      <c r="T47" s="67"/>
      <c r="U47" s="67"/>
      <c r="V47" s="67"/>
      <c r="W47" s="67"/>
      <c r="X47" s="67"/>
      <c r="Y47" s="67"/>
      <c r="Z47" s="67"/>
      <c r="AA47" s="67"/>
      <c r="AB47" s="67"/>
      <c r="AC47" s="67" t="s">
        <v>696</v>
      </c>
    </row>
    <row r="48" spans="2:29" ht="96" customHeight="1" x14ac:dyDescent="0.25">
      <c r="F48" s="86" t="s">
        <v>255</v>
      </c>
      <c r="M48" s="67"/>
      <c r="N48" s="67"/>
      <c r="O48" s="67" t="s">
        <v>459</v>
      </c>
      <c r="P48" s="67"/>
      <c r="Q48" s="67"/>
      <c r="R48" s="67"/>
      <c r="S48" s="67"/>
      <c r="T48" s="67"/>
      <c r="U48" s="67"/>
      <c r="V48" s="67"/>
      <c r="W48" s="67"/>
      <c r="X48" s="67"/>
      <c r="Y48" s="67"/>
      <c r="Z48" s="67"/>
      <c r="AA48" s="67"/>
      <c r="AB48" s="67"/>
      <c r="AC48" s="67"/>
    </row>
    <row r="49" spans="6:29" ht="96" customHeight="1" x14ac:dyDescent="0.25">
      <c r="F49" s="86" t="s">
        <v>256</v>
      </c>
      <c r="M49" s="67"/>
      <c r="N49" s="67"/>
      <c r="O49" s="67" t="s">
        <v>460</v>
      </c>
      <c r="P49" s="67"/>
      <c r="Q49" s="67"/>
      <c r="R49" s="67"/>
      <c r="S49" s="67"/>
      <c r="T49" s="67"/>
      <c r="U49" s="67"/>
      <c r="V49" s="67"/>
      <c r="W49" s="67"/>
      <c r="X49" s="67"/>
      <c r="Y49" s="67"/>
      <c r="Z49" s="67"/>
      <c r="AA49" s="67"/>
      <c r="AB49" s="67"/>
      <c r="AC49" s="67"/>
    </row>
    <row r="50" spans="6:29" ht="96" customHeight="1" x14ac:dyDescent="0.25">
      <c r="F50" s="86" t="s">
        <v>257</v>
      </c>
      <c r="M50" s="67"/>
      <c r="N50" s="67"/>
      <c r="O50" s="67" t="s">
        <v>461</v>
      </c>
      <c r="P50" s="67"/>
      <c r="Q50" s="67"/>
      <c r="R50" s="67"/>
      <c r="S50" s="67"/>
      <c r="T50" s="67"/>
      <c r="U50" s="67"/>
      <c r="V50" s="67"/>
      <c r="W50" s="67"/>
      <c r="X50" s="67"/>
      <c r="Y50" s="67"/>
      <c r="Z50" s="67"/>
      <c r="AA50" s="67"/>
      <c r="AB50" s="67"/>
      <c r="AC50" s="67"/>
    </row>
    <row r="51" spans="6:29" ht="96" customHeight="1" x14ac:dyDescent="0.25">
      <c r="F51" s="86" t="s">
        <v>258</v>
      </c>
      <c r="M51" s="67"/>
      <c r="N51" s="67"/>
      <c r="O51" s="67"/>
      <c r="P51" s="67"/>
      <c r="Q51" s="67"/>
      <c r="R51" s="67"/>
      <c r="S51" s="67"/>
      <c r="T51" s="67"/>
      <c r="U51" s="67"/>
      <c r="V51" s="67"/>
      <c r="W51" s="67"/>
      <c r="X51" s="67"/>
      <c r="Y51" s="67"/>
      <c r="Z51" s="67"/>
      <c r="AA51" s="67"/>
      <c r="AB51" s="67"/>
      <c r="AC51" s="67"/>
    </row>
    <row r="52" spans="6:29" ht="96" customHeight="1" x14ac:dyDescent="0.25">
      <c r="F52" s="86" t="s">
        <v>259</v>
      </c>
      <c r="M52" s="67"/>
      <c r="N52" s="67"/>
      <c r="O52" s="67"/>
      <c r="P52" s="67"/>
      <c r="Q52" s="67"/>
      <c r="R52" s="67"/>
      <c r="S52" s="67"/>
      <c r="T52" s="67"/>
      <c r="U52" s="67"/>
      <c r="V52" s="67"/>
      <c r="W52" s="67"/>
      <c r="X52" s="67"/>
      <c r="Y52" s="67"/>
      <c r="Z52" s="67"/>
      <c r="AA52" s="67"/>
      <c r="AB52" s="67"/>
      <c r="AC52" s="67"/>
    </row>
    <row r="53" spans="6:29" ht="96" customHeight="1" x14ac:dyDescent="0.25">
      <c r="F53" s="86" t="s">
        <v>260</v>
      </c>
      <c r="M53" s="67"/>
      <c r="N53" s="67"/>
      <c r="O53" s="67"/>
      <c r="P53" s="67"/>
      <c r="Q53" s="67"/>
      <c r="R53" s="67"/>
      <c r="S53" s="67"/>
      <c r="T53" s="67"/>
      <c r="U53" s="67"/>
      <c r="V53" s="67"/>
      <c r="W53" s="67"/>
      <c r="X53" s="67"/>
      <c r="Y53" s="67"/>
      <c r="Z53" s="67"/>
      <c r="AA53" s="67"/>
      <c r="AB53" s="67"/>
      <c r="AC53" s="67"/>
    </row>
    <row r="54" spans="6:29" ht="96" customHeight="1" x14ac:dyDescent="0.25">
      <c r="F54" s="86" t="s">
        <v>261</v>
      </c>
      <c r="M54" s="67"/>
      <c r="N54" s="67"/>
      <c r="O54" s="67"/>
      <c r="P54" s="67"/>
      <c r="Q54" s="67"/>
      <c r="R54" s="67"/>
      <c r="S54" s="67"/>
      <c r="T54" s="67"/>
      <c r="U54" s="67"/>
      <c r="V54" s="67"/>
      <c r="W54" s="67"/>
      <c r="X54" s="67"/>
      <c r="Y54" s="67"/>
      <c r="Z54" s="67"/>
      <c r="AA54" s="67"/>
      <c r="AB54" s="67"/>
      <c r="AC54" s="67"/>
    </row>
    <row r="55" spans="6:29" ht="96" customHeight="1" x14ac:dyDescent="0.25">
      <c r="F55" s="86" t="s">
        <v>262</v>
      </c>
      <c r="M55" s="67"/>
      <c r="N55" s="67"/>
      <c r="O55" s="67"/>
      <c r="P55" s="67"/>
      <c r="Q55" s="67"/>
      <c r="R55" s="67"/>
      <c r="S55" s="67"/>
      <c r="T55" s="67"/>
      <c r="U55" s="67"/>
      <c r="V55" s="67"/>
      <c r="W55" s="67"/>
      <c r="X55" s="67"/>
      <c r="Y55" s="67"/>
      <c r="Z55" s="67"/>
      <c r="AA55" s="67"/>
      <c r="AB55" s="67"/>
      <c r="AC55" s="67"/>
    </row>
    <row r="56" spans="6:29" ht="96" customHeight="1" x14ac:dyDescent="0.25">
      <c r="F56" s="86" t="s">
        <v>263</v>
      </c>
      <c r="M56" s="67"/>
      <c r="N56" s="67"/>
      <c r="O56" s="67"/>
      <c r="P56" s="67"/>
      <c r="Q56" s="67"/>
      <c r="R56" s="67"/>
      <c r="S56" s="67"/>
      <c r="T56" s="67"/>
      <c r="U56" s="67"/>
      <c r="V56" s="67"/>
      <c r="W56" s="67"/>
      <c r="X56" s="67"/>
      <c r="Y56" s="67"/>
      <c r="Z56" s="67"/>
      <c r="AA56" s="67"/>
      <c r="AB56" s="67"/>
      <c r="AC56" s="67"/>
    </row>
    <row r="57" spans="6:29" ht="96" customHeight="1" x14ac:dyDescent="0.25">
      <c r="F57" s="86" t="s">
        <v>264</v>
      </c>
      <c r="M57" s="67"/>
      <c r="N57" s="67"/>
      <c r="O57" s="67"/>
      <c r="P57" s="67"/>
      <c r="Q57" s="67"/>
      <c r="R57" s="67"/>
      <c r="S57" s="67"/>
      <c r="T57" s="67"/>
      <c r="U57" s="67"/>
      <c r="V57" s="67"/>
      <c r="W57" s="67"/>
      <c r="X57" s="67"/>
      <c r="Y57" s="67"/>
      <c r="Z57" s="67"/>
      <c r="AA57" s="67"/>
      <c r="AB57" s="67"/>
      <c r="AC57" s="67"/>
    </row>
    <row r="58" spans="6:29" ht="96" customHeight="1" x14ac:dyDescent="0.25">
      <c r="F58" s="86" t="s">
        <v>265</v>
      </c>
      <c r="M58" s="67"/>
      <c r="N58" s="67"/>
      <c r="O58" s="67"/>
      <c r="P58" s="67"/>
      <c r="Q58" s="67"/>
      <c r="R58" s="67"/>
      <c r="S58" s="67"/>
      <c r="T58" s="67"/>
      <c r="U58" s="67"/>
      <c r="V58" s="67"/>
      <c r="W58" s="67"/>
      <c r="X58" s="67"/>
      <c r="Y58" s="67"/>
      <c r="Z58" s="67"/>
      <c r="AA58" s="67"/>
      <c r="AB58" s="67"/>
      <c r="AC58" s="67"/>
    </row>
    <row r="59" spans="6:29" ht="96" customHeight="1" x14ac:dyDescent="0.25">
      <c r="F59" s="86" t="s">
        <v>266</v>
      </c>
      <c r="M59" s="67"/>
      <c r="N59" s="67"/>
      <c r="O59" s="67"/>
      <c r="P59" s="67"/>
      <c r="Q59" s="67"/>
      <c r="R59" s="67"/>
      <c r="S59" s="67"/>
      <c r="T59" s="67"/>
      <c r="U59" s="67"/>
      <c r="V59" s="67"/>
      <c r="W59" s="67"/>
      <c r="X59" s="67"/>
      <c r="Y59" s="67"/>
      <c r="Z59" s="67"/>
      <c r="AA59" s="67"/>
      <c r="AB59" s="67"/>
      <c r="AC59" s="67"/>
    </row>
    <row r="60" spans="6:29" ht="96" customHeight="1" x14ac:dyDescent="0.25">
      <c r="F60" s="86" t="s">
        <v>267</v>
      </c>
      <c r="M60" s="67"/>
      <c r="N60" s="67"/>
      <c r="O60" s="67"/>
      <c r="P60" s="67"/>
      <c r="Q60" s="67"/>
      <c r="R60" s="67"/>
      <c r="S60" s="67"/>
      <c r="T60" s="67"/>
      <c r="U60" s="67"/>
      <c r="V60" s="67"/>
      <c r="W60" s="67"/>
      <c r="X60" s="67"/>
      <c r="Y60" s="67"/>
      <c r="Z60" s="67"/>
      <c r="AA60" s="67"/>
      <c r="AB60" s="67"/>
      <c r="AC60" s="67"/>
    </row>
    <row r="61" spans="6:29" ht="96" customHeight="1" x14ac:dyDescent="0.25">
      <c r="F61" s="86" t="s">
        <v>268</v>
      </c>
      <c r="M61" s="67"/>
      <c r="N61" s="67"/>
      <c r="O61" s="67"/>
      <c r="P61" s="67"/>
      <c r="Q61" s="67"/>
      <c r="R61" s="67"/>
      <c r="S61" s="67"/>
      <c r="T61" s="67"/>
      <c r="U61" s="67"/>
      <c r="V61" s="67"/>
      <c r="W61" s="67"/>
      <c r="X61" s="67"/>
      <c r="Y61" s="67"/>
      <c r="Z61" s="67"/>
      <c r="AA61" s="67"/>
      <c r="AB61" s="67"/>
      <c r="AC61" s="67"/>
    </row>
    <row r="62" spans="6:29" ht="96" customHeight="1" x14ac:dyDescent="0.25">
      <c r="F62" s="86" t="s">
        <v>269</v>
      </c>
      <c r="M62" s="67"/>
      <c r="N62" s="67"/>
      <c r="O62" s="67"/>
      <c r="P62" s="67"/>
      <c r="Q62" s="67"/>
      <c r="R62" s="67"/>
      <c r="S62" s="67"/>
      <c r="T62" s="67"/>
      <c r="U62" s="67"/>
      <c r="V62" s="67"/>
      <c r="W62" s="67"/>
      <c r="X62" s="67"/>
      <c r="Y62" s="67"/>
      <c r="Z62" s="67"/>
      <c r="AA62" s="67"/>
      <c r="AB62" s="67"/>
      <c r="AC62" s="67"/>
    </row>
    <row r="63" spans="6:29" ht="96" customHeight="1" x14ac:dyDescent="0.25">
      <c r="F63" s="86" t="s">
        <v>270</v>
      </c>
      <c r="M63" s="67"/>
      <c r="N63" s="67"/>
      <c r="O63" s="67"/>
      <c r="P63" s="67"/>
      <c r="Q63" s="67"/>
      <c r="R63" s="67"/>
      <c r="S63" s="67"/>
      <c r="T63" s="67"/>
      <c r="U63" s="67"/>
      <c r="V63" s="67"/>
      <c r="W63" s="67"/>
      <c r="X63" s="67"/>
      <c r="Y63" s="67"/>
      <c r="Z63" s="67"/>
      <c r="AA63" s="67"/>
      <c r="AB63" s="67"/>
      <c r="AC63" s="67"/>
    </row>
    <row r="64" spans="6:29" ht="96" customHeight="1" x14ac:dyDescent="0.25">
      <c r="F64" s="86" t="s">
        <v>271</v>
      </c>
      <c r="M64" s="67"/>
      <c r="N64" s="67"/>
      <c r="O64" s="67"/>
      <c r="P64" s="67"/>
      <c r="Q64" s="67"/>
      <c r="R64" s="67"/>
      <c r="S64" s="67"/>
      <c r="T64" s="67"/>
      <c r="U64" s="67"/>
      <c r="V64" s="67"/>
      <c r="W64" s="67"/>
      <c r="X64" s="67"/>
      <c r="Y64" s="67"/>
      <c r="Z64" s="67"/>
      <c r="AA64" s="67"/>
      <c r="AB64" s="67"/>
      <c r="AC64" s="67"/>
    </row>
    <row r="65" spans="6:29" ht="96" customHeight="1" x14ac:dyDescent="0.25">
      <c r="F65" s="86" t="s">
        <v>272</v>
      </c>
      <c r="M65" s="67"/>
      <c r="N65" s="67"/>
      <c r="O65" s="67"/>
      <c r="P65" s="67"/>
      <c r="Q65" s="67"/>
      <c r="R65" s="67"/>
      <c r="S65" s="67"/>
      <c r="T65" s="67"/>
      <c r="U65" s="67"/>
      <c r="V65" s="67"/>
      <c r="W65" s="67"/>
      <c r="X65" s="67"/>
      <c r="Y65" s="67"/>
      <c r="Z65" s="67"/>
      <c r="AA65" s="67"/>
      <c r="AB65" s="67"/>
      <c r="AC65" s="67"/>
    </row>
    <row r="66" spans="6:29" ht="96" customHeight="1" x14ac:dyDescent="0.25">
      <c r="F66" s="86" t="s">
        <v>273</v>
      </c>
      <c r="M66" s="67"/>
      <c r="N66" s="67"/>
      <c r="O66" s="67"/>
      <c r="P66" s="67"/>
      <c r="Q66" s="67"/>
      <c r="R66" s="67"/>
      <c r="S66" s="67"/>
      <c r="T66" s="67"/>
      <c r="U66" s="67"/>
      <c r="V66" s="67"/>
      <c r="W66" s="67"/>
      <c r="X66" s="67"/>
      <c r="Y66" s="67"/>
      <c r="Z66" s="67"/>
      <c r="AA66" s="67"/>
      <c r="AB66" s="67"/>
      <c r="AC66" s="67"/>
    </row>
    <row r="67" spans="6:29" ht="96" customHeight="1" x14ac:dyDescent="0.25">
      <c r="F67" s="86" t="s">
        <v>274</v>
      </c>
      <c r="M67" s="67"/>
      <c r="N67" s="67"/>
      <c r="O67" s="67"/>
      <c r="P67" s="67"/>
      <c r="Q67" s="67"/>
      <c r="R67" s="67"/>
      <c r="S67" s="67"/>
      <c r="T67" s="67"/>
      <c r="U67" s="67"/>
      <c r="V67" s="67"/>
      <c r="W67" s="67"/>
      <c r="X67" s="67"/>
      <c r="Y67" s="67"/>
      <c r="Z67" s="67"/>
      <c r="AA67" s="67"/>
      <c r="AB67" s="67"/>
      <c r="AC67" s="67"/>
    </row>
    <row r="68" spans="6:29" ht="96" customHeight="1" x14ac:dyDescent="0.25">
      <c r="F68" s="86" t="s">
        <v>275</v>
      </c>
      <c r="M68" s="67"/>
      <c r="N68" s="67"/>
      <c r="O68" s="67"/>
      <c r="P68" s="67"/>
      <c r="Q68" s="67"/>
      <c r="R68" s="67"/>
      <c r="S68" s="67"/>
      <c r="T68" s="67"/>
      <c r="U68" s="67"/>
      <c r="V68" s="67"/>
      <c r="W68" s="67"/>
      <c r="X68" s="67"/>
      <c r="Y68" s="67"/>
      <c r="Z68" s="67"/>
      <c r="AA68" s="67"/>
      <c r="AB68" s="67"/>
      <c r="AC68" s="67"/>
    </row>
    <row r="69" spans="6:29" ht="96" customHeight="1" x14ac:dyDescent="0.25">
      <c r="F69" s="86" t="s">
        <v>276</v>
      </c>
      <c r="M69" s="67"/>
      <c r="N69" s="67"/>
      <c r="O69" s="67"/>
      <c r="P69" s="67"/>
      <c r="Q69" s="67"/>
      <c r="R69" s="67"/>
      <c r="S69" s="67"/>
      <c r="T69" s="67"/>
      <c r="U69" s="67"/>
      <c r="V69" s="67"/>
      <c r="W69" s="67"/>
      <c r="X69" s="67"/>
      <c r="Y69" s="67"/>
      <c r="Z69" s="67"/>
      <c r="AA69" s="67"/>
      <c r="AB69" s="67"/>
      <c r="AC69" s="67"/>
    </row>
    <row r="70" spans="6:29" ht="96" customHeight="1" x14ac:dyDescent="0.25">
      <c r="F70" s="86" t="s">
        <v>277</v>
      </c>
      <c r="M70" s="67"/>
      <c r="N70" s="67"/>
      <c r="O70" s="67"/>
      <c r="P70" s="67"/>
      <c r="Q70" s="67"/>
      <c r="R70" s="67"/>
      <c r="S70" s="67"/>
      <c r="T70" s="67"/>
      <c r="U70" s="67"/>
      <c r="V70" s="67"/>
      <c r="W70" s="67"/>
      <c r="X70" s="67"/>
      <c r="Y70" s="67"/>
      <c r="Z70" s="67"/>
      <c r="AA70" s="67"/>
      <c r="AB70" s="67"/>
      <c r="AC70" s="67"/>
    </row>
    <row r="71" spans="6:29" ht="96" customHeight="1" x14ac:dyDescent="0.25">
      <c r="F71" s="86" t="s">
        <v>278</v>
      </c>
      <c r="M71" s="67"/>
      <c r="N71" s="67"/>
      <c r="O71" s="67"/>
      <c r="P71" s="67"/>
      <c r="Q71" s="67"/>
      <c r="R71" s="67"/>
      <c r="S71" s="67"/>
      <c r="T71" s="67"/>
      <c r="U71" s="67"/>
      <c r="V71" s="67"/>
      <c r="W71" s="67"/>
      <c r="X71" s="67"/>
      <c r="Y71" s="67"/>
      <c r="Z71" s="67"/>
      <c r="AA71" s="67"/>
      <c r="AB71" s="67"/>
      <c r="AC71" s="67"/>
    </row>
    <row r="72" spans="6:29" ht="96" customHeight="1" x14ac:dyDescent="0.25">
      <c r="F72" s="86" t="s">
        <v>279</v>
      </c>
      <c r="M72" s="67"/>
      <c r="N72" s="67"/>
      <c r="O72" s="67"/>
      <c r="P72" s="67"/>
      <c r="Q72" s="67"/>
      <c r="R72" s="67"/>
      <c r="S72" s="67"/>
      <c r="T72" s="67"/>
      <c r="U72" s="67"/>
      <c r="V72" s="67"/>
      <c r="W72" s="67"/>
      <c r="X72" s="67"/>
      <c r="Y72" s="67"/>
      <c r="Z72" s="67"/>
      <c r="AA72" s="67"/>
      <c r="AB72" s="67"/>
      <c r="AC72" s="67"/>
    </row>
    <row r="73" spans="6:29" ht="96" customHeight="1" x14ac:dyDescent="0.25">
      <c r="F73" s="86" t="s">
        <v>280</v>
      </c>
      <c r="M73" s="67"/>
      <c r="N73" s="67"/>
      <c r="O73" s="67"/>
      <c r="P73" s="67"/>
      <c r="Q73" s="67"/>
      <c r="R73" s="67"/>
      <c r="S73" s="67"/>
      <c r="T73" s="67"/>
      <c r="U73" s="67"/>
      <c r="V73" s="67"/>
      <c r="W73" s="67"/>
      <c r="X73" s="67"/>
      <c r="Y73" s="67"/>
      <c r="Z73" s="67"/>
      <c r="AA73" s="67"/>
      <c r="AB73" s="67"/>
      <c r="AC73" s="67"/>
    </row>
    <row r="74" spans="6:29" ht="96" customHeight="1" x14ac:dyDescent="0.25">
      <c r="F74" s="86" t="s">
        <v>281</v>
      </c>
      <c r="M74" s="67"/>
      <c r="N74" s="67"/>
      <c r="O74" s="67"/>
      <c r="P74" s="67"/>
      <c r="Q74" s="67"/>
      <c r="R74" s="67"/>
      <c r="S74" s="67"/>
      <c r="T74" s="67"/>
      <c r="U74" s="67"/>
      <c r="V74" s="67"/>
      <c r="W74" s="67"/>
      <c r="X74" s="67"/>
      <c r="Y74" s="67"/>
      <c r="Z74" s="67"/>
      <c r="AA74" s="67"/>
      <c r="AB74" s="67"/>
      <c r="AC74" s="67"/>
    </row>
    <row r="75" spans="6:29" ht="96" customHeight="1" x14ac:dyDescent="0.25">
      <c r="F75" s="86" t="s">
        <v>282</v>
      </c>
      <c r="M75" s="67"/>
      <c r="N75" s="67"/>
      <c r="O75" s="67"/>
      <c r="P75" s="67"/>
      <c r="Q75" s="67"/>
      <c r="R75" s="67"/>
      <c r="S75" s="67"/>
      <c r="T75" s="67"/>
      <c r="U75" s="67"/>
      <c r="V75" s="67"/>
      <c r="W75" s="67"/>
      <c r="X75" s="67"/>
      <c r="Y75" s="67"/>
      <c r="Z75" s="67"/>
      <c r="AA75" s="67"/>
      <c r="AB75" s="67"/>
      <c r="AC75" s="67"/>
    </row>
    <row r="76" spans="6:29" ht="96" customHeight="1" x14ac:dyDescent="0.25">
      <c r="F76" s="86" t="s">
        <v>283</v>
      </c>
      <c r="M76" s="67"/>
      <c r="N76" s="67"/>
      <c r="O76" s="67"/>
      <c r="P76" s="67"/>
      <c r="Q76" s="67"/>
      <c r="R76" s="67"/>
      <c r="S76" s="67"/>
      <c r="T76" s="67"/>
      <c r="U76" s="67"/>
      <c r="V76" s="67"/>
      <c r="W76" s="67"/>
      <c r="X76" s="67"/>
      <c r="Y76" s="67"/>
      <c r="Z76" s="67"/>
      <c r="AA76" s="67"/>
      <c r="AB76" s="67"/>
      <c r="AC76" s="67"/>
    </row>
    <row r="77" spans="6:29" ht="96" customHeight="1" x14ac:dyDescent="0.25">
      <c r="F77" s="86" t="s">
        <v>284</v>
      </c>
      <c r="M77" s="67"/>
      <c r="N77" s="67"/>
      <c r="O77" s="67"/>
      <c r="P77" s="67"/>
      <c r="Q77" s="67"/>
      <c r="R77" s="67"/>
      <c r="S77" s="67"/>
      <c r="T77" s="67"/>
      <c r="U77" s="67"/>
      <c r="V77" s="67"/>
      <c r="W77" s="67"/>
      <c r="X77" s="67"/>
      <c r="Y77" s="67"/>
      <c r="Z77" s="67"/>
      <c r="AA77" s="67"/>
      <c r="AB77" s="67"/>
      <c r="AC77" s="67"/>
    </row>
    <row r="78" spans="6:29" ht="96" customHeight="1" x14ac:dyDescent="0.25">
      <c r="F78" s="85" t="s">
        <v>285</v>
      </c>
      <c r="M78" s="67"/>
      <c r="N78" s="67"/>
      <c r="O78" s="67"/>
      <c r="P78" s="67"/>
      <c r="Q78" s="67"/>
      <c r="R78" s="67"/>
      <c r="S78" s="67"/>
      <c r="T78" s="67"/>
      <c r="U78" s="67"/>
      <c r="V78" s="67"/>
      <c r="W78" s="67"/>
      <c r="X78" s="67"/>
      <c r="Y78" s="67"/>
      <c r="Z78" s="67"/>
      <c r="AA78" s="67"/>
      <c r="AB78" s="67"/>
      <c r="AC78" s="67"/>
    </row>
    <row r="79" spans="6:29" ht="96" customHeight="1" x14ac:dyDescent="0.25">
      <c r="M79" s="67"/>
      <c r="N79" s="67"/>
      <c r="O79" s="67"/>
      <c r="P79" s="67"/>
      <c r="Q79" s="67"/>
      <c r="R79" s="67"/>
      <c r="S79" s="67"/>
      <c r="T79" s="67"/>
      <c r="U79" s="67"/>
      <c r="V79" s="67"/>
      <c r="W79" s="67"/>
      <c r="X79" s="67"/>
      <c r="Y79" s="67"/>
      <c r="Z79" s="67"/>
      <c r="AA79" s="67"/>
      <c r="AB79" s="67"/>
      <c r="AC79" s="67"/>
    </row>
    <row r="80" spans="6:29" ht="96" customHeight="1" x14ac:dyDescent="0.25">
      <c r="M80" s="67"/>
      <c r="N80" s="67"/>
      <c r="O80" s="67"/>
      <c r="P80" s="67"/>
      <c r="Q80" s="67"/>
      <c r="R80" s="67"/>
      <c r="S80" s="67"/>
      <c r="T80" s="67"/>
      <c r="U80" s="67"/>
      <c r="V80" s="67"/>
      <c r="W80" s="67"/>
      <c r="X80" s="67"/>
      <c r="Y80" s="67"/>
      <c r="Z80" s="67"/>
      <c r="AA80" s="67"/>
      <c r="AB80" s="67"/>
      <c r="AC80" s="67"/>
    </row>
    <row r="81" spans="13:29" ht="96" customHeight="1" x14ac:dyDescent="0.25">
      <c r="M81" s="67"/>
      <c r="N81" s="67"/>
      <c r="O81" s="67"/>
      <c r="P81" s="67"/>
      <c r="Q81" s="67"/>
      <c r="R81" s="67"/>
      <c r="S81" s="67"/>
      <c r="T81" s="67"/>
      <c r="U81" s="67"/>
      <c r="V81" s="67"/>
      <c r="W81" s="67"/>
      <c r="X81" s="67"/>
      <c r="Y81" s="67"/>
      <c r="Z81" s="67"/>
      <c r="AA81" s="67"/>
      <c r="AB81" s="67"/>
      <c r="AC81" s="67"/>
    </row>
    <row r="82" spans="13:29" ht="96" customHeight="1" x14ac:dyDescent="0.25">
      <c r="M82" s="67"/>
      <c r="N82" s="67"/>
      <c r="O82" s="67"/>
      <c r="P82" s="67"/>
      <c r="Q82" s="67"/>
      <c r="R82" s="67"/>
      <c r="S82" s="67"/>
      <c r="T82" s="67"/>
      <c r="U82" s="67"/>
      <c r="V82" s="67"/>
      <c r="W82" s="67"/>
      <c r="X82" s="67"/>
      <c r="Y82" s="67"/>
      <c r="Z82" s="67"/>
      <c r="AA82" s="67"/>
      <c r="AB82" s="67"/>
      <c r="AC82" s="67"/>
    </row>
    <row r="83" spans="13:29" ht="96" customHeight="1" x14ac:dyDescent="0.25">
      <c r="M83" s="67"/>
      <c r="N83" s="67"/>
      <c r="O83" s="67"/>
      <c r="P83" s="67"/>
      <c r="Q83" s="67"/>
      <c r="R83" s="67"/>
      <c r="S83" s="67"/>
      <c r="T83" s="67"/>
      <c r="U83" s="67"/>
      <c r="V83" s="67"/>
      <c r="W83" s="67"/>
      <c r="X83" s="67"/>
      <c r="Y83" s="67"/>
      <c r="Z83" s="67"/>
      <c r="AA83" s="67"/>
      <c r="AB83" s="67"/>
      <c r="AC83" s="67"/>
    </row>
    <row r="84" spans="13:29" ht="96" customHeight="1" x14ac:dyDescent="0.25">
      <c r="M84" s="67"/>
      <c r="N84" s="67"/>
      <c r="O84" s="67"/>
      <c r="P84" s="67"/>
      <c r="Q84" s="67"/>
      <c r="R84" s="67"/>
      <c r="S84" s="67"/>
      <c r="T84" s="67"/>
      <c r="U84" s="67"/>
      <c r="V84" s="67"/>
      <c r="W84" s="67"/>
      <c r="X84" s="67"/>
      <c r="Y84" s="67"/>
      <c r="Z84" s="67"/>
      <c r="AA84" s="67"/>
      <c r="AB84" s="67"/>
      <c r="AC84" s="67"/>
    </row>
  </sheetData>
  <sortState ref="F3:F77">
    <sortCondition ref="F3"/>
  </sortState>
  <mergeCells count="1">
    <mergeCell ref="M1:AT1"/>
  </mergeCells>
  <hyperlinks>
    <hyperlink ref="C3" location="'Misión Alto Nivel'!A1" display="Misión de Alto Nivel"/>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7"/>
  <sheetViews>
    <sheetView showGridLines="0" tabSelected="1" topLeftCell="A13" zoomScale="90" zoomScaleNormal="90" zoomScaleSheetLayoutView="90" workbookViewId="0">
      <selection activeCell="F22" sqref="F22:H22"/>
    </sheetView>
  </sheetViews>
  <sheetFormatPr baseColWidth="10" defaultColWidth="11.42578125" defaultRowHeight="15" x14ac:dyDescent="0.25"/>
  <cols>
    <col min="1" max="1" width="40.7109375" style="114" customWidth="1"/>
    <col min="2" max="8" width="33.7109375" style="114" customWidth="1"/>
    <col min="9" max="16384" width="11.42578125" style="114"/>
  </cols>
  <sheetData>
    <row r="1" spans="1:8" ht="15.75" x14ac:dyDescent="0.25">
      <c r="A1" s="142" t="s">
        <v>868</v>
      </c>
      <c r="B1" s="143"/>
      <c r="C1" s="143"/>
      <c r="D1" s="143"/>
      <c r="E1" s="143"/>
      <c r="F1" s="143"/>
      <c r="G1" s="143"/>
      <c r="H1" s="144"/>
    </row>
    <row r="2" spans="1:8" ht="33" customHeight="1" x14ac:dyDescent="0.25">
      <c r="A2" s="149" t="s">
        <v>869</v>
      </c>
      <c r="B2" s="197"/>
      <c r="C2" s="198"/>
      <c r="D2" s="198"/>
      <c r="E2" s="198"/>
      <c r="F2" s="198"/>
      <c r="G2" s="198"/>
      <c r="H2" s="199"/>
    </row>
    <row r="3" spans="1:8" ht="33" customHeight="1" x14ac:dyDescent="0.25">
      <c r="A3" s="123" t="s">
        <v>870</v>
      </c>
      <c r="B3" s="202"/>
      <c r="C3" s="202"/>
      <c r="D3" s="123" t="s">
        <v>740</v>
      </c>
      <c r="E3" s="203"/>
      <c r="F3" s="203"/>
      <c r="G3" s="123" t="s">
        <v>741</v>
      </c>
      <c r="H3" s="124"/>
    </row>
    <row r="4" spans="1:8" ht="15.75" x14ac:dyDescent="0.25">
      <c r="A4" s="142" t="s">
        <v>288</v>
      </c>
      <c r="B4" s="143"/>
      <c r="C4" s="143"/>
      <c r="D4" s="143"/>
      <c r="E4" s="143"/>
      <c r="F4" s="143"/>
      <c r="G4" s="143"/>
      <c r="H4" s="144"/>
    </row>
    <row r="5" spans="1:8" ht="15.75" x14ac:dyDescent="0.25">
      <c r="A5" s="205" t="s">
        <v>875</v>
      </c>
      <c r="B5" s="179"/>
      <c r="C5" s="204"/>
      <c r="D5" s="204"/>
      <c r="E5" s="204"/>
      <c r="F5" s="204"/>
      <c r="G5" s="204"/>
      <c r="H5" s="204"/>
    </row>
    <row r="6" spans="1:8" ht="33" customHeight="1" x14ac:dyDescent="0.25">
      <c r="A6" s="148" t="s">
        <v>743</v>
      </c>
      <c r="B6" s="141"/>
      <c r="C6" s="148" t="s">
        <v>702</v>
      </c>
      <c r="D6" s="146"/>
      <c r="E6" s="149" t="s">
        <v>742</v>
      </c>
      <c r="F6" s="146"/>
      <c r="G6" s="148" t="s">
        <v>880</v>
      </c>
      <c r="H6" s="150"/>
    </row>
    <row r="7" spans="1:8" ht="33" customHeight="1" x14ac:dyDescent="0.25">
      <c r="A7" s="148" t="s">
        <v>881</v>
      </c>
      <c r="B7" s="150"/>
      <c r="C7" s="148" t="s">
        <v>701</v>
      </c>
      <c r="D7" s="151"/>
      <c r="E7" s="148" t="s">
        <v>801</v>
      </c>
      <c r="F7" s="152"/>
      <c r="G7" s="146"/>
      <c r="H7" s="146"/>
    </row>
    <row r="8" spans="1:8" ht="33" customHeight="1" x14ac:dyDescent="0.25">
      <c r="A8" s="175" t="s">
        <v>745</v>
      </c>
      <c r="B8" s="175"/>
      <c r="C8" s="159"/>
      <c r="D8" s="159"/>
      <c r="E8" s="148" t="s">
        <v>744</v>
      </c>
      <c r="F8" s="159"/>
      <c r="G8" s="159"/>
      <c r="H8" s="159"/>
    </row>
    <row r="9" spans="1:8" ht="33" customHeight="1" x14ac:dyDescent="0.25">
      <c r="A9" s="148" t="s">
        <v>702</v>
      </c>
      <c r="B9" s="146"/>
      <c r="C9" s="148" t="s">
        <v>703</v>
      </c>
      <c r="D9" s="146"/>
      <c r="E9" s="149" t="s">
        <v>746</v>
      </c>
      <c r="F9" s="201"/>
      <c r="G9" s="201"/>
      <c r="H9" s="201"/>
    </row>
    <row r="10" spans="1:8" ht="33" customHeight="1" x14ac:dyDescent="0.25">
      <c r="A10" s="175" t="s">
        <v>865</v>
      </c>
      <c r="B10" s="175"/>
      <c r="C10" s="206"/>
      <c r="D10" s="206"/>
      <c r="E10" s="149" t="s">
        <v>744</v>
      </c>
      <c r="F10" s="207"/>
      <c r="G10" s="208"/>
      <c r="H10" s="209"/>
    </row>
    <row r="11" spans="1:8" ht="33" customHeight="1" x14ac:dyDescent="0.25">
      <c r="A11" s="148" t="s">
        <v>702</v>
      </c>
      <c r="B11" s="151"/>
      <c r="C11" s="148" t="s">
        <v>703</v>
      </c>
      <c r="D11" s="151"/>
      <c r="E11" s="149" t="s">
        <v>746</v>
      </c>
      <c r="F11" s="159"/>
      <c r="G11" s="159"/>
      <c r="H11" s="159"/>
    </row>
    <row r="12" spans="1:8" ht="33" customHeight="1" x14ac:dyDescent="0.25">
      <c r="A12" s="205" t="s">
        <v>883</v>
      </c>
      <c r="B12" s="210"/>
      <c r="C12" s="210"/>
      <c r="D12" s="179"/>
      <c r="E12" s="156"/>
      <c r="F12" s="156"/>
      <c r="G12" s="156"/>
      <c r="H12" s="156"/>
    </row>
    <row r="13" spans="1:8" ht="15.75" customHeight="1" x14ac:dyDescent="0.25">
      <c r="A13" s="172" t="s">
        <v>876</v>
      </c>
      <c r="B13" s="174"/>
      <c r="C13" s="211"/>
      <c r="D13" s="212"/>
      <c r="E13" s="212"/>
      <c r="F13" s="212"/>
      <c r="G13" s="212"/>
      <c r="H13" s="213"/>
    </row>
    <row r="14" spans="1:8" ht="33" customHeight="1" x14ac:dyDescent="0.25">
      <c r="A14" s="148" t="s">
        <v>743</v>
      </c>
      <c r="B14" s="146"/>
      <c r="C14" s="148" t="s">
        <v>702</v>
      </c>
      <c r="D14" s="146"/>
      <c r="E14" s="149" t="s">
        <v>742</v>
      </c>
      <c r="F14" s="146"/>
      <c r="G14" s="148" t="s">
        <v>880</v>
      </c>
      <c r="H14" s="150"/>
    </row>
    <row r="15" spans="1:8" ht="33" customHeight="1" x14ac:dyDescent="0.25">
      <c r="A15" s="148" t="s">
        <v>882</v>
      </c>
      <c r="B15" s="146"/>
      <c r="C15" s="148" t="s">
        <v>701</v>
      </c>
      <c r="D15" s="151"/>
      <c r="E15" s="149" t="s">
        <v>801</v>
      </c>
      <c r="F15" s="146"/>
      <c r="G15" s="146"/>
      <c r="H15" s="146"/>
    </row>
    <row r="16" spans="1:8" ht="33" customHeight="1" x14ac:dyDescent="0.25">
      <c r="A16" s="175" t="s">
        <v>745</v>
      </c>
      <c r="B16" s="175"/>
      <c r="C16" s="159"/>
      <c r="D16" s="159"/>
      <c r="E16" s="148" t="s">
        <v>744</v>
      </c>
      <c r="F16" s="159"/>
      <c r="G16" s="159"/>
      <c r="H16" s="159"/>
    </row>
    <row r="17" spans="1:8" ht="33" customHeight="1" x14ac:dyDescent="0.25">
      <c r="A17" s="148" t="s">
        <v>702</v>
      </c>
      <c r="B17" s="146"/>
      <c r="C17" s="148" t="s">
        <v>703</v>
      </c>
      <c r="D17" s="146"/>
      <c r="E17" s="149" t="s">
        <v>746</v>
      </c>
      <c r="F17" s="201"/>
      <c r="G17" s="201"/>
      <c r="H17" s="201"/>
    </row>
    <row r="18" spans="1:8" ht="33" customHeight="1" x14ac:dyDescent="0.25">
      <c r="A18" s="175" t="s">
        <v>865</v>
      </c>
      <c r="B18" s="175"/>
      <c r="C18" s="159"/>
      <c r="D18" s="159"/>
      <c r="E18" s="149" t="s">
        <v>744</v>
      </c>
      <c r="F18" s="207"/>
      <c r="G18" s="208"/>
      <c r="H18" s="209"/>
    </row>
    <row r="19" spans="1:8" ht="33" customHeight="1" x14ac:dyDescent="0.25">
      <c r="A19" s="148" t="s">
        <v>702</v>
      </c>
      <c r="B19" s="151"/>
      <c r="C19" s="148" t="s">
        <v>703</v>
      </c>
      <c r="D19" s="151"/>
      <c r="E19" s="149" t="s">
        <v>746</v>
      </c>
      <c r="F19" s="200"/>
      <c r="G19" s="200"/>
      <c r="H19" s="200"/>
    </row>
    <row r="20" spans="1:8" ht="33" customHeight="1" x14ac:dyDescent="0.25">
      <c r="A20" s="205" t="s">
        <v>883</v>
      </c>
      <c r="B20" s="210"/>
      <c r="C20" s="210"/>
      <c r="D20" s="179"/>
      <c r="E20" s="156"/>
      <c r="F20" s="156"/>
      <c r="G20" s="156"/>
      <c r="H20" s="156"/>
    </row>
    <row r="21" spans="1:8" ht="15.75" x14ac:dyDescent="0.25">
      <c r="A21" s="178" t="s">
        <v>866</v>
      </c>
      <c r="B21" s="178"/>
      <c r="C21" s="178"/>
      <c r="D21" s="178"/>
      <c r="E21" s="178"/>
      <c r="F21" s="178"/>
      <c r="G21" s="178"/>
      <c r="H21" s="178"/>
    </row>
    <row r="22" spans="1:8" ht="33" customHeight="1" x14ac:dyDescent="0.25">
      <c r="A22" s="148" t="s">
        <v>747</v>
      </c>
      <c r="B22" s="146"/>
      <c r="C22" s="148" t="s">
        <v>751</v>
      </c>
      <c r="D22" s="146"/>
      <c r="E22" s="148" t="s">
        <v>759</v>
      </c>
      <c r="F22" s="156"/>
      <c r="G22" s="156"/>
      <c r="H22" s="156"/>
    </row>
    <row r="23" spans="1:8" ht="33" customHeight="1" x14ac:dyDescent="0.25">
      <c r="A23" s="148" t="s">
        <v>748</v>
      </c>
      <c r="B23" s="146"/>
      <c r="C23" s="148" t="s">
        <v>751</v>
      </c>
      <c r="D23" s="141"/>
      <c r="E23" s="148" t="s">
        <v>759</v>
      </c>
      <c r="F23" s="156"/>
      <c r="G23" s="156"/>
      <c r="H23" s="156"/>
    </row>
    <row r="24" spans="1:8" ht="33" customHeight="1" x14ac:dyDescent="0.25">
      <c r="A24" s="148" t="s">
        <v>749</v>
      </c>
      <c r="B24" s="115"/>
      <c r="C24" s="148" t="s">
        <v>751</v>
      </c>
      <c r="D24" s="146"/>
      <c r="E24" s="148" t="s">
        <v>759</v>
      </c>
      <c r="F24" s="156"/>
      <c r="G24" s="156"/>
      <c r="H24" s="156"/>
    </row>
    <row r="25" spans="1:8" ht="33" customHeight="1" x14ac:dyDescent="0.25">
      <c r="A25" s="148" t="s">
        <v>750</v>
      </c>
      <c r="B25" s="146"/>
      <c r="C25" s="148" t="s">
        <v>751</v>
      </c>
      <c r="D25" s="146"/>
      <c r="E25" s="148" t="s">
        <v>759</v>
      </c>
      <c r="F25" s="156"/>
      <c r="G25" s="156"/>
      <c r="H25" s="156"/>
    </row>
    <row r="26" spans="1:8" ht="15.75" x14ac:dyDescent="0.25">
      <c r="A26" s="178" t="s">
        <v>867</v>
      </c>
      <c r="B26" s="178"/>
      <c r="C26" s="178"/>
      <c r="D26" s="178"/>
      <c r="E26" s="178"/>
      <c r="F26" s="178"/>
      <c r="G26" s="178"/>
      <c r="H26" s="178"/>
    </row>
    <row r="27" spans="1:8" ht="33.75" customHeight="1" x14ac:dyDescent="0.25">
      <c r="A27" s="148" t="s">
        <v>747</v>
      </c>
      <c r="B27" s="146"/>
      <c r="C27" s="148" t="s">
        <v>751</v>
      </c>
      <c r="D27" s="141"/>
      <c r="E27" s="148" t="s">
        <v>759</v>
      </c>
      <c r="F27" s="156"/>
      <c r="G27" s="156"/>
      <c r="H27" s="156"/>
    </row>
    <row r="28" spans="1:8" ht="33.75" customHeight="1" x14ac:dyDescent="0.25">
      <c r="A28" s="148" t="s">
        <v>748</v>
      </c>
      <c r="B28" s="141"/>
      <c r="C28" s="148" t="s">
        <v>751</v>
      </c>
      <c r="D28" s="146"/>
      <c r="E28" s="148" t="s">
        <v>759</v>
      </c>
      <c r="F28" s="156"/>
      <c r="G28" s="156"/>
      <c r="H28" s="156"/>
    </row>
    <row r="29" spans="1:8" ht="33.75" customHeight="1" x14ac:dyDescent="0.25">
      <c r="A29" s="148" t="s">
        <v>749</v>
      </c>
      <c r="B29" s="146"/>
      <c r="C29" s="148" t="s">
        <v>751</v>
      </c>
      <c r="D29" s="146"/>
      <c r="E29" s="148" t="s">
        <v>759</v>
      </c>
      <c r="F29" s="156"/>
      <c r="G29" s="156"/>
      <c r="H29" s="156"/>
    </row>
    <row r="30" spans="1:8" ht="33.75" customHeight="1" x14ac:dyDescent="0.25">
      <c r="A30" s="148" t="s">
        <v>750</v>
      </c>
      <c r="B30" s="146"/>
      <c r="C30" s="148" t="s">
        <v>751</v>
      </c>
      <c r="D30" s="146"/>
      <c r="E30" s="148" t="s">
        <v>759</v>
      </c>
      <c r="F30" s="156"/>
      <c r="G30" s="156"/>
      <c r="H30" s="156"/>
    </row>
    <row r="31" spans="1:8" ht="15.75" customHeight="1" x14ac:dyDescent="0.25">
      <c r="A31" s="142" t="s">
        <v>289</v>
      </c>
      <c r="B31" s="143"/>
      <c r="C31" s="143"/>
      <c r="D31" s="143"/>
      <c r="E31" s="143"/>
      <c r="F31" s="143"/>
      <c r="G31" s="143"/>
      <c r="H31" s="144"/>
    </row>
    <row r="32" spans="1:8" ht="50.1" customHeight="1" x14ac:dyDescent="0.25">
      <c r="A32" s="148" t="s">
        <v>752</v>
      </c>
      <c r="B32" s="159"/>
      <c r="C32" s="159"/>
      <c r="D32" s="159"/>
      <c r="E32" s="159"/>
      <c r="F32" s="159"/>
      <c r="G32" s="159"/>
      <c r="H32" s="159"/>
    </row>
    <row r="33" spans="1:8" ht="50.1" customHeight="1" x14ac:dyDescent="0.25">
      <c r="A33" s="148" t="s">
        <v>753</v>
      </c>
      <c r="B33" s="159"/>
      <c r="C33" s="159"/>
      <c r="D33" s="159"/>
      <c r="E33" s="159"/>
      <c r="F33" s="159"/>
      <c r="G33" s="159"/>
      <c r="H33" s="159"/>
    </row>
    <row r="34" spans="1:8" ht="50.1" customHeight="1" x14ac:dyDescent="0.25">
      <c r="A34" s="148" t="s">
        <v>754</v>
      </c>
      <c r="B34" s="159"/>
      <c r="C34" s="159"/>
      <c r="D34" s="159"/>
      <c r="E34" s="159"/>
      <c r="F34" s="159"/>
      <c r="G34" s="159"/>
      <c r="H34" s="159"/>
    </row>
    <row r="35" spans="1:8" ht="50.1" customHeight="1" x14ac:dyDescent="0.25">
      <c r="A35" s="148" t="s">
        <v>755</v>
      </c>
      <c r="B35" s="159"/>
      <c r="C35" s="159"/>
      <c r="D35" s="159"/>
      <c r="E35" s="159"/>
      <c r="F35" s="159"/>
      <c r="G35" s="159"/>
      <c r="H35" s="159"/>
    </row>
    <row r="36" spans="1:8" ht="15.75" x14ac:dyDescent="0.25">
      <c r="A36" s="142" t="s">
        <v>290</v>
      </c>
      <c r="B36" s="143"/>
      <c r="C36" s="143"/>
      <c r="D36" s="143"/>
      <c r="E36" s="143"/>
      <c r="F36" s="143"/>
      <c r="G36" s="143"/>
      <c r="H36" s="144"/>
    </row>
    <row r="37" spans="1:8" ht="15.75" x14ac:dyDescent="0.25">
      <c r="A37" s="175" t="s">
        <v>871</v>
      </c>
      <c r="B37" s="175"/>
      <c r="C37" s="175"/>
      <c r="D37" s="175"/>
      <c r="E37" s="175"/>
      <c r="F37" s="175"/>
      <c r="G37" s="175"/>
      <c r="H37" s="175"/>
    </row>
    <row r="38" spans="1:8" ht="33" customHeight="1" x14ac:dyDescent="0.25">
      <c r="A38" s="123" t="s">
        <v>756</v>
      </c>
      <c r="B38" s="214"/>
      <c r="C38" s="215"/>
      <c r="D38" s="123" t="s">
        <v>757</v>
      </c>
      <c r="E38" s="214"/>
      <c r="F38" s="215"/>
      <c r="G38" s="123" t="s">
        <v>758</v>
      </c>
      <c r="H38" s="124"/>
    </row>
    <row r="39" spans="1:8" ht="15.75" x14ac:dyDescent="0.25">
      <c r="A39" s="142" t="s">
        <v>802</v>
      </c>
      <c r="B39" s="143"/>
      <c r="C39" s="143"/>
      <c r="D39" s="143"/>
      <c r="E39" s="178" t="s">
        <v>884</v>
      </c>
      <c r="F39" s="178"/>
      <c r="G39" s="178"/>
      <c r="H39" s="178"/>
    </row>
    <row r="40" spans="1:8" ht="39.950000000000003" customHeight="1" x14ac:dyDescent="0.25">
      <c r="A40" s="158" t="s">
        <v>761</v>
      </c>
      <c r="B40" s="158"/>
      <c r="C40" s="158"/>
      <c r="D40" s="158"/>
      <c r="E40" s="125"/>
      <c r="F40" s="125"/>
      <c r="G40" s="125"/>
      <c r="H40" s="125"/>
    </row>
    <row r="41" spans="1:8" ht="39.950000000000003" customHeight="1" x14ac:dyDescent="0.25">
      <c r="A41" s="168" t="s">
        <v>776</v>
      </c>
      <c r="B41" s="168"/>
      <c r="C41" s="168"/>
      <c r="D41" s="168"/>
      <c r="E41" s="125"/>
      <c r="F41" s="125"/>
      <c r="G41" s="125"/>
      <c r="H41" s="125"/>
    </row>
    <row r="42" spans="1:8" ht="39.950000000000003" customHeight="1" x14ac:dyDescent="0.25">
      <c r="A42" s="169" t="s">
        <v>10</v>
      </c>
      <c r="B42" s="169"/>
      <c r="C42" s="169"/>
      <c r="D42" s="169"/>
      <c r="E42" s="125"/>
      <c r="F42" s="125"/>
      <c r="G42" s="125"/>
      <c r="H42" s="125"/>
    </row>
    <row r="43" spans="1:8" ht="39.950000000000003" customHeight="1" x14ac:dyDescent="0.25">
      <c r="A43" s="170" t="s">
        <v>762</v>
      </c>
      <c r="B43" s="170"/>
      <c r="C43" s="170"/>
      <c r="D43" s="170"/>
      <c r="E43" s="125"/>
      <c r="F43" s="125"/>
      <c r="G43" s="125"/>
      <c r="H43" s="125"/>
    </row>
    <row r="44" spans="1:8" ht="39.950000000000003" customHeight="1" x14ac:dyDescent="0.25">
      <c r="A44" s="171" t="s">
        <v>763</v>
      </c>
      <c r="B44" s="171"/>
      <c r="C44" s="171"/>
      <c r="D44" s="171"/>
      <c r="E44" s="125"/>
      <c r="F44" s="125"/>
      <c r="G44" s="125"/>
      <c r="H44" s="125"/>
    </row>
    <row r="45" spans="1:8" ht="39.950000000000003" customHeight="1" x14ac:dyDescent="0.25">
      <c r="A45" s="165" t="s">
        <v>777</v>
      </c>
      <c r="B45" s="165"/>
      <c r="C45" s="165"/>
      <c r="D45" s="165"/>
      <c r="E45" s="125"/>
      <c r="F45" s="125"/>
      <c r="G45" s="125"/>
      <c r="H45" s="125"/>
    </row>
    <row r="46" spans="1:8" ht="39.950000000000003" customHeight="1" x14ac:dyDescent="0.25">
      <c r="A46" s="183" t="s">
        <v>764</v>
      </c>
      <c r="B46" s="183"/>
      <c r="C46" s="183"/>
      <c r="D46" s="183"/>
      <c r="E46" s="125"/>
      <c r="F46" s="125"/>
      <c r="G46" s="125"/>
      <c r="H46" s="125"/>
    </row>
    <row r="47" spans="1:8" ht="39.950000000000003" customHeight="1" x14ac:dyDescent="0.25">
      <c r="A47" s="160" t="s">
        <v>15</v>
      </c>
      <c r="B47" s="160"/>
      <c r="C47" s="160"/>
      <c r="D47" s="160"/>
      <c r="E47" s="125"/>
      <c r="F47" s="125"/>
      <c r="G47" s="125"/>
      <c r="H47" s="125"/>
    </row>
    <row r="48" spans="1:8" ht="39.950000000000003" customHeight="1" x14ac:dyDescent="0.25">
      <c r="A48" s="161" t="s">
        <v>765</v>
      </c>
      <c r="B48" s="161"/>
      <c r="C48" s="161"/>
      <c r="D48" s="161"/>
      <c r="E48" s="125"/>
      <c r="F48" s="125"/>
      <c r="G48" s="125"/>
      <c r="H48" s="125"/>
    </row>
    <row r="49" spans="1:8" ht="39.950000000000003" customHeight="1" x14ac:dyDescent="0.25">
      <c r="A49" s="157" t="s">
        <v>17</v>
      </c>
      <c r="B49" s="157"/>
      <c r="C49" s="157"/>
      <c r="D49" s="157"/>
      <c r="E49" s="125"/>
      <c r="F49" s="125"/>
      <c r="G49" s="125"/>
      <c r="H49" s="125"/>
    </row>
    <row r="50" spans="1:8" ht="39.950000000000003" customHeight="1" x14ac:dyDescent="0.25">
      <c r="A50" s="166" t="s">
        <v>766</v>
      </c>
      <c r="B50" s="166"/>
      <c r="C50" s="166"/>
      <c r="D50" s="166"/>
      <c r="E50" s="125"/>
      <c r="F50" s="125"/>
      <c r="G50" s="125"/>
      <c r="H50" s="125"/>
    </row>
    <row r="51" spans="1:8" ht="39.950000000000003" customHeight="1" x14ac:dyDescent="0.25">
      <c r="A51" s="167" t="s">
        <v>778</v>
      </c>
      <c r="B51" s="167"/>
      <c r="C51" s="167"/>
      <c r="D51" s="167"/>
      <c r="E51" s="125"/>
      <c r="F51" s="125"/>
      <c r="G51" s="125"/>
      <c r="H51" s="125"/>
    </row>
    <row r="52" spans="1:8" ht="39.950000000000003" customHeight="1" x14ac:dyDescent="0.25">
      <c r="A52" s="181" t="s">
        <v>767</v>
      </c>
      <c r="B52" s="181"/>
      <c r="C52" s="181"/>
      <c r="D52" s="181"/>
      <c r="E52" s="125"/>
      <c r="F52" s="125"/>
      <c r="G52" s="125"/>
      <c r="H52" s="125"/>
    </row>
    <row r="53" spans="1:8" ht="39.950000000000003" customHeight="1" x14ac:dyDescent="0.25">
      <c r="A53" s="182" t="s">
        <v>779</v>
      </c>
      <c r="B53" s="182"/>
      <c r="C53" s="182"/>
      <c r="D53" s="182"/>
      <c r="E53" s="125"/>
      <c r="F53" s="125"/>
      <c r="G53" s="125"/>
      <c r="H53" s="125"/>
    </row>
    <row r="54" spans="1:8" ht="39.950000000000003" customHeight="1" x14ac:dyDescent="0.25">
      <c r="A54" s="184" t="s">
        <v>780</v>
      </c>
      <c r="B54" s="184"/>
      <c r="C54" s="184"/>
      <c r="D54" s="184"/>
      <c r="E54" s="125"/>
      <c r="F54" s="125"/>
      <c r="G54" s="125"/>
      <c r="H54" s="125"/>
    </row>
    <row r="55" spans="1:8" ht="39.950000000000003" customHeight="1" x14ac:dyDescent="0.25">
      <c r="A55" s="186" t="s">
        <v>781</v>
      </c>
      <c r="B55" s="186"/>
      <c r="C55" s="186"/>
      <c r="D55" s="186"/>
      <c r="E55" s="125"/>
      <c r="F55" s="125"/>
      <c r="G55" s="125"/>
      <c r="H55" s="125"/>
    </row>
    <row r="56" spans="1:8" ht="39.950000000000003" customHeight="1" x14ac:dyDescent="0.25">
      <c r="A56" s="216" t="s">
        <v>782</v>
      </c>
      <c r="B56" s="216"/>
      <c r="C56" s="216"/>
      <c r="D56" s="216"/>
      <c r="E56" s="125"/>
      <c r="F56" s="125"/>
      <c r="G56" s="125"/>
      <c r="H56" s="125"/>
    </row>
    <row r="57" spans="1:8" ht="15.75" x14ac:dyDescent="0.25">
      <c r="A57" s="145" t="s">
        <v>802</v>
      </c>
      <c r="B57" s="147"/>
      <c r="C57" s="127"/>
      <c r="D57" s="128"/>
      <c r="E57" s="179" t="s">
        <v>885</v>
      </c>
      <c r="F57" s="178"/>
      <c r="G57" s="178"/>
      <c r="H57" s="178"/>
    </row>
    <row r="58" spans="1:8" ht="39.950000000000003" customHeight="1" x14ac:dyDescent="0.25">
      <c r="A58" s="180" t="s">
        <v>761</v>
      </c>
      <c r="B58" s="180"/>
      <c r="C58" s="180"/>
      <c r="D58" s="180"/>
      <c r="E58" s="129"/>
      <c r="F58" s="125"/>
      <c r="G58" s="125"/>
      <c r="H58" s="125"/>
    </row>
    <row r="59" spans="1:8" ht="39.950000000000003" customHeight="1" x14ac:dyDescent="0.25">
      <c r="A59" s="168" t="s">
        <v>776</v>
      </c>
      <c r="B59" s="168"/>
      <c r="C59" s="168"/>
      <c r="D59" s="168"/>
      <c r="E59" s="129"/>
      <c r="F59" s="125"/>
      <c r="G59" s="125"/>
      <c r="H59" s="125"/>
    </row>
    <row r="60" spans="1:8" ht="39.950000000000003" customHeight="1" x14ac:dyDescent="0.25">
      <c r="A60" s="169" t="s">
        <v>10</v>
      </c>
      <c r="B60" s="169"/>
      <c r="C60" s="169"/>
      <c r="D60" s="169"/>
      <c r="E60" s="129"/>
      <c r="F60" s="125"/>
      <c r="G60" s="125"/>
      <c r="H60" s="125"/>
    </row>
    <row r="61" spans="1:8" ht="39.950000000000003" customHeight="1" x14ac:dyDescent="0.25">
      <c r="A61" s="170" t="s">
        <v>762</v>
      </c>
      <c r="B61" s="170"/>
      <c r="C61" s="170"/>
      <c r="D61" s="170"/>
      <c r="E61" s="129"/>
      <c r="F61" s="125"/>
      <c r="G61" s="125"/>
      <c r="H61" s="125"/>
    </row>
    <row r="62" spans="1:8" ht="39.950000000000003" customHeight="1" x14ac:dyDescent="0.25">
      <c r="A62" s="171" t="s">
        <v>763</v>
      </c>
      <c r="B62" s="171"/>
      <c r="C62" s="171"/>
      <c r="D62" s="171"/>
      <c r="E62" s="129"/>
      <c r="F62" s="125"/>
      <c r="G62" s="125"/>
      <c r="H62" s="125"/>
    </row>
    <row r="63" spans="1:8" ht="39.950000000000003" customHeight="1" x14ac:dyDescent="0.25">
      <c r="A63" s="165" t="s">
        <v>777</v>
      </c>
      <c r="B63" s="165"/>
      <c r="C63" s="165"/>
      <c r="D63" s="165"/>
      <c r="E63" s="129"/>
      <c r="F63" s="125"/>
      <c r="G63" s="125"/>
      <c r="H63" s="125"/>
    </row>
    <row r="64" spans="1:8" ht="39.950000000000003" customHeight="1" x14ac:dyDescent="0.25">
      <c r="A64" s="183" t="s">
        <v>764</v>
      </c>
      <c r="B64" s="183"/>
      <c r="C64" s="183"/>
      <c r="D64" s="183"/>
      <c r="E64" s="129"/>
      <c r="F64" s="125"/>
      <c r="G64" s="125"/>
      <c r="H64" s="125"/>
    </row>
    <row r="65" spans="1:8" ht="39.950000000000003" customHeight="1" x14ac:dyDescent="0.25">
      <c r="A65" s="160" t="s">
        <v>15</v>
      </c>
      <c r="B65" s="160"/>
      <c r="C65" s="160"/>
      <c r="D65" s="160"/>
      <c r="E65" s="129"/>
      <c r="F65" s="125"/>
      <c r="G65" s="125"/>
      <c r="H65" s="125"/>
    </row>
    <row r="66" spans="1:8" ht="39.950000000000003" customHeight="1" x14ac:dyDescent="0.25">
      <c r="A66" s="161" t="s">
        <v>765</v>
      </c>
      <c r="B66" s="161"/>
      <c r="C66" s="161"/>
      <c r="D66" s="161"/>
      <c r="E66" s="129"/>
      <c r="F66" s="125"/>
      <c r="G66" s="125"/>
      <c r="H66" s="125"/>
    </row>
    <row r="67" spans="1:8" ht="39.950000000000003" customHeight="1" x14ac:dyDescent="0.25">
      <c r="A67" s="157" t="s">
        <v>17</v>
      </c>
      <c r="B67" s="157"/>
      <c r="C67" s="157"/>
      <c r="D67" s="157"/>
      <c r="E67" s="129"/>
      <c r="F67" s="125"/>
      <c r="G67" s="125"/>
      <c r="H67" s="125"/>
    </row>
    <row r="68" spans="1:8" ht="39.950000000000003" customHeight="1" x14ac:dyDescent="0.25">
      <c r="A68" s="166" t="s">
        <v>766</v>
      </c>
      <c r="B68" s="166"/>
      <c r="C68" s="166"/>
      <c r="D68" s="166"/>
      <c r="E68" s="129"/>
      <c r="F68" s="125"/>
      <c r="G68" s="125"/>
      <c r="H68" s="125"/>
    </row>
    <row r="69" spans="1:8" ht="39.950000000000003" customHeight="1" x14ac:dyDescent="0.25">
      <c r="A69" s="167" t="s">
        <v>778</v>
      </c>
      <c r="B69" s="167"/>
      <c r="C69" s="167"/>
      <c r="D69" s="167"/>
      <c r="E69" s="129"/>
      <c r="F69" s="125"/>
      <c r="G69" s="125"/>
      <c r="H69" s="125"/>
    </row>
    <row r="70" spans="1:8" ht="39.950000000000003" customHeight="1" x14ac:dyDescent="0.25">
      <c r="A70" s="181" t="s">
        <v>767</v>
      </c>
      <c r="B70" s="181"/>
      <c r="C70" s="181"/>
      <c r="D70" s="181"/>
      <c r="E70" s="129"/>
      <c r="F70" s="125"/>
      <c r="G70" s="125"/>
      <c r="H70" s="125"/>
    </row>
    <row r="71" spans="1:8" ht="39.950000000000003" customHeight="1" x14ac:dyDescent="0.25">
      <c r="A71" s="182" t="s">
        <v>779</v>
      </c>
      <c r="B71" s="182"/>
      <c r="C71" s="182"/>
      <c r="D71" s="182"/>
      <c r="E71" s="129"/>
      <c r="F71" s="125"/>
      <c r="G71" s="125"/>
      <c r="H71" s="125"/>
    </row>
    <row r="72" spans="1:8" ht="39.950000000000003" customHeight="1" x14ac:dyDescent="0.25">
      <c r="A72" s="184" t="s">
        <v>780</v>
      </c>
      <c r="B72" s="184"/>
      <c r="C72" s="184"/>
      <c r="D72" s="184"/>
      <c r="E72" s="129"/>
      <c r="F72" s="125"/>
      <c r="G72" s="125"/>
      <c r="H72" s="125"/>
    </row>
    <row r="73" spans="1:8" ht="39.950000000000003" customHeight="1" x14ac:dyDescent="0.25">
      <c r="A73" s="186" t="s">
        <v>781</v>
      </c>
      <c r="B73" s="186"/>
      <c r="C73" s="186"/>
      <c r="D73" s="186"/>
      <c r="E73" s="129"/>
      <c r="F73" s="125"/>
      <c r="G73" s="125"/>
      <c r="H73" s="125"/>
    </row>
    <row r="74" spans="1:8" ht="39.950000000000003" customHeight="1" x14ac:dyDescent="0.25">
      <c r="A74" s="187" t="s">
        <v>782</v>
      </c>
      <c r="B74" s="187"/>
      <c r="C74" s="187"/>
      <c r="D74" s="187"/>
      <c r="E74" s="129"/>
      <c r="F74" s="125"/>
      <c r="G74" s="125"/>
      <c r="H74" s="125"/>
    </row>
    <row r="75" spans="1:8" ht="33.75" customHeight="1" x14ac:dyDescent="0.25">
      <c r="A75" s="172" t="s">
        <v>932</v>
      </c>
      <c r="B75" s="173"/>
      <c r="C75" s="173"/>
      <c r="D75" s="174"/>
      <c r="E75" s="174" t="s">
        <v>928</v>
      </c>
      <c r="F75" s="175"/>
      <c r="G75" s="175"/>
      <c r="H75" s="175"/>
    </row>
    <row r="76" spans="1:8" ht="39.950000000000003" customHeight="1" x14ac:dyDescent="0.25">
      <c r="A76" s="185" t="s">
        <v>902</v>
      </c>
      <c r="B76" s="185"/>
      <c r="C76" s="185"/>
      <c r="D76" s="185"/>
      <c r="E76" s="140"/>
      <c r="F76" s="141"/>
      <c r="G76" s="141"/>
      <c r="H76" s="141"/>
    </row>
    <row r="77" spans="1:8" ht="39.950000000000003" customHeight="1" x14ac:dyDescent="0.25">
      <c r="A77" s="196" t="s">
        <v>903</v>
      </c>
      <c r="B77" s="196"/>
      <c r="C77" s="196"/>
      <c r="D77" s="196"/>
      <c r="E77" s="125"/>
      <c r="F77" s="125"/>
      <c r="G77" s="125"/>
      <c r="H77" s="125"/>
    </row>
    <row r="78" spans="1:8" ht="39.950000000000003" customHeight="1" x14ac:dyDescent="0.25">
      <c r="A78" s="196" t="s">
        <v>904</v>
      </c>
      <c r="B78" s="196"/>
      <c r="C78" s="196"/>
      <c r="D78" s="196"/>
      <c r="E78" s="125"/>
      <c r="F78" s="125"/>
      <c r="G78" s="125"/>
      <c r="H78" s="125"/>
    </row>
    <row r="79" spans="1:8" ht="39.950000000000003" customHeight="1" x14ac:dyDescent="0.25">
      <c r="A79" s="162" t="s">
        <v>905</v>
      </c>
      <c r="B79" s="163"/>
      <c r="C79" s="163"/>
      <c r="D79" s="164"/>
      <c r="E79" s="137"/>
      <c r="F79" s="137"/>
      <c r="G79" s="137"/>
      <c r="H79" s="137"/>
    </row>
    <row r="80" spans="1:8" ht="23.25" customHeight="1" x14ac:dyDescent="0.25">
      <c r="A80" s="172" t="s">
        <v>933</v>
      </c>
      <c r="B80" s="173"/>
      <c r="C80" s="173"/>
      <c r="D80" s="173"/>
      <c r="E80" s="175" t="s">
        <v>929</v>
      </c>
      <c r="F80" s="175"/>
      <c r="G80" s="175"/>
      <c r="H80" s="175"/>
    </row>
    <row r="81" spans="1:8" ht="15.75" x14ac:dyDescent="0.25">
      <c r="A81" s="172" t="s">
        <v>945</v>
      </c>
      <c r="B81" s="173"/>
      <c r="C81" s="173"/>
      <c r="D81" s="174"/>
      <c r="E81" s="138"/>
      <c r="F81" s="138"/>
      <c r="G81" s="138"/>
      <c r="H81" s="138"/>
    </row>
    <row r="82" spans="1:8" ht="23.25" customHeight="1" x14ac:dyDescent="0.25">
      <c r="A82" s="172" t="s">
        <v>927</v>
      </c>
      <c r="B82" s="173"/>
      <c r="C82" s="173"/>
      <c r="D82" s="174"/>
      <c r="E82" s="217"/>
      <c r="F82" s="218"/>
      <c r="G82" s="218"/>
      <c r="H82" s="219"/>
    </row>
    <row r="83" spans="1:8" ht="33" customHeight="1" x14ac:dyDescent="0.25">
      <c r="A83" s="148" t="s">
        <v>934</v>
      </c>
      <c r="B83" s="159"/>
      <c r="C83" s="159"/>
      <c r="D83" s="159"/>
      <c r="E83" s="159"/>
      <c r="F83" s="159"/>
      <c r="G83" s="159"/>
      <c r="H83" s="159"/>
    </row>
    <row r="84" spans="1:8" ht="33" customHeight="1" x14ac:dyDescent="0.25">
      <c r="A84" s="148" t="s">
        <v>935</v>
      </c>
      <c r="B84" s="159"/>
      <c r="C84" s="159"/>
      <c r="D84" s="159"/>
      <c r="E84" s="159"/>
      <c r="F84" s="159"/>
      <c r="G84" s="159"/>
      <c r="H84" s="159"/>
    </row>
    <row r="85" spans="1:8" ht="15" customHeight="1" x14ac:dyDescent="0.25">
      <c r="A85" s="178" t="s">
        <v>936</v>
      </c>
      <c r="B85" s="178"/>
      <c r="C85" s="178"/>
      <c r="D85" s="178"/>
      <c r="E85" s="178"/>
      <c r="F85" s="178"/>
      <c r="G85" s="178"/>
      <c r="H85" s="178"/>
    </row>
    <row r="86" spans="1:8" ht="15" customHeight="1" x14ac:dyDescent="0.25">
      <c r="A86" s="175" t="s">
        <v>937</v>
      </c>
      <c r="B86" s="175"/>
      <c r="C86" s="175"/>
      <c r="D86" s="175"/>
      <c r="E86" s="175"/>
      <c r="F86" s="175"/>
      <c r="G86" s="175"/>
      <c r="H86" s="175"/>
    </row>
    <row r="87" spans="1:8" ht="33" customHeight="1" x14ac:dyDescent="0.25">
      <c r="A87" s="148" t="s">
        <v>886</v>
      </c>
      <c r="B87" s="188"/>
      <c r="C87" s="189"/>
      <c r="D87" s="189"/>
      <c r="E87" s="189"/>
      <c r="F87" s="189"/>
      <c r="G87" s="189"/>
      <c r="H87" s="190"/>
    </row>
    <row r="88" spans="1:8" ht="33" customHeight="1" x14ac:dyDescent="0.25">
      <c r="A88" s="148" t="s">
        <v>783</v>
      </c>
      <c r="B88" s="176"/>
      <c r="C88" s="176"/>
      <c r="D88" s="176"/>
      <c r="E88" s="148" t="s">
        <v>784</v>
      </c>
      <c r="F88" s="115"/>
      <c r="G88" s="148" t="s">
        <v>785</v>
      </c>
      <c r="H88" s="115"/>
    </row>
    <row r="89" spans="1:8" ht="33" customHeight="1" x14ac:dyDescent="0.25">
      <c r="A89" s="148" t="s">
        <v>786</v>
      </c>
      <c r="B89" s="176"/>
      <c r="C89" s="176"/>
      <c r="D89" s="176"/>
      <c r="E89" s="148" t="s">
        <v>787</v>
      </c>
      <c r="F89" s="115"/>
      <c r="G89" s="148" t="s">
        <v>788</v>
      </c>
      <c r="H89" s="115"/>
    </row>
    <row r="90" spans="1:8" ht="33" customHeight="1" x14ac:dyDescent="0.25">
      <c r="A90" s="148" t="s">
        <v>887</v>
      </c>
      <c r="B90" s="188"/>
      <c r="C90" s="189"/>
      <c r="D90" s="189"/>
      <c r="E90" s="189"/>
      <c r="F90" s="189"/>
      <c r="G90" s="189"/>
      <c r="H90" s="190"/>
    </row>
    <row r="91" spans="1:8" ht="33" customHeight="1" x14ac:dyDescent="0.25">
      <c r="A91" s="148" t="s">
        <v>789</v>
      </c>
      <c r="B91" s="176"/>
      <c r="C91" s="176"/>
      <c r="D91" s="176"/>
      <c r="E91" s="148" t="s">
        <v>791</v>
      </c>
      <c r="F91" s="115"/>
      <c r="G91" s="148" t="s">
        <v>793</v>
      </c>
      <c r="H91" s="115"/>
    </row>
    <row r="92" spans="1:8" ht="33" customHeight="1" x14ac:dyDescent="0.25">
      <c r="A92" s="148" t="s">
        <v>790</v>
      </c>
      <c r="B92" s="176"/>
      <c r="C92" s="176"/>
      <c r="D92" s="176"/>
      <c r="E92" s="148" t="s">
        <v>792</v>
      </c>
      <c r="F92" s="115"/>
      <c r="G92" s="148" t="s">
        <v>794</v>
      </c>
      <c r="H92" s="115"/>
    </row>
    <row r="93" spans="1:8" ht="33" customHeight="1" x14ac:dyDescent="0.25">
      <c r="A93" s="148" t="s">
        <v>888</v>
      </c>
      <c r="B93" s="188"/>
      <c r="C93" s="189"/>
      <c r="D93" s="189"/>
      <c r="E93" s="189"/>
      <c r="F93" s="189"/>
      <c r="G93" s="189"/>
      <c r="H93" s="190"/>
    </row>
    <row r="94" spans="1:8" ht="33" customHeight="1" x14ac:dyDescent="0.25">
      <c r="A94" s="148" t="s">
        <v>795</v>
      </c>
      <c r="B94" s="176"/>
      <c r="C94" s="176"/>
      <c r="D94" s="176"/>
      <c r="E94" s="148" t="s">
        <v>797</v>
      </c>
      <c r="F94" s="115"/>
      <c r="G94" s="148" t="s">
        <v>799</v>
      </c>
      <c r="H94" s="115"/>
    </row>
    <row r="95" spans="1:8" ht="33" customHeight="1" x14ac:dyDescent="0.25">
      <c r="A95" s="153" t="s">
        <v>796</v>
      </c>
      <c r="B95" s="177"/>
      <c r="C95" s="177"/>
      <c r="D95" s="177"/>
      <c r="E95" s="153" t="s">
        <v>798</v>
      </c>
      <c r="F95" s="154"/>
      <c r="G95" s="153" t="s">
        <v>800</v>
      </c>
      <c r="H95" s="154"/>
    </row>
    <row r="96" spans="1:8" ht="15.75" customHeight="1" x14ac:dyDescent="0.25">
      <c r="A96" s="191" t="s">
        <v>760</v>
      </c>
      <c r="B96" s="192"/>
      <c r="C96" s="192"/>
      <c r="D96" s="192"/>
      <c r="E96" s="193"/>
      <c r="F96" s="193"/>
      <c r="G96" s="193"/>
      <c r="H96" s="194"/>
    </row>
    <row r="97" spans="1:8" ht="15.75" x14ac:dyDescent="0.25">
      <c r="A97" s="195" t="s">
        <v>963</v>
      </c>
      <c r="B97" s="195"/>
      <c r="C97" s="195"/>
      <c r="D97" s="195"/>
      <c r="E97" s="195"/>
      <c r="F97" s="195"/>
      <c r="G97" s="195"/>
      <c r="H97" s="195"/>
    </row>
    <row r="98" spans="1:8" ht="33" customHeight="1" x14ac:dyDescent="0.25">
      <c r="A98" s="148" t="s">
        <v>342</v>
      </c>
      <c r="B98" s="115"/>
      <c r="C98" s="148" t="s">
        <v>889</v>
      </c>
      <c r="D98" s="141"/>
      <c r="E98" s="148" t="s">
        <v>771</v>
      </c>
      <c r="F98" s="115"/>
      <c r="G98" s="148" t="s">
        <v>772</v>
      </c>
      <c r="H98" s="115"/>
    </row>
    <row r="99" spans="1:8" ht="33" customHeight="1" x14ac:dyDescent="0.25">
      <c r="A99" s="148" t="s">
        <v>346</v>
      </c>
      <c r="B99" s="115"/>
      <c r="C99" s="148" t="s">
        <v>889</v>
      </c>
      <c r="D99" s="141"/>
      <c r="E99" s="148" t="s">
        <v>771</v>
      </c>
      <c r="F99" s="115"/>
      <c r="G99" s="148" t="s">
        <v>772</v>
      </c>
      <c r="H99" s="115"/>
    </row>
    <row r="100" spans="1:8" ht="33" customHeight="1" x14ac:dyDescent="0.25">
      <c r="A100" s="148" t="s">
        <v>348</v>
      </c>
      <c r="B100" s="115"/>
      <c r="C100" s="148" t="s">
        <v>889</v>
      </c>
      <c r="D100" s="141"/>
      <c r="E100" s="148" t="s">
        <v>771</v>
      </c>
      <c r="F100" s="115"/>
      <c r="G100" s="148" t="s">
        <v>772</v>
      </c>
      <c r="H100" s="115"/>
    </row>
    <row r="101" spans="1:8" ht="33" customHeight="1" x14ac:dyDescent="0.25">
      <c r="A101" s="148" t="s">
        <v>773</v>
      </c>
      <c r="B101" s="115"/>
      <c r="C101" s="148" t="s">
        <v>889</v>
      </c>
      <c r="D101" s="141"/>
      <c r="E101" s="148" t="s">
        <v>771</v>
      </c>
      <c r="F101" s="115"/>
      <c r="G101" s="148" t="s">
        <v>772</v>
      </c>
      <c r="H101" s="115"/>
    </row>
    <row r="102" spans="1:8" ht="33" customHeight="1" x14ac:dyDescent="0.25">
      <c r="A102" s="148" t="s">
        <v>352</v>
      </c>
      <c r="B102" s="115"/>
      <c r="C102" s="148" t="s">
        <v>889</v>
      </c>
      <c r="D102" s="141"/>
      <c r="E102" s="148" t="s">
        <v>771</v>
      </c>
      <c r="F102" s="115"/>
      <c r="G102" s="148" t="s">
        <v>772</v>
      </c>
      <c r="H102" s="115"/>
    </row>
    <row r="103" spans="1:8" ht="33" customHeight="1" x14ac:dyDescent="0.25">
      <c r="A103" s="148" t="s">
        <v>354</v>
      </c>
      <c r="B103" s="115"/>
      <c r="C103" s="148" t="s">
        <v>889</v>
      </c>
      <c r="D103" s="141"/>
      <c r="E103" s="148" t="s">
        <v>771</v>
      </c>
      <c r="F103" s="115"/>
      <c r="G103" s="148" t="s">
        <v>772</v>
      </c>
      <c r="H103" s="115"/>
    </row>
    <row r="104" spans="1:8" ht="33" customHeight="1" x14ac:dyDescent="0.25">
      <c r="A104" s="148" t="s">
        <v>356</v>
      </c>
      <c r="B104" s="115"/>
      <c r="C104" s="148" t="s">
        <v>889</v>
      </c>
      <c r="D104" s="141"/>
      <c r="E104" s="148" t="s">
        <v>771</v>
      </c>
      <c r="F104" s="115"/>
      <c r="G104" s="148" t="s">
        <v>772</v>
      </c>
      <c r="H104" s="115"/>
    </row>
    <row r="105" spans="1:8" ht="33" customHeight="1" x14ac:dyDescent="0.25">
      <c r="A105" s="148" t="s">
        <v>774</v>
      </c>
      <c r="B105" s="115"/>
      <c r="C105" s="148" t="s">
        <v>889</v>
      </c>
      <c r="D105" s="141"/>
      <c r="E105" s="148" t="s">
        <v>771</v>
      </c>
      <c r="F105" s="115"/>
      <c r="G105" s="148" t="s">
        <v>772</v>
      </c>
      <c r="H105" s="115"/>
    </row>
    <row r="106" spans="1:8" ht="33" customHeight="1" x14ac:dyDescent="0.25">
      <c r="A106" s="148" t="s">
        <v>359</v>
      </c>
      <c r="B106" s="115"/>
      <c r="C106" s="148" t="s">
        <v>889</v>
      </c>
      <c r="D106" s="141"/>
      <c r="E106" s="148" t="s">
        <v>771</v>
      </c>
      <c r="F106" s="115"/>
      <c r="G106" s="148" t="s">
        <v>772</v>
      </c>
      <c r="H106" s="115"/>
    </row>
    <row r="107" spans="1:8" ht="33" customHeight="1" x14ac:dyDescent="0.25">
      <c r="A107" s="148" t="s">
        <v>361</v>
      </c>
      <c r="B107" s="115"/>
      <c r="C107" s="148" t="s">
        <v>889</v>
      </c>
      <c r="D107" s="141"/>
      <c r="E107" s="148" t="s">
        <v>771</v>
      </c>
      <c r="F107" s="115"/>
      <c r="G107" s="148" t="s">
        <v>772</v>
      </c>
      <c r="H107" s="115"/>
    </row>
    <row r="108" spans="1:8" ht="33" customHeight="1" x14ac:dyDescent="0.25">
      <c r="A108" s="148" t="s">
        <v>362</v>
      </c>
      <c r="B108" s="115"/>
      <c r="C108" s="148" t="s">
        <v>889</v>
      </c>
      <c r="D108" s="141"/>
      <c r="E108" s="148" t="s">
        <v>771</v>
      </c>
      <c r="F108" s="115"/>
      <c r="G108" s="148" t="s">
        <v>772</v>
      </c>
      <c r="H108" s="115"/>
    </row>
    <row r="109" spans="1:8" ht="33" customHeight="1" x14ac:dyDescent="0.25">
      <c r="A109" s="148" t="s">
        <v>775</v>
      </c>
      <c r="B109" s="115"/>
      <c r="C109" s="148" t="s">
        <v>889</v>
      </c>
      <c r="D109" s="141"/>
      <c r="E109" s="148" t="s">
        <v>771</v>
      </c>
      <c r="F109" s="115"/>
      <c r="G109" s="148" t="s">
        <v>772</v>
      </c>
      <c r="H109" s="115"/>
    </row>
    <row r="110" spans="1:8" ht="55.5" customHeight="1" x14ac:dyDescent="0.25">
      <c r="A110" s="148" t="s">
        <v>938</v>
      </c>
      <c r="B110" s="159"/>
      <c r="C110" s="159"/>
      <c r="D110" s="159"/>
      <c r="E110" s="159"/>
      <c r="F110" s="159"/>
      <c r="G110" s="159"/>
      <c r="H110" s="159"/>
    </row>
    <row r="111" spans="1:8" ht="50.1" customHeight="1" x14ac:dyDescent="0.25">
      <c r="A111" s="148" t="s">
        <v>939</v>
      </c>
      <c r="B111" s="159"/>
      <c r="C111" s="159"/>
      <c r="D111" s="159"/>
      <c r="E111" s="159"/>
      <c r="F111" s="159"/>
      <c r="G111" s="159"/>
      <c r="H111" s="159"/>
    </row>
    <row r="112" spans="1:8" ht="50.1" customHeight="1" x14ac:dyDescent="0.25">
      <c r="A112" s="148" t="s">
        <v>940</v>
      </c>
      <c r="B112" s="159"/>
      <c r="C112" s="159"/>
      <c r="D112" s="159"/>
      <c r="E112" s="159"/>
      <c r="F112" s="159"/>
      <c r="G112" s="159"/>
      <c r="H112" s="159"/>
    </row>
    <row r="113" spans="1:8" ht="50.1" customHeight="1" x14ac:dyDescent="0.25">
      <c r="A113" s="156" t="s">
        <v>899</v>
      </c>
      <c r="B113" s="156"/>
      <c r="C113" s="156"/>
      <c r="D113" s="156"/>
      <c r="E113" s="156"/>
      <c r="F113" s="156"/>
      <c r="G113" s="156"/>
      <c r="H113" s="156"/>
    </row>
    <row r="114" spans="1:8" ht="30" customHeight="1" x14ac:dyDescent="0.25"/>
    <row r="115" spans="1:8" ht="3" customHeight="1" x14ac:dyDescent="0.25">
      <c r="A115" s="131"/>
      <c r="B115" s="131"/>
      <c r="C115" s="131"/>
      <c r="D115" s="131"/>
      <c r="E115" s="131"/>
      <c r="F115" s="131"/>
      <c r="G115" s="131"/>
      <c r="H115" s="131"/>
    </row>
    <row r="116" spans="1:8" ht="30" customHeight="1" x14ac:dyDescent="0.25"/>
    <row r="117" spans="1:8" ht="85.5" customHeight="1" x14ac:dyDescent="0.25"/>
  </sheetData>
  <mergeCells count="111">
    <mergeCell ref="A113:H113"/>
    <mergeCell ref="A54:D54"/>
    <mergeCell ref="F10:H10"/>
    <mergeCell ref="A12:D12"/>
    <mergeCell ref="C13:H13"/>
    <mergeCell ref="A13:B13"/>
    <mergeCell ref="F18:H18"/>
    <mergeCell ref="A20:D20"/>
    <mergeCell ref="B38:C38"/>
    <mergeCell ref="E38:F38"/>
    <mergeCell ref="B35:H35"/>
    <mergeCell ref="F28:H28"/>
    <mergeCell ref="A55:D55"/>
    <mergeCell ref="A56:D56"/>
    <mergeCell ref="A60:D60"/>
    <mergeCell ref="A61:D61"/>
    <mergeCell ref="A75:D75"/>
    <mergeCell ref="A80:D80"/>
    <mergeCell ref="E80:H80"/>
    <mergeCell ref="E82:H82"/>
    <mergeCell ref="A53:D53"/>
    <mergeCell ref="A37:H37"/>
    <mergeCell ref="A45:D45"/>
    <mergeCell ref="A46:D46"/>
    <mergeCell ref="B2:H2"/>
    <mergeCell ref="F25:H25"/>
    <mergeCell ref="A26:H26"/>
    <mergeCell ref="F27:H27"/>
    <mergeCell ref="C16:D16"/>
    <mergeCell ref="F16:H16"/>
    <mergeCell ref="A18:B18"/>
    <mergeCell ref="C18:D18"/>
    <mergeCell ref="E20:H20"/>
    <mergeCell ref="F19:H19"/>
    <mergeCell ref="F17:H17"/>
    <mergeCell ref="B3:C3"/>
    <mergeCell ref="E3:F3"/>
    <mergeCell ref="A8:B8"/>
    <mergeCell ref="F8:H8"/>
    <mergeCell ref="C5:H5"/>
    <mergeCell ref="C8:D8"/>
    <mergeCell ref="A5:B5"/>
    <mergeCell ref="F9:H9"/>
    <mergeCell ref="F11:H11"/>
    <mergeCell ref="A10:B10"/>
    <mergeCell ref="C10:D10"/>
    <mergeCell ref="E12:H12"/>
    <mergeCell ref="A21:H21"/>
    <mergeCell ref="B112:H112"/>
    <mergeCell ref="B83:H83"/>
    <mergeCell ref="B84:H84"/>
    <mergeCell ref="A73:D73"/>
    <mergeCell ref="A74:D74"/>
    <mergeCell ref="A85:H85"/>
    <mergeCell ref="B111:H111"/>
    <mergeCell ref="B87:H87"/>
    <mergeCell ref="B90:H90"/>
    <mergeCell ref="B93:H93"/>
    <mergeCell ref="A96:D96"/>
    <mergeCell ref="E96:H96"/>
    <mergeCell ref="A97:H97"/>
    <mergeCell ref="A86:H86"/>
    <mergeCell ref="A77:D77"/>
    <mergeCell ref="A78:D78"/>
    <mergeCell ref="B88:D88"/>
    <mergeCell ref="B89:D89"/>
    <mergeCell ref="B91:D91"/>
    <mergeCell ref="B92:D92"/>
    <mergeCell ref="F22:H22"/>
    <mergeCell ref="F23:H23"/>
    <mergeCell ref="F24:H24"/>
    <mergeCell ref="A16:B16"/>
    <mergeCell ref="B94:D94"/>
    <mergeCell ref="B95:D95"/>
    <mergeCell ref="E39:H39"/>
    <mergeCell ref="E57:H57"/>
    <mergeCell ref="A58:D58"/>
    <mergeCell ref="A69:D69"/>
    <mergeCell ref="A70:D70"/>
    <mergeCell ref="A71:D71"/>
    <mergeCell ref="A64:D64"/>
    <mergeCell ref="A65:D65"/>
    <mergeCell ref="A66:D66"/>
    <mergeCell ref="A67:D67"/>
    <mergeCell ref="A68:D68"/>
    <mergeCell ref="A62:D62"/>
    <mergeCell ref="A59:D59"/>
    <mergeCell ref="A72:D72"/>
    <mergeCell ref="E75:H75"/>
    <mergeCell ref="A76:D76"/>
    <mergeCell ref="A52:D52"/>
    <mergeCell ref="F29:H29"/>
    <mergeCell ref="F30:H30"/>
    <mergeCell ref="A49:D49"/>
    <mergeCell ref="A40:D40"/>
    <mergeCell ref="B110:H110"/>
    <mergeCell ref="B34:H34"/>
    <mergeCell ref="B32:H32"/>
    <mergeCell ref="B33:H33"/>
    <mergeCell ref="A47:D47"/>
    <mergeCell ref="A48:D48"/>
    <mergeCell ref="A79:D79"/>
    <mergeCell ref="A63:D63"/>
    <mergeCell ref="A50:D50"/>
    <mergeCell ref="A51:D51"/>
    <mergeCell ref="A41:D41"/>
    <mergeCell ref="A42:D42"/>
    <mergeCell ref="A43:D43"/>
    <mergeCell ref="A44:D44"/>
    <mergeCell ref="A81:D81"/>
    <mergeCell ref="A82:D82"/>
  </mergeCells>
  <printOptions verticalCentered="1"/>
  <pageMargins left="1.3385826771653544" right="0.78740157480314965" top="0.78740157480314965" bottom="0.78740157480314965" header="0.39370078740157483" footer="0.39370078740157483"/>
  <pageSetup paperSize="9" scale="44" fitToHeight="0" orientation="landscape" r:id="rId1"/>
  <headerFooter>
    <oddHeader>&amp;L&amp;G
&amp;"Arial,Normal"&amp;12FORMULACIÓN DE PROYECTOS DE COOPERACIÓN SUR SUR
Código: M-FO-028 | Versión: 05 | Fecha: Febrero 13 de 2024&amp;R&amp;"Arial,Normal"&amp;12&amp;G</oddHeader>
    <oddFooter xml:space="preserve">&amp;L&amp;"Arial,Normal"&amp;12Carrera 10 No. 97A-13, Piso 6, Torre A | Bogotá D.C. | PBX: (+57) 601 601 2424 
Línea gratuita nacional: 018000413795 | Código postal: 110221 | www.apccolombia.gov.co
Página: &amp;P/&amp;N
&amp;"-,Normal"&amp;11
</oddFooter>
  </headerFooter>
  <rowBreaks count="4" manualBreakCount="4">
    <brk id="30" max="7" man="1"/>
    <brk id="56" max="7" man="1"/>
    <brk id="74" max="7" man="1"/>
    <brk id="96" max="7" man="1"/>
  </rowBreaks>
  <legacyDrawing r:id="rId2"/>
  <legacyDrawingHF r:id="rId3"/>
  <extLst>
    <ext xmlns:x14="http://schemas.microsoft.com/office/spreadsheetml/2009/9/main" uri="{CCE6A557-97BC-4b89-ADB6-D9C93CAAB3DF}">
      <x14:dataValidations xmlns:xm="http://schemas.microsoft.com/office/excel/2006/main" count="47">
        <x14:dataValidation type="list" allowBlank="1" showInputMessage="1" showErrorMessage="1">
          <x14:formula1>
            <xm:f>'Lista desplegbale'!$F$2:$F$4</xm:f>
          </x14:formula1>
          <xm:sqref>F27:H30</xm:sqref>
        </x14:dataValidation>
        <x14:dataValidation type="list" allowBlank="1" showInputMessage="1" showErrorMessage="1">
          <x14:formula1>
            <xm:f>DATOS!$M$3:$M$9</xm:f>
          </x14:formula1>
          <xm:sqref>E40:H40</xm:sqref>
        </x14:dataValidation>
        <x14:dataValidation type="list" allowBlank="1" showInputMessage="1" showErrorMessage="1">
          <x14:formula1>
            <xm:f>DATOS!$N$3:$N$10</xm:f>
          </x14:formula1>
          <xm:sqref>E41:H41</xm:sqref>
        </x14:dataValidation>
        <x14:dataValidation type="list" allowBlank="1" showInputMessage="1" showErrorMessage="1">
          <x14:formula1>
            <xm:f>DATOS!$O$3:$O$15</xm:f>
          </x14:formula1>
          <xm:sqref>E42:H42</xm:sqref>
        </x14:dataValidation>
        <x14:dataValidation type="list" allowBlank="1" showInputMessage="1" showErrorMessage="1">
          <x14:formula1>
            <xm:f>DATOS!$P$3:$P$12</xm:f>
          </x14:formula1>
          <xm:sqref>E43:H43</xm:sqref>
        </x14:dataValidation>
        <x14:dataValidation type="list" allowBlank="1" showInputMessage="1" showErrorMessage="1">
          <x14:formula1>
            <xm:f>DATOS!$Q$3:$Q$11</xm:f>
          </x14:formula1>
          <xm:sqref>E44:H44</xm:sqref>
        </x14:dataValidation>
        <x14:dataValidation type="list" allowBlank="1" showInputMessage="1" showErrorMessage="1">
          <x14:formula1>
            <xm:f>DATOS!$R$3:$R$10</xm:f>
          </x14:formula1>
          <xm:sqref>E45:H45</xm:sqref>
        </x14:dataValidation>
        <x14:dataValidation type="list" allowBlank="1" showInputMessage="1" showErrorMessage="1">
          <x14:formula1>
            <xm:f>DATOS!$S$3:$S$7</xm:f>
          </x14:formula1>
          <xm:sqref>E46:H46</xm:sqref>
        </x14:dataValidation>
        <x14:dataValidation type="list" allowBlank="1" showInputMessage="1" showErrorMessage="1">
          <x14:formula1>
            <xm:f>DATOS!$T$3:$T$14</xm:f>
          </x14:formula1>
          <xm:sqref>E47:H47</xm:sqref>
        </x14:dataValidation>
        <x14:dataValidation type="list" allowBlank="1" showInputMessage="1" showErrorMessage="1">
          <x14:formula1>
            <xm:f>DATOS!$U$3:$U$10</xm:f>
          </x14:formula1>
          <xm:sqref>E48:H48</xm:sqref>
        </x14:dataValidation>
        <x14:dataValidation type="list" allowBlank="1" showInputMessage="1" showErrorMessage="1">
          <x14:formula1>
            <xm:f>DATOS!$V$3:$V$12</xm:f>
          </x14:formula1>
          <xm:sqref>E49:H49</xm:sqref>
        </x14:dataValidation>
        <x14:dataValidation type="list" allowBlank="1" showInputMessage="1" showErrorMessage="1">
          <x14:formula1>
            <xm:f>DATOS!$W$3:$W$12</xm:f>
          </x14:formula1>
          <xm:sqref>E50:H50</xm:sqref>
        </x14:dataValidation>
        <x14:dataValidation type="list" allowBlank="1" showInputMessage="1" showErrorMessage="1">
          <x14:formula1>
            <xm:f>DATOS!$X$3:$X$13</xm:f>
          </x14:formula1>
          <xm:sqref>E51:H51</xm:sqref>
        </x14:dataValidation>
        <x14:dataValidation type="list" allowBlank="1" showInputMessage="1" showErrorMessage="1">
          <x14:formula1>
            <xm:f>DATOS!$Y$3:$Y$7</xm:f>
          </x14:formula1>
          <xm:sqref>E52:H52</xm:sqref>
        </x14:dataValidation>
        <x14:dataValidation type="list" allowBlank="1" showInputMessage="1" showErrorMessage="1">
          <x14:formula1>
            <xm:f>DATOS!$Z$3:$Z$12</xm:f>
          </x14:formula1>
          <xm:sqref>E53:H53</xm:sqref>
        </x14:dataValidation>
        <x14:dataValidation type="list" allowBlank="1" showInputMessage="1" showErrorMessage="1">
          <x14:formula1>
            <xm:f>DATOS!$AA$3:$AA$14</xm:f>
          </x14:formula1>
          <xm:sqref>E54:H54</xm:sqref>
        </x14:dataValidation>
        <x14:dataValidation type="list" allowBlank="1" showInputMessage="1" showErrorMessage="1">
          <x14:formula1>
            <xm:f>DATOS!$AB$3:$AB$14</xm:f>
          </x14:formula1>
          <xm:sqref>E55:H55</xm:sqref>
        </x14:dataValidation>
        <x14:dataValidation type="list" allowBlank="1" showInputMessage="1" showErrorMessage="1">
          <x14:formula1>
            <xm:f>DATOS!$C$3:$C$15</xm:f>
          </x14:formula1>
          <xm:sqref>D98:D109</xm:sqref>
        </x14:dataValidation>
        <x14:dataValidation type="list" allowBlank="1" showInputMessage="1" showErrorMessage="1">
          <x14:formula1>
            <xm:f>DATOS!$AC$3:$AC$21</xm:f>
          </x14:formula1>
          <xm:sqref>E56:H56</xm:sqref>
        </x14:dataValidation>
        <x14:dataValidation type="list" allowBlank="1" showInputMessage="1" showErrorMessage="1">
          <x14:formula1>
            <xm:f>'Lista desplegbale'!$B$2:$B$4</xm:f>
          </x14:formula1>
          <xm:sqref>E12 E20</xm:sqref>
        </x14:dataValidation>
        <x14:dataValidation type="list" allowBlank="1" showInputMessage="1" showErrorMessage="1">
          <x14:formula1>
            <xm:f>'Lista desplegbale'!$C$2:$C$18</xm:f>
          </x14:formula1>
          <xm:sqref>B38 E38 H38</xm:sqref>
        </x14:dataValidation>
        <x14:dataValidation type="list" allowBlank="1" showInputMessage="1" showErrorMessage="1">
          <x14:formula1>
            <xm:f>'Lista desplegbale'!$D$2:$D$14</xm:f>
          </x14:formula1>
          <xm:sqref>E3</xm:sqref>
        </x14:dataValidation>
        <x14:dataValidation type="list" allowBlank="1" showInputMessage="1" showErrorMessage="1">
          <x14:formula1>
            <xm:f>'Lista desplegbale'!$A$27:$A$40</xm:f>
          </x14:formula1>
          <xm:sqref>E58:H58</xm:sqref>
        </x14:dataValidation>
        <x14:dataValidation type="list" allowBlank="1" showInputMessage="1" showErrorMessage="1">
          <x14:formula1>
            <xm:f>'Lista desplegbale'!$B$27:$B$40</xm:f>
          </x14:formula1>
          <xm:sqref>E59:H59</xm:sqref>
        </x14:dataValidation>
        <x14:dataValidation type="list" allowBlank="1" showInputMessage="1" showErrorMessage="1">
          <x14:formula1>
            <xm:f>'Lista desplegbale'!$C$27:$C$54</xm:f>
          </x14:formula1>
          <xm:sqref>E60:H60</xm:sqref>
        </x14:dataValidation>
        <x14:dataValidation type="list" allowBlank="1" showInputMessage="1" showErrorMessage="1">
          <x14:formula1>
            <xm:f>'Lista desplegbale'!$D$27:$D$38</xm:f>
          </x14:formula1>
          <xm:sqref>E61:H61</xm:sqref>
        </x14:dataValidation>
        <x14:dataValidation type="list" allowBlank="1" showInputMessage="1" showErrorMessage="1">
          <x14:formula1>
            <xm:f>'Lista desplegbale'!$E$27:$E$40</xm:f>
          </x14:formula1>
          <xm:sqref>E62:H62</xm:sqref>
        </x14:dataValidation>
        <x14:dataValidation type="list" allowBlank="1" showInputMessage="1" showErrorMessage="1">
          <x14:formula1>
            <xm:f>'Lista desplegbale'!$F$27:$F$37</xm:f>
          </x14:formula1>
          <xm:sqref>E63:H63</xm:sqref>
        </x14:dataValidation>
        <x14:dataValidation type="list" allowBlank="1" showInputMessage="1" showErrorMessage="1">
          <x14:formula1>
            <xm:f>'Lista desplegbale'!$G$27:$G$34</xm:f>
          </x14:formula1>
          <xm:sqref>E64:H64</xm:sqref>
        </x14:dataValidation>
        <x14:dataValidation type="list" allowBlank="1" showInputMessage="1" showErrorMessage="1">
          <x14:formula1>
            <xm:f>'Lista desplegbale'!$H$27:$H$43</xm:f>
          </x14:formula1>
          <xm:sqref>E65:H65</xm:sqref>
        </x14:dataValidation>
        <x14:dataValidation type="list" allowBlank="1" showInputMessage="1" showErrorMessage="1">
          <x14:formula1>
            <xm:f>'Lista desplegbale'!$I$27:$I$38</xm:f>
          </x14:formula1>
          <xm:sqref>E66:H66</xm:sqref>
        </x14:dataValidation>
        <x14:dataValidation type="list" allowBlank="1" showInputMessage="1" showErrorMessage="1">
          <x14:formula1>
            <xm:f>'Lista desplegbale'!$J$27:$J$40</xm:f>
          </x14:formula1>
          <xm:sqref>E67:H67</xm:sqref>
        </x14:dataValidation>
        <x14:dataValidation type="list" allowBlank="1" showInputMessage="1" showErrorMessage="1">
          <x14:formula1>
            <xm:f>'Lista desplegbale'!$K$27:$K$40</xm:f>
          </x14:formula1>
          <xm:sqref>E68:H68</xm:sqref>
        </x14:dataValidation>
        <x14:dataValidation type="list" allowBlank="1" showInputMessage="1" showErrorMessage="1">
          <x14:formula1>
            <xm:f>'Lista desplegbale'!$L$27:$L$39</xm:f>
          </x14:formula1>
          <xm:sqref>E69:H69</xm:sqref>
        </x14:dataValidation>
        <x14:dataValidation type="list" allowBlank="1" showInputMessage="1" showErrorMessage="1">
          <x14:formula1>
            <xm:f>'Lista desplegbale'!$M$27:$M$34</xm:f>
          </x14:formula1>
          <xm:sqref>E70:H70</xm:sqref>
        </x14:dataValidation>
        <x14:dataValidation type="list" allowBlank="1" showInputMessage="1" showErrorMessage="1">
          <x14:formula1>
            <xm:f>'Lista desplegbale'!$N$27:$N$36</xm:f>
          </x14:formula1>
          <xm:sqref>E71:H71</xm:sqref>
        </x14:dataValidation>
        <x14:dataValidation type="list" allowBlank="1" showInputMessage="1" showErrorMessage="1">
          <x14:formula1>
            <xm:f>'Lista desplegbale'!$O$27:$O$40</xm:f>
          </x14:formula1>
          <xm:sqref>E72:H72</xm:sqref>
        </x14:dataValidation>
        <x14:dataValidation type="list" allowBlank="1" showInputMessage="1" showErrorMessage="1">
          <x14:formula1>
            <xm:f>'Lista desplegbale'!$P$27:$P$49</xm:f>
          </x14:formula1>
          <xm:sqref>E73:H73</xm:sqref>
        </x14:dataValidation>
        <x14:dataValidation type="list" allowBlank="1" showInputMessage="1" showErrorMessage="1">
          <x14:formula1>
            <xm:f>'Lista desplegbale'!$Q$27:$Q$50</xm:f>
          </x14:formula1>
          <xm:sqref>E74:H74</xm:sqref>
        </x14:dataValidation>
        <x14:dataValidation type="list" allowBlank="1" showInputMessage="1" showErrorMessage="1">
          <x14:formula1>
            <xm:f>'Lista desplegbale'!$A$2:$A$4</xm:f>
          </x14:formula1>
          <xm:sqref>H3</xm:sqref>
        </x14:dataValidation>
        <x14:dataValidation type="list" allowBlank="1" showInputMessage="1" showErrorMessage="1">
          <x14:formula1>
            <xm:f>'Lista desplegbale'!$E$2:$E$4</xm:f>
          </x14:formula1>
          <xm:sqref>H6 H14</xm:sqref>
        </x14:dataValidation>
        <x14:dataValidation type="list" allowBlank="1" showInputMessage="1" showErrorMessage="1">
          <x14:formula1>
            <xm:f>'Lista desplegbale'!$C$58:$C$60</xm:f>
          </x14:formula1>
          <xm:sqref>E76:H76</xm:sqref>
        </x14:dataValidation>
        <x14:dataValidation type="list" allowBlank="1" showInputMessage="1" showErrorMessage="1">
          <x14:formula1>
            <xm:f>'Lista desplegbale'!$C$63:$C$65</xm:f>
          </x14:formula1>
          <xm:sqref>E77:H77</xm:sqref>
        </x14:dataValidation>
        <x14:dataValidation type="list" allowBlank="1" showInputMessage="1" showErrorMessage="1">
          <x14:formula1>
            <xm:f>'Lista desplegbale'!$C$68:$C$70</xm:f>
          </x14:formula1>
          <xm:sqref>E78:H78</xm:sqref>
        </x14:dataValidation>
        <x14:dataValidation type="list" allowBlank="1" showInputMessage="1" showErrorMessage="1">
          <x14:formula1>
            <xm:f>'Lista desplegbale'!$C$73:$C$77</xm:f>
          </x14:formula1>
          <xm:sqref>E79:H79</xm:sqref>
        </x14:dataValidation>
        <x14:dataValidation type="list" allowBlank="1" showInputMessage="1" showErrorMessage="1">
          <x14:formula1>
            <xm:f>'Lista desplegbale'!$C$80:$C$84</xm:f>
          </x14:formula1>
          <xm:sqref>E81:H81</xm:sqref>
        </x14:dataValidation>
        <x14:dataValidation type="list" allowBlank="1" showInputMessage="1" showErrorMessage="1">
          <x14:formula1>
            <xm:f>'Lista desplegbale'!$F$2:$F$4</xm:f>
          </x14:formula1>
          <xm:sqref>F22:H25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37" zoomScaleNormal="100" zoomScaleSheetLayoutView="100" workbookViewId="0">
      <selection activeCell="C30" sqref="C30"/>
    </sheetView>
  </sheetViews>
  <sheetFormatPr baseColWidth="10" defaultColWidth="11.42578125" defaultRowHeight="15" x14ac:dyDescent="0.25"/>
  <cols>
    <col min="1" max="1" width="5.7109375" style="117" customWidth="1"/>
    <col min="2" max="2" width="40.7109375" style="117" customWidth="1"/>
    <col min="3" max="3" width="172.7109375" style="117" customWidth="1"/>
    <col min="4" max="16384" width="11.42578125" style="117"/>
  </cols>
  <sheetData>
    <row r="1" spans="1:3" ht="15.75" x14ac:dyDescent="0.25">
      <c r="A1" s="178" t="s">
        <v>961</v>
      </c>
      <c r="B1" s="178"/>
      <c r="C1" s="178"/>
    </row>
    <row r="2" spans="1:3" ht="15.75" x14ac:dyDescent="0.25">
      <c r="A2" s="121" t="s">
        <v>873</v>
      </c>
      <c r="B2" s="121" t="s">
        <v>803</v>
      </c>
      <c r="C2" s="121" t="s">
        <v>804</v>
      </c>
    </row>
    <row r="3" spans="1:3" ht="15.75" x14ac:dyDescent="0.25">
      <c r="A3" s="121" t="s">
        <v>806</v>
      </c>
      <c r="B3" s="178" t="s">
        <v>874</v>
      </c>
      <c r="C3" s="178"/>
    </row>
    <row r="4" spans="1:3" ht="30" x14ac:dyDescent="0.25">
      <c r="A4" s="119">
        <v>1</v>
      </c>
      <c r="B4" s="119" t="s">
        <v>805</v>
      </c>
      <c r="C4" s="120" t="s">
        <v>891</v>
      </c>
    </row>
    <row r="5" spans="1:3" x14ac:dyDescent="0.25">
      <c r="A5" s="119">
        <v>1</v>
      </c>
      <c r="B5" s="119" t="s">
        <v>808</v>
      </c>
      <c r="C5" s="120" t="s">
        <v>954</v>
      </c>
    </row>
    <row r="6" spans="1:3" x14ac:dyDescent="0.25">
      <c r="A6" s="119">
        <v>1</v>
      </c>
      <c r="B6" s="119" t="s">
        <v>807</v>
      </c>
      <c r="C6" s="120" t="s">
        <v>954</v>
      </c>
    </row>
    <row r="7" spans="1:3" x14ac:dyDescent="0.25">
      <c r="A7" s="119">
        <v>1</v>
      </c>
      <c r="B7" s="119" t="s">
        <v>697</v>
      </c>
      <c r="C7" s="120" t="s">
        <v>954</v>
      </c>
    </row>
    <row r="8" spans="1:3" ht="15.75" x14ac:dyDescent="0.25">
      <c r="A8" s="121" t="s">
        <v>809</v>
      </c>
      <c r="B8" s="220" t="s">
        <v>810</v>
      </c>
      <c r="C8" s="220"/>
    </row>
    <row r="9" spans="1:3" ht="30" x14ac:dyDescent="0.25">
      <c r="A9" s="119" t="s">
        <v>811</v>
      </c>
      <c r="B9" s="120" t="s">
        <v>812</v>
      </c>
      <c r="C9" s="120" t="s">
        <v>859</v>
      </c>
    </row>
    <row r="10" spans="1:3" ht="30" x14ac:dyDescent="0.25">
      <c r="A10" s="119" t="s">
        <v>811</v>
      </c>
      <c r="B10" s="120" t="s">
        <v>813</v>
      </c>
      <c r="C10" s="120" t="s">
        <v>953</v>
      </c>
    </row>
    <row r="11" spans="1:3" ht="45" x14ac:dyDescent="0.25">
      <c r="A11" s="119" t="s">
        <v>811</v>
      </c>
      <c r="B11" s="120" t="s">
        <v>815</v>
      </c>
      <c r="C11" s="120" t="s">
        <v>892</v>
      </c>
    </row>
    <row r="12" spans="1:3" x14ac:dyDescent="0.25">
      <c r="A12" s="119" t="s">
        <v>811</v>
      </c>
      <c r="B12" s="120" t="s">
        <v>817</v>
      </c>
      <c r="C12" s="120" t="s">
        <v>819</v>
      </c>
    </row>
    <row r="13" spans="1:3" ht="30" x14ac:dyDescent="0.25">
      <c r="A13" s="119" t="s">
        <v>814</v>
      </c>
      <c r="B13" s="120" t="s">
        <v>816</v>
      </c>
      <c r="C13" s="120" t="s">
        <v>860</v>
      </c>
    </row>
    <row r="14" spans="1:3" ht="30" x14ac:dyDescent="0.25">
      <c r="A14" s="119" t="s">
        <v>814</v>
      </c>
      <c r="B14" s="120" t="s">
        <v>813</v>
      </c>
      <c r="C14" s="120" t="s">
        <v>953</v>
      </c>
    </row>
    <row r="15" spans="1:3" ht="45" x14ac:dyDescent="0.25">
      <c r="A15" s="119" t="s">
        <v>814</v>
      </c>
      <c r="B15" s="120" t="s">
        <v>815</v>
      </c>
      <c r="C15" s="120" t="s">
        <v>955</v>
      </c>
    </row>
    <row r="16" spans="1:3" x14ac:dyDescent="0.25">
      <c r="A16" s="119" t="s">
        <v>814</v>
      </c>
      <c r="B16" s="120" t="s">
        <v>817</v>
      </c>
      <c r="C16" s="120" t="s">
        <v>818</v>
      </c>
    </row>
    <row r="17" spans="1:3" ht="78.75" customHeight="1" x14ac:dyDescent="0.25">
      <c r="A17" s="119" t="s">
        <v>821</v>
      </c>
      <c r="B17" s="120" t="s">
        <v>820</v>
      </c>
      <c r="C17" s="120" t="s">
        <v>893</v>
      </c>
    </row>
    <row r="18" spans="1:3" ht="15.75" x14ac:dyDescent="0.25">
      <c r="A18" s="121" t="s">
        <v>825</v>
      </c>
      <c r="B18" s="220" t="s">
        <v>826</v>
      </c>
      <c r="C18" s="220"/>
    </row>
    <row r="19" spans="1:3" ht="30" x14ac:dyDescent="0.25">
      <c r="A19" s="119" t="s">
        <v>823</v>
      </c>
      <c r="B19" s="120" t="s">
        <v>824</v>
      </c>
      <c r="C19" s="120" t="s">
        <v>822</v>
      </c>
    </row>
    <row r="20" spans="1:3" ht="45" x14ac:dyDescent="0.25">
      <c r="A20" s="119" t="s">
        <v>827</v>
      </c>
      <c r="B20" s="120" t="s">
        <v>830</v>
      </c>
      <c r="C20" s="120" t="s">
        <v>831</v>
      </c>
    </row>
    <row r="21" spans="1:3" ht="60" x14ac:dyDescent="0.25">
      <c r="A21" s="119" t="s">
        <v>828</v>
      </c>
      <c r="B21" s="120" t="s">
        <v>833</v>
      </c>
      <c r="C21" s="120" t="s">
        <v>894</v>
      </c>
    </row>
    <row r="22" spans="1:3" ht="63" customHeight="1" x14ac:dyDescent="0.25">
      <c r="A22" s="119" t="s">
        <v>829</v>
      </c>
      <c r="B22" s="120" t="s">
        <v>872</v>
      </c>
      <c r="C22" s="120" t="s">
        <v>834</v>
      </c>
    </row>
    <row r="23" spans="1:3" ht="15.75" x14ac:dyDescent="0.25">
      <c r="A23" s="121" t="s">
        <v>832</v>
      </c>
      <c r="B23" s="220" t="s">
        <v>835</v>
      </c>
      <c r="C23" s="220"/>
    </row>
    <row r="24" spans="1:3" ht="63.75" customHeight="1" x14ac:dyDescent="0.25">
      <c r="A24" s="122" t="s">
        <v>842</v>
      </c>
      <c r="B24" s="221" t="s">
        <v>864</v>
      </c>
      <c r="C24" s="222"/>
    </row>
    <row r="25" spans="1:3" ht="32.25" customHeight="1" x14ac:dyDescent="0.25">
      <c r="A25" s="119" t="s">
        <v>842</v>
      </c>
      <c r="B25" s="119" t="s">
        <v>836</v>
      </c>
      <c r="C25" s="120" t="s">
        <v>837</v>
      </c>
    </row>
    <row r="26" spans="1:3" ht="30" x14ac:dyDescent="0.25">
      <c r="A26" s="119" t="s">
        <v>842</v>
      </c>
      <c r="B26" s="120" t="s">
        <v>838</v>
      </c>
      <c r="C26" s="120" t="s">
        <v>839</v>
      </c>
    </row>
    <row r="27" spans="1:3" ht="30" x14ac:dyDescent="0.25">
      <c r="A27" s="119" t="s">
        <v>842</v>
      </c>
      <c r="B27" s="119" t="s">
        <v>840</v>
      </c>
      <c r="C27" s="120" t="s">
        <v>861</v>
      </c>
    </row>
    <row r="28" spans="1:3" ht="30" x14ac:dyDescent="0.25">
      <c r="A28" s="120" t="s">
        <v>842</v>
      </c>
      <c r="B28" s="120" t="s">
        <v>841</v>
      </c>
      <c r="C28" s="120" t="s">
        <v>862</v>
      </c>
    </row>
    <row r="29" spans="1:3" ht="63" customHeight="1" x14ac:dyDescent="0.25">
      <c r="A29" s="120" t="s">
        <v>924</v>
      </c>
      <c r="B29" s="120" t="s">
        <v>956</v>
      </c>
      <c r="C29" s="120" t="s">
        <v>962</v>
      </c>
    </row>
    <row r="30" spans="1:3" ht="60" x14ac:dyDescent="0.25">
      <c r="A30" s="120" t="s">
        <v>925</v>
      </c>
      <c r="B30" s="120" t="s">
        <v>957</v>
      </c>
      <c r="C30" s="120" t="s">
        <v>958</v>
      </c>
    </row>
    <row r="31" spans="1:3" ht="45" x14ac:dyDescent="0.25">
      <c r="A31" s="120" t="s">
        <v>959</v>
      </c>
      <c r="B31" s="120" t="s">
        <v>945</v>
      </c>
      <c r="C31" s="120" t="s">
        <v>960</v>
      </c>
    </row>
    <row r="32" spans="1:3" ht="30" x14ac:dyDescent="0.25">
      <c r="A32" s="120" t="s">
        <v>930</v>
      </c>
      <c r="B32" s="120" t="s">
        <v>901</v>
      </c>
      <c r="C32" s="120" t="s">
        <v>843</v>
      </c>
    </row>
    <row r="33" spans="1:3" ht="30" x14ac:dyDescent="0.25">
      <c r="A33" s="120" t="s">
        <v>845</v>
      </c>
      <c r="B33" s="120" t="s">
        <v>900</v>
      </c>
      <c r="C33" s="120" t="s">
        <v>895</v>
      </c>
    </row>
    <row r="34" spans="1:3" ht="30" x14ac:dyDescent="0.25">
      <c r="A34" s="120" t="s">
        <v>847</v>
      </c>
      <c r="B34" s="120" t="s">
        <v>844</v>
      </c>
      <c r="C34" s="120" t="s">
        <v>896</v>
      </c>
    </row>
    <row r="35" spans="1:3" ht="30" x14ac:dyDescent="0.25">
      <c r="A35" s="120" t="s">
        <v>847</v>
      </c>
      <c r="B35" s="119" t="s">
        <v>846</v>
      </c>
      <c r="C35" s="120" t="s">
        <v>863</v>
      </c>
    </row>
    <row r="36" spans="1:3" x14ac:dyDescent="0.25">
      <c r="A36" s="120" t="s">
        <v>847</v>
      </c>
      <c r="B36" s="119" t="s">
        <v>848</v>
      </c>
      <c r="C36" s="120" t="s">
        <v>849</v>
      </c>
    </row>
    <row r="37" spans="1:3" x14ac:dyDescent="0.25">
      <c r="A37" s="120" t="s">
        <v>847</v>
      </c>
      <c r="B37" s="119" t="s">
        <v>850</v>
      </c>
      <c r="C37" s="120" t="s">
        <v>897</v>
      </c>
    </row>
    <row r="38" spans="1:3" ht="30" x14ac:dyDescent="0.25">
      <c r="A38" s="120" t="s">
        <v>847</v>
      </c>
      <c r="B38" s="126" t="s">
        <v>760</v>
      </c>
      <c r="C38" s="120" t="s">
        <v>852</v>
      </c>
    </row>
    <row r="39" spans="1:3" ht="45" x14ac:dyDescent="0.25">
      <c r="A39" s="120" t="s">
        <v>931</v>
      </c>
      <c r="B39" s="119" t="s">
        <v>851</v>
      </c>
      <c r="C39" s="120" t="s">
        <v>898</v>
      </c>
    </row>
    <row r="40" spans="1:3" ht="15.75" x14ac:dyDescent="0.25">
      <c r="A40" s="133" t="s">
        <v>855</v>
      </c>
      <c r="B40" s="220" t="s">
        <v>941</v>
      </c>
      <c r="C40" s="220"/>
    </row>
    <row r="41" spans="1:3" ht="17.25" customHeight="1" x14ac:dyDescent="0.25">
      <c r="A41" s="119"/>
      <c r="B41" s="119"/>
      <c r="C41" s="120" t="s">
        <v>942</v>
      </c>
    </row>
    <row r="42" spans="1:3" ht="15.75" x14ac:dyDescent="0.25">
      <c r="A42" s="121" t="s">
        <v>856</v>
      </c>
      <c r="B42" s="220" t="s">
        <v>854</v>
      </c>
      <c r="C42" s="220"/>
    </row>
    <row r="43" spans="1:3" ht="30" x14ac:dyDescent="0.25">
      <c r="A43" s="119"/>
      <c r="B43" s="119"/>
      <c r="C43" s="120" t="s">
        <v>853</v>
      </c>
    </row>
    <row r="44" spans="1:3" ht="15.75" x14ac:dyDescent="0.25">
      <c r="A44" s="121" t="s">
        <v>943</v>
      </c>
      <c r="B44" s="220" t="s">
        <v>857</v>
      </c>
      <c r="C44" s="220"/>
    </row>
    <row r="45" spans="1:3" ht="30" x14ac:dyDescent="0.25">
      <c r="A45" s="119"/>
      <c r="B45" s="120"/>
      <c r="C45" s="120" t="s">
        <v>858</v>
      </c>
    </row>
    <row r="46" spans="1:3" ht="30" customHeight="1" x14ac:dyDescent="0.25"/>
    <row r="47" spans="1:3" ht="3" customHeight="1" x14ac:dyDescent="0.25">
      <c r="A47" s="132"/>
      <c r="B47" s="132"/>
      <c r="C47" s="132"/>
    </row>
    <row r="48" spans="1:3" ht="30" customHeight="1" x14ac:dyDescent="0.25"/>
  </sheetData>
  <mergeCells count="9">
    <mergeCell ref="A1:C1"/>
    <mergeCell ref="B8:C8"/>
    <mergeCell ref="B3:C3"/>
    <mergeCell ref="B42:C42"/>
    <mergeCell ref="B44:C44"/>
    <mergeCell ref="B24:C24"/>
    <mergeCell ref="B23:C23"/>
    <mergeCell ref="B18:C18"/>
    <mergeCell ref="B40:C40"/>
  </mergeCells>
  <printOptions horizontalCentered="1" verticalCentered="1"/>
  <pageMargins left="0.78740157480314965" right="0.78740157480314965" top="0.98425196850393704" bottom="0.78740157480314965" header="0.39370078740157483" footer="0.39370078740157483"/>
  <pageSetup paperSize="9" scale="55" orientation="landscape" r:id="rId1"/>
  <headerFooter>
    <oddHeader>&amp;L&amp;G
&amp;"Arial,Normal"&amp;12FORMULACIÓN DE PROYECTOS DE COOPERACIÓN SUR SUR
Código: M-FO-028 | Versión: 05 | Fecha: Febrero 13 de 2024&amp;R&amp;"Arial,Normal"&amp;12&amp;G</oddHeader>
    <oddFooter>&amp;L&amp;"Arial,Normal"&amp;12Carrera 10 No. 97A-13, Piso 6, Torre A | Bogotá D.C. | PBX: (+57) 601 601 2424 
Línea gratuita nacional: 018000413795 | Código postal: 110221 | www.apccolombia.gov.co
Página: &amp;P/&amp;N</oddFooter>
  </headerFooter>
  <rowBreaks count="1" manualBreakCount="1">
    <brk id="22"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workbookViewId="0">
      <selection activeCell="C80" sqref="C80"/>
    </sheetView>
  </sheetViews>
  <sheetFormatPr baseColWidth="10" defaultColWidth="11.42578125" defaultRowHeight="15" x14ac:dyDescent="0.25"/>
  <cols>
    <col min="1" max="1" width="13.140625" style="117" customWidth="1"/>
    <col min="2" max="2" width="21.28515625" style="117" customWidth="1"/>
    <col min="3" max="3" width="47.42578125" style="117" customWidth="1"/>
    <col min="4" max="4" width="56.85546875" style="117" customWidth="1"/>
    <col min="5" max="5" width="23" style="117" customWidth="1"/>
    <col min="6" max="6" width="42.7109375" style="117" customWidth="1"/>
    <col min="7" max="16384" width="11.42578125" style="117"/>
  </cols>
  <sheetData>
    <row r="1" spans="1:7" ht="15.75" x14ac:dyDescent="0.25">
      <c r="A1" s="134" t="s">
        <v>697</v>
      </c>
      <c r="B1" s="134" t="s">
        <v>704</v>
      </c>
      <c r="C1" s="134" t="s">
        <v>708</v>
      </c>
      <c r="D1" s="134" t="s">
        <v>726</v>
      </c>
      <c r="E1" s="135" t="s">
        <v>951</v>
      </c>
      <c r="F1" s="135" t="s">
        <v>952</v>
      </c>
      <c r="G1"/>
    </row>
    <row r="2" spans="1:7" ht="15.75" x14ac:dyDescent="0.25">
      <c r="A2" s="116" t="s">
        <v>698</v>
      </c>
      <c r="B2" s="116" t="s">
        <v>705</v>
      </c>
      <c r="C2" s="116" t="s">
        <v>709</v>
      </c>
      <c r="D2" s="116" t="s">
        <v>727</v>
      </c>
      <c r="E2" s="130" t="s">
        <v>877</v>
      </c>
      <c r="F2" s="130" t="s">
        <v>705</v>
      </c>
      <c r="G2"/>
    </row>
    <row r="3" spans="1:7" ht="15.75" x14ac:dyDescent="0.25">
      <c r="A3" s="116" t="s">
        <v>699</v>
      </c>
      <c r="B3" s="116" t="s">
        <v>706</v>
      </c>
      <c r="C3" s="116" t="s">
        <v>710</v>
      </c>
      <c r="D3" s="116" t="s">
        <v>728</v>
      </c>
      <c r="E3" s="130" t="s">
        <v>878</v>
      </c>
      <c r="F3" s="130" t="s">
        <v>890</v>
      </c>
      <c r="G3"/>
    </row>
    <row r="4" spans="1:7" ht="15.75" x14ac:dyDescent="0.25">
      <c r="A4" s="116" t="s">
        <v>700</v>
      </c>
      <c r="B4" s="116" t="s">
        <v>707</v>
      </c>
      <c r="C4" s="116" t="s">
        <v>711</v>
      </c>
      <c r="D4" s="116" t="s">
        <v>729</v>
      </c>
      <c r="E4" s="130" t="s">
        <v>879</v>
      </c>
      <c r="F4" s="130" t="s">
        <v>707</v>
      </c>
      <c r="G4"/>
    </row>
    <row r="5" spans="1:7" x14ac:dyDescent="0.25">
      <c r="C5" s="116" t="s">
        <v>712</v>
      </c>
      <c r="D5" s="116" t="s">
        <v>730</v>
      </c>
      <c r="G5"/>
    </row>
    <row r="6" spans="1:7" x14ac:dyDescent="0.25">
      <c r="C6" s="116" t="s">
        <v>713</v>
      </c>
      <c r="D6" s="116" t="s">
        <v>731</v>
      </c>
    </row>
    <row r="7" spans="1:7" x14ac:dyDescent="0.25">
      <c r="C7" s="116" t="s">
        <v>714</v>
      </c>
      <c r="D7" s="116" t="s">
        <v>732</v>
      </c>
    </row>
    <row r="8" spans="1:7" x14ac:dyDescent="0.25">
      <c r="C8" s="116" t="s">
        <v>715</v>
      </c>
      <c r="D8" s="116" t="s">
        <v>733</v>
      </c>
    </row>
    <row r="9" spans="1:7" x14ac:dyDescent="0.25">
      <c r="C9" s="116" t="s">
        <v>716</v>
      </c>
      <c r="D9" s="116" t="s">
        <v>734</v>
      </c>
    </row>
    <row r="10" spans="1:7" x14ac:dyDescent="0.25">
      <c r="C10" s="116" t="s">
        <v>717</v>
      </c>
      <c r="D10" s="116" t="s">
        <v>735</v>
      </c>
    </row>
    <row r="11" spans="1:7" x14ac:dyDescent="0.25">
      <c r="C11" s="116" t="s">
        <v>718</v>
      </c>
      <c r="D11" s="116" t="s">
        <v>736</v>
      </c>
    </row>
    <row r="12" spans="1:7" x14ac:dyDescent="0.25">
      <c r="C12" s="116" t="s">
        <v>719</v>
      </c>
      <c r="D12" s="116" t="s">
        <v>737</v>
      </c>
    </row>
    <row r="13" spans="1:7" x14ac:dyDescent="0.25">
      <c r="C13" s="116" t="s">
        <v>720</v>
      </c>
      <c r="D13" s="116" t="s">
        <v>738</v>
      </c>
    </row>
    <row r="14" spans="1:7" x14ac:dyDescent="0.25">
      <c r="C14" s="116" t="s">
        <v>721</v>
      </c>
      <c r="D14" s="116" t="s">
        <v>739</v>
      </c>
    </row>
    <row r="15" spans="1:7" x14ac:dyDescent="0.25">
      <c r="C15" s="116" t="s">
        <v>722</v>
      </c>
    </row>
    <row r="16" spans="1:7" x14ac:dyDescent="0.25">
      <c r="C16" s="116" t="s">
        <v>723</v>
      </c>
    </row>
    <row r="17" spans="1:17" x14ac:dyDescent="0.25">
      <c r="C17" s="116" t="s">
        <v>724</v>
      </c>
    </row>
    <row r="18" spans="1:17" x14ac:dyDescent="0.25">
      <c r="C18" s="116" t="s">
        <v>725</v>
      </c>
    </row>
    <row r="25" spans="1:17" ht="15.75" x14ac:dyDescent="0.25">
      <c r="A25" s="135" t="s">
        <v>0</v>
      </c>
    </row>
    <row r="26" spans="1:17" ht="225" x14ac:dyDescent="0.25">
      <c r="A26" s="118" t="s">
        <v>761</v>
      </c>
      <c r="B26" s="118" t="s">
        <v>9</v>
      </c>
      <c r="C26" s="118" t="s">
        <v>10</v>
      </c>
      <c r="D26" s="118" t="s">
        <v>762</v>
      </c>
      <c r="E26" s="118" t="s">
        <v>763</v>
      </c>
      <c r="F26" s="118" t="s">
        <v>13</v>
      </c>
      <c r="G26" s="118" t="s">
        <v>764</v>
      </c>
      <c r="H26" s="118" t="s">
        <v>15</v>
      </c>
      <c r="I26" s="118" t="s">
        <v>765</v>
      </c>
      <c r="J26" s="118" t="s">
        <v>17</v>
      </c>
      <c r="K26" s="118" t="s">
        <v>766</v>
      </c>
      <c r="L26" s="118" t="s">
        <v>19</v>
      </c>
      <c r="M26" s="118" t="s">
        <v>767</v>
      </c>
      <c r="N26" s="118" t="s">
        <v>21</v>
      </c>
      <c r="O26" s="118" t="s">
        <v>22</v>
      </c>
      <c r="P26" s="118" t="s">
        <v>23</v>
      </c>
      <c r="Q26" s="118" t="s">
        <v>24</v>
      </c>
    </row>
    <row r="27" spans="1:17" ht="345" x14ac:dyDescent="0.25">
      <c r="A27" s="116" t="s">
        <v>400</v>
      </c>
      <c r="B27" s="116" t="s">
        <v>413</v>
      </c>
      <c r="C27" s="116" t="s">
        <v>434</v>
      </c>
      <c r="D27" s="116" t="s">
        <v>465</v>
      </c>
      <c r="E27" s="116" t="s">
        <v>477</v>
      </c>
      <c r="F27" s="116" t="s">
        <v>496</v>
      </c>
      <c r="G27" s="116" t="s">
        <v>509</v>
      </c>
      <c r="H27" s="116" t="s">
        <v>519</v>
      </c>
      <c r="I27" s="116" t="s">
        <v>535</v>
      </c>
      <c r="J27" s="116" t="s">
        <v>555</v>
      </c>
      <c r="K27" s="116" t="s">
        <v>570</v>
      </c>
      <c r="L27" s="116" t="s">
        <v>590</v>
      </c>
      <c r="M27" s="116" t="s">
        <v>605</v>
      </c>
      <c r="N27" s="116" t="s">
        <v>616</v>
      </c>
      <c r="O27" s="116" t="s">
        <v>626</v>
      </c>
      <c r="P27" s="116" t="s">
        <v>642</v>
      </c>
      <c r="Q27" s="116" t="s">
        <v>672</v>
      </c>
    </row>
    <row r="28" spans="1:17" ht="405" x14ac:dyDescent="0.25">
      <c r="A28" s="116" t="s">
        <v>401</v>
      </c>
      <c r="B28" s="116" t="s">
        <v>414</v>
      </c>
      <c r="C28" s="116" t="s">
        <v>435</v>
      </c>
      <c r="D28" s="116" t="s">
        <v>466</v>
      </c>
      <c r="E28" s="116" t="s">
        <v>478</v>
      </c>
      <c r="F28" s="116" t="s">
        <v>497</v>
      </c>
      <c r="G28" s="116" t="s">
        <v>510</v>
      </c>
      <c r="H28" s="116" t="s">
        <v>520</v>
      </c>
      <c r="I28" s="116" t="s">
        <v>536</v>
      </c>
      <c r="J28" s="116" t="s">
        <v>556</v>
      </c>
      <c r="K28" s="116" t="s">
        <v>571</v>
      </c>
      <c r="L28" s="116" t="s">
        <v>591</v>
      </c>
      <c r="M28" s="116" t="s">
        <v>606</v>
      </c>
      <c r="N28" s="116" t="s">
        <v>617</v>
      </c>
      <c r="O28" s="116" t="s">
        <v>627</v>
      </c>
      <c r="P28" s="116" t="s">
        <v>643</v>
      </c>
      <c r="Q28" s="116" t="s">
        <v>673</v>
      </c>
    </row>
    <row r="29" spans="1:17" ht="409.5" x14ac:dyDescent="0.25">
      <c r="A29" s="116" t="s">
        <v>402</v>
      </c>
      <c r="B29" s="116" t="s">
        <v>415</v>
      </c>
      <c r="C29" s="116" t="s">
        <v>436</v>
      </c>
      <c r="D29" s="116" t="s">
        <v>467</v>
      </c>
      <c r="E29" s="116" t="s">
        <v>479</v>
      </c>
      <c r="F29" s="116" t="s">
        <v>498</v>
      </c>
      <c r="G29" s="116" t="s">
        <v>511</v>
      </c>
      <c r="H29" s="116" t="s">
        <v>521</v>
      </c>
      <c r="I29" s="116" t="s">
        <v>537</v>
      </c>
      <c r="J29" s="116" t="s">
        <v>557</v>
      </c>
      <c r="K29" s="116" t="s">
        <v>572</v>
      </c>
      <c r="L29" s="116" t="s">
        <v>592</v>
      </c>
      <c r="M29" s="116" t="s">
        <v>607</v>
      </c>
      <c r="N29" s="116" t="s">
        <v>618</v>
      </c>
      <c r="O29" s="116" t="s">
        <v>628</v>
      </c>
      <c r="P29" s="116" t="s">
        <v>644</v>
      </c>
      <c r="Q29" s="116" t="s">
        <v>674</v>
      </c>
    </row>
    <row r="30" spans="1:17" ht="409.5" x14ac:dyDescent="0.25">
      <c r="A30" s="116" t="s">
        <v>403</v>
      </c>
      <c r="B30" s="116" t="s">
        <v>416</v>
      </c>
      <c r="C30" s="116" t="s">
        <v>437</v>
      </c>
      <c r="D30" s="116" t="s">
        <v>468</v>
      </c>
      <c r="E30" s="116" t="s">
        <v>480</v>
      </c>
      <c r="F30" s="116" t="s">
        <v>499</v>
      </c>
      <c r="G30" s="116" t="s">
        <v>512</v>
      </c>
      <c r="H30" s="116" t="s">
        <v>522</v>
      </c>
      <c r="I30" s="116" t="s">
        <v>538</v>
      </c>
      <c r="J30" s="116" t="s">
        <v>558</v>
      </c>
      <c r="K30" s="116" t="s">
        <v>573</v>
      </c>
      <c r="L30" s="116" t="s">
        <v>593</v>
      </c>
      <c r="M30" s="116" t="s">
        <v>608</v>
      </c>
      <c r="N30" s="116" t="s">
        <v>619</v>
      </c>
      <c r="O30" s="116" t="s">
        <v>629</v>
      </c>
      <c r="P30" s="116" t="s">
        <v>645</v>
      </c>
      <c r="Q30" s="116" t="s">
        <v>675</v>
      </c>
    </row>
    <row r="31" spans="1:17" ht="409.5" x14ac:dyDescent="0.25">
      <c r="A31" s="116" t="s">
        <v>404</v>
      </c>
      <c r="B31" s="116" t="s">
        <v>417</v>
      </c>
      <c r="C31" s="116" t="s">
        <v>438</v>
      </c>
      <c r="D31" s="116" t="s">
        <v>469</v>
      </c>
      <c r="E31" s="116" t="s">
        <v>481</v>
      </c>
      <c r="F31" s="116" t="s">
        <v>500</v>
      </c>
      <c r="G31" s="116" t="s">
        <v>514</v>
      </c>
      <c r="H31" s="116" t="s">
        <v>523</v>
      </c>
      <c r="I31" s="116" t="s">
        <v>539</v>
      </c>
      <c r="J31" s="116" t="s">
        <v>559</v>
      </c>
      <c r="K31" s="116" t="s">
        <v>574</v>
      </c>
      <c r="L31" s="116" t="s">
        <v>594</v>
      </c>
      <c r="M31" s="116" t="s">
        <v>609</v>
      </c>
      <c r="N31" s="116" t="s">
        <v>620</v>
      </c>
      <c r="O31" s="116" t="s">
        <v>630</v>
      </c>
      <c r="P31" s="116" t="s">
        <v>646</v>
      </c>
      <c r="Q31" s="116" t="s">
        <v>676</v>
      </c>
    </row>
    <row r="32" spans="1:17" ht="409.5" x14ac:dyDescent="0.25">
      <c r="A32" s="116" t="s">
        <v>405</v>
      </c>
      <c r="B32" s="116" t="s">
        <v>418</v>
      </c>
      <c r="C32" s="116" t="s">
        <v>439</v>
      </c>
      <c r="D32" s="116" t="s">
        <v>470</v>
      </c>
      <c r="E32" s="116" t="s">
        <v>482</v>
      </c>
      <c r="F32" s="116" t="s">
        <v>501</v>
      </c>
      <c r="G32" s="116" t="s">
        <v>514</v>
      </c>
      <c r="H32" s="116" t="s">
        <v>524</v>
      </c>
      <c r="I32" s="116" t="s">
        <v>540</v>
      </c>
      <c r="J32" s="116" t="s">
        <v>560</v>
      </c>
      <c r="K32" s="116" t="s">
        <v>575</v>
      </c>
      <c r="L32" s="116" t="s">
        <v>595</v>
      </c>
      <c r="M32" s="116" t="s">
        <v>610</v>
      </c>
      <c r="N32" s="116" t="s">
        <v>621</v>
      </c>
      <c r="O32" s="116" t="s">
        <v>631</v>
      </c>
      <c r="P32" s="116" t="s">
        <v>647</v>
      </c>
      <c r="Q32" s="116" t="s">
        <v>677</v>
      </c>
    </row>
    <row r="33" spans="1:17" ht="409.5" x14ac:dyDescent="0.25">
      <c r="A33" s="116" t="s">
        <v>406</v>
      </c>
      <c r="B33" s="116" t="s">
        <v>419</v>
      </c>
      <c r="C33" s="116" t="s">
        <v>440</v>
      </c>
      <c r="D33" s="116" t="s">
        <v>471</v>
      </c>
      <c r="E33" s="116" t="s">
        <v>483</v>
      </c>
      <c r="F33" s="116" t="s">
        <v>502</v>
      </c>
      <c r="G33" s="116" t="s">
        <v>515</v>
      </c>
      <c r="H33" s="116" t="s">
        <v>525</v>
      </c>
      <c r="I33" s="116" t="s">
        <v>541</v>
      </c>
      <c r="J33" s="116" t="s">
        <v>768</v>
      </c>
      <c r="K33" s="116" t="s">
        <v>576</v>
      </c>
      <c r="L33" s="116" t="s">
        <v>596</v>
      </c>
      <c r="M33" s="116" t="s">
        <v>611</v>
      </c>
      <c r="N33" s="116" t="s">
        <v>622</v>
      </c>
      <c r="O33" s="116" t="s">
        <v>632</v>
      </c>
      <c r="P33" s="116" t="s">
        <v>648</v>
      </c>
      <c r="Q33" s="116" t="s">
        <v>678</v>
      </c>
    </row>
    <row r="34" spans="1:17" ht="409.5" x14ac:dyDescent="0.25">
      <c r="A34" s="116" t="s">
        <v>407</v>
      </c>
      <c r="B34" s="116" t="s">
        <v>420</v>
      </c>
      <c r="C34" s="116" t="s">
        <v>441</v>
      </c>
      <c r="D34" s="116" t="s">
        <v>472</v>
      </c>
      <c r="E34" s="116" t="s">
        <v>484</v>
      </c>
      <c r="F34" s="116" t="s">
        <v>503</v>
      </c>
      <c r="G34" s="116" t="s">
        <v>516</v>
      </c>
      <c r="H34" s="116" t="s">
        <v>526</v>
      </c>
      <c r="I34" s="116" t="s">
        <v>542</v>
      </c>
      <c r="J34" s="116" t="s">
        <v>563</v>
      </c>
      <c r="K34" s="116" t="s">
        <v>577</v>
      </c>
      <c r="L34" s="116" t="s">
        <v>597</v>
      </c>
      <c r="M34" s="116" t="s">
        <v>612</v>
      </c>
      <c r="N34" s="116" t="s">
        <v>623</v>
      </c>
      <c r="O34" s="116" t="s">
        <v>633</v>
      </c>
      <c r="P34" s="116" t="s">
        <v>649</v>
      </c>
      <c r="Q34" s="116" t="s">
        <v>679</v>
      </c>
    </row>
    <row r="35" spans="1:17" ht="345" x14ac:dyDescent="0.25">
      <c r="A35" s="116" t="s">
        <v>408</v>
      </c>
      <c r="B35" s="116" t="s">
        <v>421</v>
      </c>
      <c r="C35" s="116" t="s">
        <v>442</v>
      </c>
      <c r="D35" s="116" t="s">
        <v>473</v>
      </c>
      <c r="E35" s="116" t="s">
        <v>485</v>
      </c>
      <c r="F35" s="116" t="s">
        <v>504</v>
      </c>
      <c r="G35" s="116"/>
      <c r="H35" s="116" t="s">
        <v>527</v>
      </c>
      <c r="I35" s="116" t="s">
        <v>543</v>
      </c>
      <c r="J35" s="116" t="s">
        <v>564</v>
      </c>
      <c r="K35" s="116" t="s">
        <v>578</v>
      </c>
      <c r="L35" s="116" t="s">
        <v>598</v>
      </c>
      <c r="M35" s="116"/>
      <c r="N35" s="116" t="s">
        <v>624</v>
      </c>
      <c r="O35" s="116" t="s">
        <v>634</v>
      </c>
      <c r="P35" s="116" t="s">
        <v>650</v>
      </c>
      <c r="Q35" s="116" t="s">
        <v>680</v>
      </c>
    </row>
    <row r="36" spans="1:17" ht="409.5" x14ac:dyDescent="0.25">
      <c r="A36" s="116" t="s">
        <v>409</v>
      </c>
      <c r="B36" s="116" t="s">
        <v>422</v>
      </c>
      <c r="C36" s="116" t="s">
        <v>443</v>
      </c>
      <c r="D36" s="116" t="s">
        <v>474</v>
      </c>
      <c r="E36" s="116" t="s">
        <v>486</v>
      </c>
      <c r="F36" s="116" t="s">
        <v>505</v>
      </c>
      <c r="G36" s="116"/>
      <c r="H36" s="116" t="s">
        <v>528</v>
      </c>
      <c r="I36" s="116" t="s">
        <v>544</v>
      </c>
      <c r="J36" s="116" t="s">
        <v>565</v>
      </c>
      <c r="K36" s="116" t="s">
        <v>579</v>
      </c>
      <c r="L36" s="116" t="s">
        <v>599</v>
      </c>
      <c r="M36" s="116"/>
      <c r="N36" s="116" t="s">
        <v>625</v>
      </c>
      <c r="O36" s="116" t="s">
        <v>635</v>
      </c>
      <c r="P36" s="116" t="s">
        <v>651</v>
      </c>
      <c r="Q36" s="116" t="s">
        <v>681</v>
      </c>
    </row>
    <row r="37" spans="1:17" ht="409.5" x14ac:dyDescent="0.25">
      <c r="A37" s="116" t="s">
        <v>410</v>
      </c>
      <c r="B37" s="116" t="s">
        <v>423</v>
      </c>
      <c r="C37" s="116" t="s">
        <v>444</v>
      </c>
      <c r="D37" s="116" t="s">
        <v>475</v>
      </c>
      <c r="E37" s="116" t="s">
        <v>487</v>
      </c>
      <c r="F37" s="116" t="s">
        <v>506</v>
      </c>
      <c r="G37" s="116"/>
      <c r="H37" s="116" t="s">
        <v>529</v>
      </c>
      <c r="I37" s="116" t="s">
        <v>545</v>
      </c>
      <c r="J37" s="116" t="s">
        <v>566</v>
      </c>
      <c r="K37" s="116" t="s">
        <v>580</v>
      </c>
      <c r="L37" s="116" t="s">
        <v>600</v>
      </c>
      <c r="M37" s="116"/>
      <c r="N37" s="116"/>
      <c r="O37" s="116" t="s">
        <v>636</v>
      </c>
      <c r="P37" s="116" t="s">
        <v>652</v>
      </c>
      <c r="Q37" s="116" t="s">
        <v>682</v>
      </c>
    </row>
    <row r="38" spans="1:17" ht="409.5" x14ac:dyDescent="0.25">
      <c r="A38" s="116" t="s">
        <v>411</v>
      </c>
      <c r="B38" s="116" t="s">
        <v>424</v>
      </c>
      <c r="C38" s="116" t="s">
        <v>445</v>
      </c>
      <c r="D38" s="116" t="s">
        <v>476</v>
      </c>
      <c r="E38" s="116" t="s">
        <v>488</v>
      </c>
      <c r="F38" s="116"/>
      <c r="G38" s="116"/>
      <c r="H38" s="116" t="s">
        <v>530</v>
      </c>
      <c r="I38" s="116" t="s">
        <v>546</v>
      </c>
      <c r="J38" s="116" t="s">
        <v>567</v>
      </c>
      <c r="K38" s="116" t="s">
        <v>581</v>
      </c>
      <c r="L38" s="116" t="s">
        <v>601</v>
      </c>
      <c r="M38" s="116"/>
      <c r="N38" s="116"/>
      <c r="O38" s="116" t="s">
        <v>637</v>
      </c>
      <c r="P38" s="116" t="s">
        <v>653</v>
      </c>
      <c r="Q38" s="116" t="s">
        <v>683</v>
      </c>
    </row>
    <row r="39" spans="1:17" ht="409.5" x14ac:dyDescent="0.25">
      <c r="A39" s="116" t="s">
        <v>769</v>
      </c>
      <c r="B39" s="116" t="s">
        <v>425</v>
      </c>
      <c r="C39" s="116" t="s">
        <v>446</v>
      </c>
      <c r="D39" s="116"/>
      <c r="E39" s="116" t="s">
        <v>489</v>
      </c>
      <c r="F39" s="116"/>
      <c r="G39" s="116"/>
      <c r="H39" s="116" t="s">
        <v>770</v>
      </c>
      <c r="I39" s="116"/>
      <c r="J39" s="116" t="s">
        <v>568</v>
      </c>
      <c r="K39" s="116" t="s">
        <v>582</v>
      </c>
      <c r="L39" s="116" t="s">
        <v>602</v>
      </c>
      <c r="M39" s="116"/>
      <c r="N39" s="116"/>
      <c r="O39" s="116" t="s">
        <v>638</v>
      </c>
      <c r="P39" s="116" t="s">
        <v>654</v>
      </c>
      <c r="Q39" s="116" t="s">
        <v>684</v>
      </c>
    </row>
    <row r="40" spans="1:17" ht="405" x14ac:dyDescent="0.25">
      <c r="A40" s="116" t="s">
        <v>412</v>
      </c>
      <c r="B40" s="116" t="s">
        <v>426</v>
      </c>
      <c r="C40" s="116" t="s">
        <v>447</v>
      </c>
      <c r="D40" s="116"/>
      <c r="E40" s="116" t="s">
        <v>490</v>
      </c>
      <c r="F40" s="116"/>
      <c r="G40" s="116"/>
      <c r="H40" s="116" t="s">
        <v>531</v>
      </c>
      <c r="I40" s="116"/>
      <c r="J40" s="116" t="s">
        <v>569</v>
      </c>
      <c r="K40" s="116" t="s">
        <v>583</v>
      </c>
      <c r="L40" s="116"/>
      <c r="M40" s="116"/>
      <c r="N40" s="116"/>
      <c r="O40" s="116" t="s">
        <v>639</v>
      </c>
      <c r="P40" s="116" t="s">
        <v>655</v>
      </c>
      <c r="Q40" s="116" t="s">
        <v>685</v>
      </c>
    </row>
    <row r="41" spans="1:17" ht="300" x14ac:dyDescent="0.25">
      <c r="A41" s="116"/>
      <c r="B41" s="116"/>
      <c r="C41" s="116" t="s">
        <v>448</v>
      </c>
      <c r="D41" s="116"/>
      <c r="E41" s="116"/>
      <c r="F41" s="116"/>
      <c r="G41" s="116"/>
      <c r="H41" s="116" t="s">
        <v>532</v>
      </c>
      <c r="I41" s="116"/>
      <c r="J41" s="116"/>
      <c r="K41" s="116"/>
      <c r="L41" s="116"/>
      <c r="M41" s="116"/>
      <c r="N41" s="116"/>
      <c r="O41" s="116"/>
      <c r="P41" s="116" t="s">
        <v>656</v>
      </c>
      <c r="Q41" s="116" t="s">
        <v>686</v>
      </c>
    </row>
    <row r="42" spans="1:17" ht="409.5" x14ac:dyDescent="0.25">
      <c r="A42" s="116"/>
      <c r="B42" s="116"/>
      <c r="C42" s="116" t="s">
        <v>449</v>
      </c>
      <c r="D42" s="116"/>
      <c r="E42" s="116"/>
      <c r="F42" s="116"/>
      <c r="G42" s="116"/>
      <c r="H42" s="116" t="s">
        <v>533</v>
      </c>
      <c r="I42" s="116"/>
      <c r="J42" s="116"/>
      <c r="K42" s="116"/>
      <c r="L42" s="116"/>
      <c r="M42" s="116"/>
      <c r="N42" s="116"/>
      <c r="O42" s="116"/>
      <c r="P42" s="116" t="s">
        <v>657</v>
      </c>
      <c r="Q42" s="116" t="s">
        <v>687</v>
      </c>
    </row>
    <row r="43" spans="1:17" ht="375" x14ac:dyDescent="0.25">
      <c r="A43" s="116"/>
      <c r="B43" s="116"/>
      <c r="C43" s="116" t="s">
        <v>450</v>
      </c>
      <c r="D43" s="116"/>
      <c r="E43" s="116"/>
      <c r="F43" s="116"/>
      <c r="G43" s="116"/>
      <c r="H43" s="116" t="s">
        <v>534</v>
      </c>
      <c r="I43" s="116"/>
      <c r="J43" s="116"/>
      <c r="K43" s="116"/>
      <c r="L43" s="116"/>
      <c r="M43" s="116"/>
      <c r="N43" s="116"/>
      <c r="O43" s="116"/>
      <c r="P43" s="116" t="s">
        <v>658</v>
      </c>
      <c r="Q43" s="116" t="s">
        <v>688</v>
      </c>
    </row>
    <row r="44" spans="1:17" ht="409.5" x14ac:dyDescent="0.25">
      <c r="A44" s="116"/>
      <c r="B44" s="116"/>
      <c r="C44" s="116" t="s">
        <v>451</v>
      </c>
      <c r="D44" s="116"/>
      <c r="E44" s="116"/>
      <c r="F44" s="116"/>
      <c r="G44" s="116"/>
      <c r="H44" s="116"/>
      <c r="I44" s="116"/>
      <c r="J44" s="116"/>
      <c r="K44" s="116"/>
      <c r="L44" s="116"/>
      <c r="M44" s="116"/>
      <c r="N44" s="116"/>
      <c r="O44" s="116"/>
      <c r="P44" s="116" t="s">
        <v>659</v>
      </c>
      <c r="Q44" s="116" t="s">
        <v>689</v>
      </c>
    </row>
    <row r="45" spans="1:17" ht="225" x14ac:dyDescent="0.25">
      <c r="A45" s="116"/>
      <c r="B45" s="116"/>
      <c r="C45" s="116" t="s">
        <v>452</v>
      </c>
      <c r="D45" s="116"/>
      <c r="E45" s="116"/>
      <c r="F45" s="116"/>
      <c r="G45" s="116"/>
      <c r="H45" s="116"/>
      <c r="I45" s="116"/>
      <c r="J45" s="116"/>
      <c r="K45" s="116"/>
      <c r="L45" s="116"/>
      <c r="M45" s="116"/>
      <c r="N45" s="116"/>
      <c r="O45" s="116"/>
      <c r="P45" s="116" t="s">
        <v>660</v>
      </c>
      <c r="Q45" s="116" t="s">
        <v>691</v>
      </c>
    </row>
    <row r="46" spans="1:17" ht="409.5" x14ac:dyDescent="0.25">
      <c r="A46" s="116"/>
      <c r="B46" s="116"/>
      <c r="C46" s="116" t="s">
        <v>453</v>
      </c>
      <c r="D46" s="116"/>
      <c r="E46" s="116"/>
      <c r="F46" s="116"/>
      <c r="G46" s="116"/>
      <c r="H46" s="116"/>
      <c r="I46" s="116"/>
      <c r="J46" s="116"/>
      <c r="K46" s="116"/>
      <c r="L46" s="116"/>
      <c r="M46" s="116"/>
      <c r="N46" s="116"/>
      <c r="O46" s="116"/>
      <c r="P46" s="116" t="s">
        <v>661</v>
      </c>
      <c r="Q46" s="116" t="s">
        <v>692</v>
      </c>
    </row>
    <row r="47" spans="1:17" ht="255" x14ac:dyDescent="0.25">
      <c r="A47" s="116"/>
      <c r="B47" s="116"/>
      <c r="C47" s="116" t="s">
        <v>454</v>
      </c>
      <c r="D47" s="116"/>
      <c r="E47" s="116"/>
      <c r="F47" s="116"/>
      <c r="G47" s="116"/>
      <c r="H47" s="116"/>
      <c r="I47" s="116"/>
      <c r="J47" s="116"/>
      <c r="K47" s="116"/>
      <c r="L47" s="116"/>
      <c r="M47" s="116"/>
      <c r="N47" s="116"/>
      <c r="O47" s="116"/>
      <c r="P47" s="116" t="s">
        <v>662</v>
      </c>
      <c r="Q47" s="116" t="s">
        <v>693</v>
      </c>
    </row>
    <row r="48" spans="1:17" ht="330" x14ac:dyDescent="0.25">
      <c r="A48" s="116"/>
      <c r="B48" s="116"/>
      <c r="C48" s="116" t="s">
        <v>455</v>
      </c>
      <c r="D48" s="116"/>
      <c r="E48" s="116"/>
      <c r="F48" s="116"/>
      <c r="G48" s="116"/>
      <c r="H48" s="116"/>
      <c r="I48" s="116"/>
      <c r="J48" s="116"/>
      <c r="K48" s="116"/>
      <c r="L48" s="116"/>
      <c r="M48" s="116"/>
      <c r="N48" s="116"/>
      <c r="O48" s="116"/>
      <c r="P48" s="116" t="s">
        <v>663</v>
      </c>
      <c r="Q48" s="116" t="s">
        <v>694</v>
      </c>
    </row>
    <row r="49" spans="1:17" ht="409.5" x14ac:dyDescent="0.25">
      <c r="A49" s="116"/>
      <c r="B49" s="116"/>
      <c r="C49" s="116" t="s">
        <v>456</v>
      </c>
      <c r="D49" s="116"/>
      <c r="E49" s="116"/>
      <c r="F49" s="116"/>
      <c r="G49" s="116"/>
      <c r="H49" s="116"/>
      <c r="I49" s="116"/>
      <c r="J49" s="116"/>
      <c r="K49" s="116"/>
      <c r="L49" s="116"/>
      <c r="M49" s="116"/>
      <c r="N49" s="116"/>
      <c r="O49" s="116"/>
      <c r="P49" s="116" t="s">
        <v>664</v>
      </c>
      <c r="Q49" s="116" t="s">
        <v>695</v>
      </c>
    </row>
    <row r="50" spans="1:17" ht="375" x14ac:dyDescent="0.25">
      <c r="A50" s="116"/>
      <c r="B50" s="116"/>
      <c r="C50" s="116" t="s">
        <v>457</v>
      </c>
      <c r="D50" s="116"/>
      <c r="E50" s="116"/>
      <c r="F50" s="116"/>
      <c r="G50" s="116"/>
      <c r="H50" s="116"/>
      <c r="I50" s="116"/>
      <c r="J50" s="116"/>
      <c r="K50" s="116"/>
      <c r="L50" s="116"/>
      <c r="M50" s="116"/>
      <c r="N50" s="116"/>
      <c r="O50" s="116"/>
      <c r="P50" s="116"/>
      <c r="Q50" s="116" t="s">
        <v>696</v>
      </c>
    </row>
    <row r="51" spans="1:17" ht="60" x14ac:dyDescent="0.25">
      <c r="A51" s="116"/>
      <c r="B51" s="116"/>
      <c r="C51" s="116" t="s">
        <v>458</v>
      </c>
      <c r="D51" s="116"/>
      <c r="E51" s="116"/>
      <c r="F51" s="116"/>
      <c r="G51" s="116"/>
      <c r="H51" s="116"/>
      <c r="I51" s="116"/>
      <c r="J51" s="116"/>
      <c r="K51" s="116"/>
      <c r="L51" s="116"/>
      <c r="M51" s="116"/>
      <c r="N51" s="116"/>
      <c r="O51" s="116"/>
      <c r="P51" s="116"/>
      <c r="Q51" s="116"/>
    </row>
    <row r="52" spans="1:17" ht="30" x14ac:dyDescent="0.25">
      <c r="A52" s="116"/>
      <c r="B52" s="116"/>
      <c r="C52" s="116" t="s">
        <v>459</v>
      </c>
      <c r="D52" s="116"/>
      <c r="E52" s="116"/>
      <c r="F52" s="116"/>
      <c r="G52" s="116"/>
      <c r="H52" s="116"/>
      <c r="I52" s="116"/>
      <c r="J52" s="116"/>
      <c r="K52" s="116"/>
      <c r="L52" s="116"/>
      <c r="M52" s="116"/>
      <c r="N52" s="116"/>
      <c r="O52" s="116"/>
      <c r="P52" s="116"/>
      <c r="Q52" s="116"/>
    </row>
    <row r="53" spans="1:17" ht="45" x14ac:dyDescent="0.25">
      <c r="A53" s="116"/>
      <c r="B53" s="116"/>
      <c r="C53" s="116" t="s">
        <v>460</v>
      </c>
      <c r="D53" s="116"/>
      <c r="E53" s="116"/>
      <c r="F53" s="116"/>
      <c r="G53" s="116"/>
      <c r="H53" s="116"/>
      <c r="I53" s="116"/>
      <c r="J53" s="116"/>
      <c r="K53" s="116"/>
      <c r="L53" s="116"/>
      <c r="M53" s="116"/>
      <c r="N53" s="116"/>
      <c r="O53" s="116"/>
      <c r="P53" s="116"/>
      <c r="Q53" s="116"/>
    </row>
    <row r="54" spans="1:17" ht="60" x14ac:dyDescent="0.25">
      <c r="A54" s="116"/>
      <c r="B54" s="116"/>
      <c r="C54" s="116" t="s">
        <v>461</v>
      </c>
      <c r="D54" s="116"/>
      <c r="E54" s="116"/>
      <c r="F54" s="116"/>
      <c r="G54" s="116"/>
      <c r="H54" s="116"/>
      <c r="I54" s="116"/>
      <c r="J54" s="116"/>
      <c r="K54" s="116"/>
      <c r="L54" s="116"/>
      <c r="M54" s="116"/>
      <c r="N54" s="116"/>
      <c r="O54" s="116"/>
      <c r="P54" s="116"/>
      <c r="Q54" s="116"/>
    </row>
    <row r="56" spans="1:17" ht="63" x14ac:dyDescent="0.25">
      <c r="C56" s="139" t="s">
        <v>944</v>
      </c>
    </row>
    <row r="57" spans="1:17" ht="15.75" x14ac:dyDescent="0.25">
      <c r="C57" s="139" t="s">
        <v>906</v>
      </c>
    </row>
    <row r="58" spans="1:17" ht="30" x14ac:dyDescent="0.25">
      <c r="C58" s="136" t="s">
        <v>907</v>
      </c>
    </row>
    <row r="59" spans="1:17" x14ac:dyDescent="0.25">
      <c r="C59" s="136" t="s">
        <v>908</v>
      </c>
    </row>
    <row r="60" spans="1:17" ht="45" x14ac:dyDescent="0.25">
      <c r="C60" s="136" t="s">
        <v>909</v>
      </c>
    </row>
    <row r="61" spans="1:17" x14ac:dyDescent="0.25">
      <c r="C61" s="136"/>
    </row>
    <row r="62" spans="1:17" ht="15.75" x14ac:dyDescent="0.25">
      <c r="C62" s="139" t="s">
        <v>910</v>
      </c>
    </row>
    <row r="63" spans="1:17" ht="30" x14ac:dyDescent="0.25">
      <c r="C63" s="136" t="s">
        <v>911</v>
      </c>
    </row>
    <row r="64" spans="1:17" ht="30" x14ac:dyDescent="0.25">
      <c r="C64" s="136" t="s">
        <v>912</v>
      </c>
    </row>
    <row r="65" spans="3:3" ht="30" x14ac:dyDescent="0.25">
      <c r="C65" s="136" t="s">
        <v>913</v>
      </c>
    </row>
    <row r="66" spans="3:3" x14ac:dyDescent="0.25">
      <c r="C66" s="136"/>
    </row>
    <row r="67" spans="3:3" ht="15.75" x14ac:dyDescent="0.25">
      <c r="C67" s="139" t="s">
        <v>914</v>
      </c>
    </row>
    <row r="68" spans="3:3" ht="30" x14ac:dyDescent="0.25">
      <c r="C68" s="136" t="s">
        <v>915</v>
      </c>
    </row>
    <row r="69" spans="3:3" ht="30" x14ac:dyDescent="0.25">
      <c r="C69" s="136" t="s">
        <v>916</v>
      </c>
    </row>
    <row r="70" spans="3:3" ht="30" x14ac:dyDescent="0.25">
      <c r="C70" s="136" t="s">
        <v>917</v>
      </c>
    </row>
    <row r="71" spans="3:3" x14ac:dyDescent="0.25">
      <c r="C71" s="136"/>
    </row>
    <row r="72" spans="3:3" ht="15.75" x14ac:dyDescent="0.25">
      <c r="C72" s="139" t="s">
        <v>918</v>
      </c>
    </row>
    <row r="73" spans="3:3" ht="60" x14ac:dyDescent="0.25">
      <c r="C73" s="136" t="s">
        <v>919</v>
      </c>
    </row>
    <row r="74" spans="3:3" ht="60" x14ac:dyDescent="0.25">
      <c r="C74" s="136" t="s">
        <v>920</v>
      </c>
    </row>
    <row r="75" spans="3:3" ht="45" x14ac:dyDescent="0.25">
      <c r="C75" s="136" t="s">
        <v>921</v>
      </c>
    </row>
    <row r="76" spans="3:3" ht="45" x14ac:dyDescent="0.25">
      <c r="C76" s="136" t="s">
        <v>922</v>
      </c>
    </row>
    <row r="77" spans="3:3" ht="30" x14ac:dyDescent="0.25">
      <c r="C77" s="136" t="s">
        <v>923</v>
      </c>
    </row>
    <row r="78" spans="3:3" x14ac:dyDescent="0.25">
      <c r="C78" s="136"/>
    </row>
    <row r="79" spans="3:3" ht="15.75" x14ac:dyDescent="0.25">
      <c r="C79" s="139" t="s">
        <v>926</v>
      </c>
    </row>
    <row r="80" spans="3:3" x14ac:dyDescent="0.25">
      <c r="C80" s="136" t="s">
        <v>946</v>
      </c>
    </row>
    <row r="81" spans="3:3" x14ac:dyDescent="0.25">
      <c r="C81" s="136" t="s">
        <v>947</v>
      </c>
    </row>
    <row r="82" spans="3:3" x14ac:dyDescent="0.25">
      <c r="C82" s="136" t="s">
        <v>948</v>
      </c>
    </row>
    <row r="83" spans="3:3" ht="30" x14ac:dyDescent="0.25">
      <c r="C83" s="136" t="s">
        <v>949</v>
      </c>
    </row>
    <row r="84" spans="3:3" x14ac:dyDescent="0.25">
      <c r="C84" s="136" t="s">
        <v>950</v>
      </c>
    </row>
  </sheetData>
  <pageMargins left="0.7" right="0.7" top="0.75" bottom="0.75" header="0.3" footer="0.3"/>
  <pageSetup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57"/>
  <sheetViews>
    <sheetView topLeftCell="A76"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0" t="s">
        <v>291</v>
      </c>
      <c r="C2" s="91"/>
      <c r="D2" s="502" t="s">
        <v>292</v>
      </c>
      <c r="E2" s="502"/>
      <c r="F2" s="502"/>
      <c r="G2" s="502"/>
      <c r="H2" s="502"/>
      <c r="I2" s="502"/>
      <c r="J2" s="502"/>
      <c r="K2" s="502"/>
      <c r="L2" s="101"/>
      <c r="M2" s="101"/>
      <c r="N2" s="101"/>
      <c r="O2" s="101"/>
      <c r="P2" s="101"/>
      <c r="Q2" s="101"/>
      <c r="R2" s="101"/>
      <c r="S2" s="101"/>
      <c r="T2" s="101"/>
      <c r="U2" s="101"/>
      <c r="V2" s="101"/>
      <c r="W2" s="101"/>
      <c r="X2" s="227"/>
      <c r="Y2" s="227"/>
      <c r="Z2" s="227"/>
      <c r="AA2" s="227"/>
      <c r="AB2" s="227"/>
      <c r="AC2" s="227"/>
      <c r="AD2" s="227"/>
      <c r="AE2" s="227"/>
      <c r="AF2" s="227"/>
      <c r="AG2" s="227"/>
      <c r="AH2" s="227"/>
      <c r="AI2" s="228"/>
    </row>
    <row r="3" spans="2:35" ht="16.5" thickBot="1" x14ac:dyDescent="0.3">
      <c r="B3" s="229" t="s">
        <v>286</v>
      </c>
      <c r="C3" s="230"/>
      <c r="D3" s="230"/>
      <c r="E3" s="230"/>
      <c r="F3" s="230"/>
      <c r="G3" s="230"/>
      <c r="H3" s="230"/>
      <c r="I3" s="231"/>
      <c r="J3" s="232"/>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4"/>
    </row>
    <row r="4" spans="2:35" ht="15.75" x14ac:dyDescent="0.25">
      <c r="B4" s="235"/>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7"/>
    </row>
    <row r="5" spans="2:35" ht="27" customHeight="1" thickBot="1" x14ac:dyDescent="0.3">
      <c r="B5" s="253" t="s">
        <v>287</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5"/>
    </row>
    <row r="6" spans="2:35" ht="35.25" customHeight="1" x14ac:dyDescent="0.25">
      <c r="B6" s="256" t="s">
        <v>293</v>
      </c>
      <c r="C6" s="257"/>
      <c r="D6" s="260" t="s">
        <v>294</v>
      </c>
      <c r="E6" s="261"/>
      <c r="F6" s="261"/>
      <c r="G6" s="261"/>
      <c r="H6" s="261"/>
      <c r="I6" s="257"/>
      <c r="J6" s="260" t="s">
        <v>295</v>
      </c>
      <c r="K6" s="261"/>
      <c r="L6" s="261"/>
      <c r="M6" s="261"/>
      <c r="N6" s="261"/>
      <c r="O6" s="257"/>
      <c r="P6" s="265" t="s">
        <v>296</v>
      </c>
      <c r="Q6" s="266"/>
      <c r="R6" s="267"/>
      <c r="S6" s="271" t="s">
        <v>297</v>
      </c>
      <c r="T6" s="266"/>
      <c r="U6" s="266"/>
      <c r="V6" s="266"/>
      <c r="W6" s="274" t="s">
        <v>298</v>
      </c>
      <c r="X6" s="261"/>
      <c r="Y6" s="261"/>
      <c r="Z6" s="261"/>
      <c r="AA6" s="261"/>
      <c r="AB6" s="261"/>
      <c r="AC6" s="261"/>
      <c r="AD6" s="261"/>
      <c r="AE6" s="261"/>
      <c r="AF6" s="261"/>
      <c r="AG6" s="261"/>
      <c r="AH6" s="261"/>
      <c r="AI6" s="275"/>
    </row>
    <row r="7" spans="2:35" ht="33" customHeight="1" x14ac:dyDescent="0.25">
      <c r="B7" s="258"/>
      <c r="C7" s="259"/>
      <c r="D7" s="262"/>
      <c r="E7" s="263"/>
      <c r="F7" s="263"/>
      <c r="G7" s="263"/>
      <c r="H7" s="263"/>
      <c r="I7" s="259"/>
      <c r="J7" s="262"/>
      <c r="K7" s="263"/>
      <c r="L7" s="263"/>
      <c r="M7" s="263"/>
      <c r="N7" s="263"/>
      <c r="O7" s="259"/>
      <c r="P7" s="268"/>
      <c r="Q7" s="269"/>
      <c r="R7" s="270"/>
      <c r="S7" s="272"/>
      <c r="T7" s="273"/>
      <c r="U7" s="273"/>
      <c r="V7" s="273"/>
      <c r="W7" s="276" t="s">
        <v>299</v>
      </c>
      <c r="X7" s="277"/>
      <c r="Y7" s="277"/>
      <c r="Z7" s="277"/>
      <c r="AA7" s="277"/>
      <c r="AB7" s="277"/>
      <c r="AC7" s="278"/>
      <c r="AD7" s="279" t="s">
        <v>300</v>
      </c>
      <c r="AE7" s="280"/>
      <c r="AF7" s="280"/>
      <c r="AG7" s="280"/>
      <c r="AH7" s="280"/>
      <c r="AI7" s="281"/>
    </row>
    <row r="8" spans="2:35" ht="30.75" customHeight="1" thickBot="1" x14ac:dyDescent="0.3">
      <c r="B8" s="300"/>
      <c r="C8" s="301"/>
      <c r="D8" s="302" t="s">
        <v>19</v>
      </c>
      <c r="E8" s="302"/>
      <c r="F8" s="302"/>
      <c r="G8" s="302"/>
      <c r="H8" s="302"/>
      <c r="I8" s="302"/>
      <c r="J8" s="302" t="s">
        <v>50</v>
      </c>
      <c r="K8" s="302"/>
      <c r="L8" s="302"/>
      <c r="M8" s="302"/>
      <c r="N8" s="302"/>
      <c r="O8" s="302"/>
      <c r="P8" s="302" t="s">
        <v>27</v>
      </c>
      <c r="Q8" s="302"/>
      <c r="R8" s="302"/>
      <c r="S8" s="303" t="s">
        <v>274</v>
      </c>
      <c r="T8" s="304"/>
      <c r="U8" s="304"/>
      <c r="V8" s="304"/>
      <c r="W8" s="305" t="s">
        <v>301</v>
      </c>
      <c r="X8" s="305"/>
      <c r="Y8" s="305"/>
      <c r="Z8" s="305"/>
      <c r="AA8" s="305"/>
      <c r="AB8" s="305"/>
      <c r="AC8" s="305"/>
      <c r="AD8" s="282" t="s">
        <v>302</v>
      </c>
      <c r="AE8" s="283"/>
      <c r="AF8" s="283"/>
      <c r="AG8" s="283"/>
      <c r="AH8" s="283"/>
      <c r="AI8" s="284"/>
    </row>
    <row r="9" spans="2:35" ht="16.5" thickBot="1" x14ac:dyDescent="0.3">
      <c r="B9" s="285" t="s">
        <v>303</v>
      </c>
      <c r="C9" s="286"/>
      <c r="D9" s="286"/>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8"/>
    </row>
    <row r="10" spans="2:35" ht="15.75" x14ac:dyDescent="0.25">
      <c r="B10" s="289" t="s">
        <v>304</v>
      </c>
      <c r="C10" s="290"/>
      <c r="D10" s="290"/>
      <c r="E10" s="290"/>
      <c r="F10" s="290"/>
      <c r="G10" s="290"/>
      <c r="H10" s="290"/>
      <c r="I10" s="290"/>
      <c r="J10" s="290"/>
      <c r="K10" s="290"/>
      <c r="L10" s="290"/>
      <c r="M10" s="290"/>
      <c r="N10" s="290"/>
      <c r="O10" s="290"/>
      <c r="P10" s="290"/>
      <c r="Q10" s="290"/>
      <c r="R10" s="290"/>
      <c r="S10" s="291" t="s">
        <v>305</v>
      </c>
      <c r="T10" s="292"/>
      <c r="U10" s="292"/>
      <c r="V10" s="292"/>
      <c r="W10" s="292"/>
      <c r="X10" s="292"/>
      <c r="Y10" s="292"/>
      <c r="Z10" s="292"/>
      <c r="AA10" s="292"/>
      <c r="AB10" s="292"/>
      <c r="AC10" s="292"/>
      <c r="AD10" s="292"/>
      <c r="AE10" s="292"/>
      <c r="AF10" s="292"/>
      <c r="AG10" s="292"/>
      <c r="AH10" s="292"/>
      <c r="AI10" s="293"/>
    </row>
    <row r="11" spans="2:35" ht="16.5" thickBot="1" x14ac:dyDescent="0.3">
      <c r="B11" s="294"/>
      <c r="C11" s="295"/>
      <c r="D11" s="295"/>
      <c r="E11" s="296"/>
      <c r="F11" s="296"/>
      <c r="G11" s="296"/>
      <c r="H11" s="296"/>
      <c r="I11" s="296"/>
      <c r="J11" s="296"/>
      <c r="K11" s="296"/>
      <c r="L11" s="296"/>
      <c r="M11" s="296"/>
      <c r="N11" s="296"/>
      <c r="O11" s="296"/>
      <c r="P11" s="296"/>
      <c r="Q11" s="296"/>
      <c r="R11" s="297"/>
      <c r="S11" s="298"/>
      <c r="T11" s="296"/>
      <c r="U11" s="296"/>
      <c r="V11" s="296"/>
      <c r="W11" s="296"/>
      <c r="X11" s="296"/>
      <c r="Y11" s="296"/>
      <c r="Z11" s="296"/>
      <c r="AA11" s="296"/>
      <c r="AB11" s="296"/>
      <c r="AC11" s="296"/>
      <c r="AD11" s="296"/>
      <c r="AE11" s="296"/>
      <c r="AF11" s="296"/>
      <c r="AG11" s="296"/>
      <c r="AH11" s="296"/>
      <c r="AI11" s="299"/>
    </row>
    <row r="12" spans="2:35" ht="16.5" thickBot="1" x14ac:dyDescent="0.3">
      <c r="B12" s="307" t="s">
        <v>306</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9"/>
    </row>
    <row r="13" spans="2:35" ht="15.75" x14ac:dyDescent="0.25">
      <c r="B13" s="310" t="s">
        <v>307</v>
      </c>
      <c r="C13" s="31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row>
    <row r="14" spans="2:35" ht="15.75" x14ac:dyDescent="0.25">
      <c r="B14" s="314"/>
      <c r="C14" s="315"/>
      <c r="D14" s="314">
        <v>2</v>
      </c>
      <c r="E14" s="315"/>
      <c r="F14" s="314">
        <v>3</v>
      </c>
      <c r="G14" s="315"/>
      <c r="H14" s="314">
        <v>4</v>
      </c>
      <c r="I14" s="315"/>
      <c r="J14" s="314">
        <v>5</v>
      </c>
      <c r="K14" s="315"/>
      <c r="L14" s="314">
        <v>6</v>
      </c>
      <c r="M14" s="315"/>
      <c r="N14" s="314">
        <v>7</v>
      </c>
      <c r="O14" s="315"/>
      <c r="P14" s="314">
        <v>8</v>
      </c>
      <c r="Q14" s="315"/>
      <c r="R14" s="314">
        <v>9</v>
      </c>
      <c r="S14" s="315"/>
      <c r="T14" s="314">
        <v>10</v>
      </c>
      <c r="U14" s="315"/>
      <c r="V14" s="314">
        <v>11</v>
      </c>
      <c r="W14" s="315"/>
      <c r="X14" s="314">
        <v>12</v>
      </c>
      <c r="Y14" s="315"/>
      <c r="Z14" s="314">
        <v>13</v>
      </c>
      <c r="AA14" s="315"/>
      <c r="AB14" s="314">
        <v>14</v>
      </c>
      <c r="AC14" s="315"/>
      <c r="AD14" s="314">
        <v>15</v>
      </c>
      <c r="AE14" s="315"/>
      <c r="AF14" s="314">
        <v>16</v>
      </c>
      <c r="AG14" s="315"/>
      <c r="AH14" s="314">
        <v>17</v>
      </c>
      <c r="AI14" s="315"/>
    </row>
    <row r="15" spans="2:35" x14ac:dyDescent="0.25">
      <c r="B15" s="316"/>
      <c r="C15" s="317"/>
      <c r="D15" s="316"/>
      <c r="E15" s="317"/>
      <c r="F15" s="316"/>
      <c r="G15" s="317"/>
      <c r="H15" s="316"/>
      <c r="I15" s="317"/>
      <c r="J15" s="316"/>
      <c r="K15" s="317"/>
      <c r="L15" s="316"/>
      <c r="M15" s="317"/>
      <c r="N15" s="316"/>
      <c r="O15" s="317"/>
      <c r="P15" s="316"/>
      <c r="Q15" s="317"/>
      <c r="R15" s="316"/>
      <c r="S15" s="317"/>
      <c r="T15" s="316"/>
      <c r="U15" s="317"/>
      <c r="V15" s="316"/>
      <c r="W15" s="317"/>
      <c r="X15" s="316"/>
      <c r="Y15" s="317"/>
      <c r="Z15" s="316"/>
      <c r="AA15" s="317"/>
      <c r="AB15" s="316"/>
      <c r="AC15" s="317"/>
      <c r="AD15" s="316"/>
      <c r="AE15" s="317"/>
      <c r="AF15" s="316"/>
      <c r="AG15" s="317"/>
      <c r="AH15" s="316" t="s">
        <v>149</v>
      </c>
      <c r="AI15" s="317"/>
    </row>
    <row r="16" spans="2:35" x14ac:dyDescent="0.25">
      <c r="B16" s="316"/>
      <c r="C16" s="317"/>
      <c r="D16" s="316"/>
      <c r="E16" s="317"/>
      <c r="F16" s="316"/>
      <c r="G16" s="317"/>
      <c r="H16" s="316"/>
      <c r="I16" s="317"/>
      <c r="J16" s="316"/>
      <c r="K16" s="317"/>
      <c r="L16" s="316"/>
      <c r="M16" s="317"/>
      <c r="N16" s="316"/>
      <c r="O16" s="317"/>
      <c r="P16" s="316"/>
      <c r="Q16" s="317"/>
      <c r="R16" s="316"/>
      <c r="S16" s="317"/>
      <c r="T16" s="316"/>
      <c r="U16" s="317"/>
      <c r="V16" s="316"/>
      <c r="W16" s="317"/>
      <c r="X16" s="316"/>
      <c r="Y16" s="317"/>
      <c r="Z16" s="316"/>
      <c r="AA16" s="317"/>
      <c r="AB16" s="316"/>
      <c r="AC16" s="317"/>
      <c r="AD16" s="316"/>
      <c r="AE16" s="317"/>
      <c r="AF16" s="316"/>
      <c r="AG16" s="317"/>
      <c r="AH16" s="316" t="s">
        <v>183</v>
      </c>
      <c r="AI16" s="317"/>
    </row>
    <row r="17" spans="2:35" x14ac:dyDescent="0.25">
      <c r="B17" s="316"/>
      <c r="C17" s="317"/>
      <c r="D17" s="316"/>
      <c r="E17" s="317"/>
      <c r="F17" s="316"/>
      <c r="G17" s="317"/>
      <c r="H17" s="316"/>
      <c r="I17" s="317"/>
      <c r="J17" s="316"/>
      <c r="K17" s="317"/>
      <c r="L17" s="316"/>
      <c r="M17" s="317"/>
      <c r="N17" s="316"/>
      <c r="O17" s="317"/>
      <c r="P17" s="316"/>
      <c r="Q17" s="317"/>
      <c r="R17" s="316"/>
      <c r="S17" s="317"/>
      <c r="T17" s="316"/>
      <c r="U17" s="317"/>
      <c r="V17" s="316"/>
      <c r="W17" s="317"/>
      <c r="X17" s="316"/>
      <c r="Y17" s="317"/>
      <c r="Z17" s="316"/>
      <c r="AA17" s="317"/>
      <c r="AB17" s="316"/>
      <c r="AC17" s="317"/>
      <c r="AD17" s="316"/>
      <c r="AE17" s="317"/>
      <c r="AF17" s="316"/>
      <c r="AG17" s="317"/>
      <c r="AH17" s="316" t="s">
        <v>205</v>
      </c>
      <c r="AI17" s="317"/>
    </row>
    <row r="18" spans="2:35" x14ac:dyDescent="0.25">
      <c r="B18" s="316"/>
      <c r="C18" s="317"/>
      <c r="D18" s="316"/>
      <c r="E18" s="317"/>
      <c r="F18" s="316"/>
      <c r="G18" s="317"/>
      <c r="H18" s="316"/>
      <c r="I18" s="317"/>
      <c r="J18" s="316"/>
      <c r="K18" s="317"/>
      <c r="L18" s="316"/>
      <c r="M18" s="317"/>
      <c r="N18" s="316"/>
      <c r="O18" s="317"/>
      <c r="P18" s="316"/>
      <c r="Q18" s="317"/>
      <c r="R18" s="316"/>
      <c r="S18" s="317"/>
      <c r="T18" s="316"/>
      <c r="U18" s="317"/>
      <c r="V18" s="316"/>
      <c r="W18" s="317"/>
      <c r="X18" s="316"/>
      <c r="Y18" s="317"/>
      <c r="Z18" s="316"/>
      <c r="AA18" s="317"/>
      <c r="AB18" s="316"/>
      <c r="AC18" s="317"/>
      <c r="AD18" s="316"/>
      <c r="AE18" s="317"/>
      <c r="AF18" s="316"/>
      <c r="AG18" s="317"/>
      <c r="AH18" s="316" t="s">
        <v>205</v>
      </c>
      <c r="AI18" s="317"/>
    </row>
    <row r="19" spans="2:35" x14ac:dyDescent="0.25">
      <c r="B19" s="316"/>
      <c r="C19" s="317"/>
      <c r="D19" s="316"/>
      <c r="E19" s="317"/>
      <c r="F19" s="316"/>
      <c r="G19" s="317"/>
      <c r="H19" s="316"/>
      <c r="I19" s="317"/>
      <c r="J19" s="316"/>
      <c r="K19" s="317"/>
      <c r="L19" s="316"/>
      <c r="M19" s="317"/>
      <c r="N19" s="316"/>
      <c r="O19" s="317"/>
      <c r="P19" s="316"/>
      <c r="Q19" s="317"/>
      <c r="R19" s="316"/>
      <c r="S19" s="317"/>
      <c r="T19" s="316"/>
      <c r="U19" s="317"/>
      <c r="V19" s="316"/>
      <c r="W19" s="317"/>
      <c r="X19" s="316"/>
      <c r="Y19" s="317"/>
      <c r="Z19" s="316"/>
      <c r="AA19" s="317"/>
      <c r="AB19" s="316"/>
      <c r="AC19" s="317"/>
      <c r="AD19" s="316"/>
      <c r="AE19" s="317"/>
      <c r="AF19" s="316"/>
      <c r="AG19" s="317"/>
      <c r="AH19" s="316" t="s">
        <v>208</v>
      </c>
      <c r="AI19" s="317"/>
    </row>
    <row r="20" spans="2:35" x14ac:dyDescent="0.25">
      <c r="B20" s="316"/>
      <c r="C20" s="317"/>
      <c r="D20" s="316"/>
      <c r="E20" s="317"/>
      <c r="F20" s="316"/>
      <c r="G20" s="317"/>
      <c r="H20" s="316"/>
      <c r="I20" s="317"/>
      <c r="J20" s="316"/>
      <c r="K20" s="317"/>
      <c r="L20" s="316"/>
      <c r="M20" s="317"/>
      <c r="N20" s="316"/>
      <c r="O20" s="317"/>
      <c r="P20" s="316"/>
      <c r="Q20" s="317"/>
      <c r="R20" s="316"/>
      <c r="S20" s="317"/>
      <c r="T20" s="316"/>
      <c r="U20" s="317"/>
      <c r="V20" s="316"/>
      <c r="W20" s="317"/>
      <c r="X20" s="316"/>
      <c r="Y20" s="317"/>
      <c r="Z20" s="316"/>
      <c r="AA20" s="317"/>
      <c r="AB20" s="316"/>
      <c r="AC20" s="317"/>
      <c r="AD20" s="316"/>
      <c r="AE20" s="317"/>
      <c r="AF20" s="316"/>
      <c r="AG20" s="317"/>
      <c r="AH20" s="316" t="s">
        <v>211</v>
      </c>
      <c r="AI20" s="317"/>
    </row>
    <row r="21" spans="2:35" ht="15.75" thickBot="1" x14ac:dyDescent="0.3">
      <c r="B21" s="318"/>
      <c r="C21" s="319"/>
      <c r="D21" s="318"/>
      <c r="E21" s="319"/>
      <c r="F21" s="318"/>
      <c r="G21" s="319"/>
      <c r="H21" s="318"/>
      <c r="I21" s="319"/>
      <c r="J21" s="318"/>
      <c r="K21" s="319"/>
      <c r="L21" s="318"/>
      <c r="M21" s="319"/>
      <c r="N21" s="318"/>
      <c r="O21" s="319"/>
      <c r="P21" s="318"/>
      <c r="Q21" s="319"/>
      <c r="R21" s="318"/>
      <c r="S21" s="319"/>
      <c r="T21" s="318"/>
      <c r="U21" s="319"/>
      <c r="V21" s="318"/>
      <c r="W21" s="319"/>
      <c r="X21" s="318"/>
      <c r="Y21" s="319"/>
      <c r="Z21" s="318"/>
      <c r="AA21" s="319"/>
      <c r="AB21" s="318"/>
      <c r="AC21" s="319"/>
      <c r="AD21" s="318"/>
      <c r="AE21" s="319"/>
      <c r="AF21" s="318"/>
      <c r="AG21" s="319"/>
      <c r="AH21" s="318" t="s">
        <v>308</v>
      </c>
      <c r="AI21" s="319"/>
    </row>
    <row r="22" spans="2:35" ht="15.75" thickBot="1" x14ac:dyDescent="0.3">
      <c r="B22" s="501" t="s">
        <v>309</v>
      </c>
      <c r="C22" s="501"/>
      <c r="D22" s="107"/>
      <c r="E22" s="58"/>
      <c r="F22" s="57"/>
      <c r="G22" s="59"/>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2:35" ht="210.75" thickBot="1" x14ac:dyDescent="0.3">
      <c r="B23" s="56" t="s">
        <v>310</v>
      </c>
      <c r="C23" s="57"/>
      <c r="D23" s="57" t="s">
        <v>311</v>
      </c>
      <c r="E23" s="107"/>
      <c r="F23" s="107"/>
      <c r="G23" s="107"/>
      <c r="H23" s="58" t="s">
        <v>312</v>
      </c>
      <c r="I23" s="57" t="s">
        <v>313</v>
      </c>
      <c r="J23" s="59" t="s">
        <v>314</v>
      </c>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2:35" x14ac:dyDescent="0.25">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2:35" x14ac:dyDescent="0.2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2:35" x14ac:dyDescent="0.25">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2:35" x14ac:dyDescent="0.2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2:35" x14ac:dyDescent="0.2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2:35" x14ac:dyDescent="0.2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2:35" x14ac:dyDescent="0.2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2:35" x14ac:dyDescent="0.2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2:35" x14ac:dyDescent="0.2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2:35" x14ac:dyDescent="0.2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2:35" x14ac:dyDescent="0.25">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2:35" x14ac:dyDescent="0.2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2:35" x14ac:dyDescent="0.2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2:35" x14ac:dyDescent="0.2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2:35" x14ac:dyDescent="0.2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2:35" x14ac:dyDescent="0.2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2:35" x14ac:dyDescent="0.2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row r="41" spans="2:35" x14ac:dyDescent="0.2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row>
    <row r="42" spans="2:35" x14ac:dyDescent="0.2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2:35" x14ac:dyDescent="0.2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35" ht="48" customHeight="1" x14ac:dyDescent="0.25">
      <c r="B44" s="111"/>
      <c r="C44" s="306" t="s">
        <v>315</v>
      </c>
      <c r="D44" s="242" t="s">
        <v>316</v>
      </c>
      <c r="E44" s="242"/>
      <c r="F44" s="242"/>
      <c r="G44" s="242"/>
      <c r="H44" s="242"/>
      <c r="I44" s="247"/>
      <c r="J44" s="248"/>
      <c r="K44" s="248"/>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row>
    <row r="45" spans="2:35" ht="46.5" customHeight="1" x14ac:dyDescent="0.25">
      <c r="B45" s="111"/>
      <c r="C45" s="306"/>
      <c r="D45" s="243" t="s">
        <v>317</v>
      </c>
      <c r="E45" s="243"/>
      <c r="F45" s="243"/>
      <c r="G45" s="243"/>
      <c r="H45" s="243"/>
      <c r="I45" s="249"/>
      <c r="J45" s="250"/>
      <c r="K45" s="250"/>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row>
    <row r="46" spans="2:35" ht="46.5" customHeight="1" x14ac:dyDescent="0.25">
      <c r="B46" s="111"/>
      <c r="C46" s="306"/>
      <c r="D46" s="243" t="s">
        <v>318</v>
      </c>
      <c r="E46" s="243"/>
      <c r="F46" s="243"/>
      <c r="G46" s="243"/>
      <c r="H46" s="243"/>
      <c r="I46" s="249"/>
      <c r="J46" s="250"/>
      <c r="K46" s="25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row>
    <row r="47" spans="2:35" ht="48" customHeight="1" x14ac:dyDescent="0.25">
      <c r="B47" s="111"/>
      <c r="C47" s="306"/>
      <c r="D47" s="244" t="s">
        <v>319</v>
      </c>
      <c r="E47" s="245"/>
      <c r="F47" s="245"/>
      <c r="G47" s="245"/>
      <c r="H47" s="246"/>
      <c r="I47" s="249"/>
      <c r="J47" s="250"/>
      <c r="K47" s="250"/>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2:35" ht="46.5" customHeight="1" x14ac:dyDescent="0.25">
      <c r="B48" s="111"/>
      <c r="C48" s="306"/>
      <c r="D48" s="243" t="s">
        <v>320</v>
      </c>
      <c r="E48" s="243"/>
      <c r="F48" s="243"/>
      <c r="G48" s="243"/>
      <c r="H48" s="243"/>
      <c r="I48" s="249"/>
      <c r="J48" s="250"/>
      <c r="K48" s="25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row>
    <row r="49" spans="2:35" ht="42.75" customHeight="1" x14ac:dyDescent="0.25">
      <c r="B49" s="111"/>
      <c r="C49" s="111" t="s">
        <v>321</v>
      </c>
      <c r="D49" s="243" t="s">
        <v>322</v>
      </c>
      <c r="E49" s="243"/>
      <c r="F49" s="243"/>
      <c r="G49" s="243"/>
      <c r="H49" s="243"/>
      <c r="I49" s="251">
        <v>2000</v>
      </c>
      <c r="J49" s="252"/>
      <c r="K49" s="252"/>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row>
    <row r="50" spans="2:35" x14ac:dyDescent="0.25">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2:35" x14ac:dyDescent="0.25">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2:35" x14ac:dyDescent="0.2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row>
    <row r="53" spans="2:35" x14ac:dyDescent="0.2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row>
    <row r="54" spans="2:35" x14ac:dyDescent="0.25">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row>
    <row r="55" spans="2:35"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2:35" x14ac:dyDescent="0.2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2:35" x14ac:dyDescent="0.25">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2:35" x14ac:dyDescent="0.2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2:35" x14ac:dyDescent="0.25">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2:35" x14ac:dyDescent="0.2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2:35" x14ac:dyDescent="0.2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2:35" x14ac:dyDescent="0.2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2:35" x14ac:dyDescent="0.25">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2:35" x14ac:dyDescent="0.2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2:35" ht="15.75" x14ac:dyDescent="0.25">
      <c r="B65" s="310" t="s">
        <v>323</v>
      </c>
      <c r="C65" s="311"/>
      <c r="D65" s="311"/>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3"/>
    </row>
    <row r="66" spans="2:35" ht="15.75" x14ac:dyDescent="0.25">
      <c r="B66" s="320"/>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2"/>
    </row>
    <row r="67" spans="2:35" ht="15.75" x14ac:dyDescent="0.25">
      <c r="B67" s="310" t="s">
        <v>324</v>
      </c>
      <c r="C67" s="311"/>
      <c r="D67" s="311"/>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3"/>
    </row>
    <row r="68" spans="2:35" x14ac:dyDescent="0.25">
      <c r="B68" s="323"/>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2"/>
    </row>
    <row r="69" spans="2:35" ht="15.75" x14ac:dyDescent="0.25">
      <c r="B69" s="324" t="s">
        <v>325</v>
      </c>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6"/>
    </row>
    <row r="70" spans="2:35" ht="15.75" thickBot="1" x14ac:dyDescent="0.3">
      <c r="B70" s="327" t="s">
        <v>326</v>
      </c>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9"/>
    </row>
    <row r="71" spans="2:35" ht="16.5" thickBot="1" x14ac:dyDescent="0.3">
      <c r="B71" s="330" t="s">
        <v>327</v>
      </c>
      <c r="C71" s="331"/>
      <c r="D71" s="331"/>
      <c r="E71" s="331"/>
      <c r="F71" s="331"/>
      <c r="G71" s="331"/>
      <c r="H71" s="331"/>
      <c r="I71" s="331"/>
      <c r="J71" s="331"/>
      <c r="K71" s="331"/>
      <c r="L71" s="331"/>
      <c r="M71" s="332"/>
      <c r="N71" s="333" t="s">
        <v>328</v>
      </c>
      <c r="O71" s="334"/>
      <c r="P71" s="335"/>
      <c r="Q71" s="335"/>
      <c r="R71" s="335"/>
      <c r="S71" s="335"/>
      <c r="T71" s="335"/>
      <c r="U71" s="335"/>
      <c r="V71" s="335"/>
      <c r="W71" s="335"/>
      <c r="X71" s="335"/>
      <c r="Y71" s="335"/>
      <c r="Z71" s="335"/>
      <c r="AA71" s="335"/>
      <c r="AB71" s="335"/>
      <c r="AC71" s="335"/>
      <c r="AD71" s="335"/>
      <c r="AE71" s="335"/>
      <c r="AF71" s="335"/>
      <c r="AG71" s="336"/>
      <c r="AH71" s="336"/>
      <c r="AI71" s="337"/>
    </row>
    <row r="72" spans="2:35" ht="33" customHeight="1" x14ac:dyDescent="0.25">
      <c r="B72" s="2"/>
      <c r="C72" s="338" t="s">
        <v>329</v>
      </c>
      <c r="D72" s="339"/>
      <c r="E72" s="340"/>
      <c r="F72" s="338" t="s">
        <v>330</v>
      </c>
      <c r="G72" s="340"/>
      <c r="H72" s="341" t="s">
        <v>331</v>
      </c>
      <c r="I72" s="341"/>
      <c r="J72" s="341" t="s">
        <v>332</v>
      </c>
      <c r="K72" s="341"/>
      <c r="L72" s="341" t="s">
        <v>333</v>
      </c>
      <c r="M72" s="341"/>
      <c r="N72" s="338" t="s">
        <v>1</v>
      </c>
      <c r="O72" s="339"/>
      <c r="P72" s="340"/>
      <c r="Q72" s="338" t="s">
        <v>334</v>
      </c>
      <c r="R72" s="339"/>
      <c r="S72" s="339"/>
      <c r="T72" s="339"/>
      <c r="U72" s="339"/>
      <c r="V72" s="339"/>
      <c r="W72" s="339"/>
      <c r="X72" s="339"/>
      <c r="Y72" s="339"/>
      <c r="Z72" s="339"/>
      <c r="AA72" s="340"/>
      <c r="AB72" s="341" t="s">
        <v>335</v>
      </c>
      <c r="AC72" s="342"/>
      <c r="AD72" s="341" t="s">
        <v>336</v>
      </c>
      <c r="AE72" s="342"/>
      <c r="AF72" s="341" t="s">
        <v>337</v>
      </c>
      <c r="AG72" s="342"/>
      <c r="AH72" s="341" t="s">
        <v>338</v>
      </c>
      <c r="AI72" s="342"/>
    </row>
    <row r="73" spans="2:35" ht="15.75" thickBot="1" x14ac:dyDescent="0.3">
      <c r="B73" s="343" t="s">
        <v>339</v>
      </c>
      <c r="C73" s="345"/>
      <c r="D73" s="346"/>
      <c r="E73" s="347"/>
      <c r="F73" s="354" t="s">
        <v>340</v>
      </c>
      <c r="G73" s="354"/>
      <c r="H73" s="355">
        <v>30</v>
      </c>
      <c r="I73" s="355"/>
      <c r="J73" s="354" t="s">
        <v>341</v>
      </c>
      <c r="K73" s="354"/>
      <c r="L73" s="345"/>
      <c r="M73" s="347"/>
      <c r="N73" s="72" t="s">
        <v>342</v>
      </c>
      <c r="O73" s="367" t="s">
        <v>343</v>
      </c>
      <c r="P73" s="368"/>
      <c r="Q73" s="360" t="s">
        <v>344</v>
      </c>
      <c r="R73" s="361"/>
      <c r="S73" s="361"/>
      <c r="T73" s="361"/>
      <c r="U73" s="361"/>
      <c r="V73" s="361"/>
      <c r="W73" s="361"/>
      <c r="X73" s="361"/>
      <c r="Y73" s="361"/>
      <c r="Z73" s="361"/>
      <c r="AA73" s="362"/>
      <c r="AB73" s="360">
        <v>20</v>
      </c>
      <c r="AC73" s="362"/>
      <c r="AD73" s="369"/>
      <c r="AE73" s="369"/>
      <c r="AF73" s="370">
        <v>3</v>
      </c>
      <c r="AG73" s="370"/>
      <c r="AH73" s="356">
        <v>42903</v>
      </c>
      <c r="AI73" s="357"/>
    </row>
    <row r="74" spans="2:35" ht="15.75" thickBot="1" x14ac:dyDescent="0.3">
      <c r="B74" s="343"/>
      <c r="C74" s="348"/>
      <c r="D74" s="349"/>
      <c r="E74" s="350"/>
      <c r="F74" s="354" t="s">
        <v>345</v>
      </c>
      <c r="G74" s="354"/>
      <c r="H74" s="355"/>
      <c r="I74" s="355"/>
      <c r="J74" s="354" t="s">
        <v>55</v>
      </c>
      <c r="K74" s="354"/>
      <c r="L74" s="354"/>
      <c r="M74" s="354"/>
      <c r="N74" s="73" t="s">
        <v>346</v>
      </c>
      <c r="O74" s="358"/>
      <c r="P74" s="359"/>
      <c r="Q74" s="360" t="s">
        <v>347</v>
      </c>
      <c r="R74" s="361"/>
      <c r="S74" s="361"/>
      <c r="T74" s="361"/>
      <c r="U74" s="361"/>
      <c r="V74" s="361"/>
      <c r="W74" s="361"/>
      <c r="X74" s="361"/>
      <c r="Y74" s="361"/>
      <c r="Z74" s="361"/>
      <c r="AA74" s="362"/>
      <c r="AB74" s="354">
        <v>7</v>
      </c>
      <c r="AC74" s="354"/>
      <c r="AD74" s="363"/>
      <c r="AE74" s="364"/>
      <c r="AF74" s="365">
        <v>3</v>
      </c>
      <c r="AG74" s="366"/>
      <c r="AH74" s="363"/>
      <c r="AI74" s="371"/>
    </row>
    <row r="75" spans="2:35" ht="15.75" thickBot="1" x14ac:dyDescent="0.3">
      <c r="B75" s="344"/>
      <c r="C75" s="351"/>
      <c r="D75" s="352"/>
      <c r="E75" s="353"/>
      <c r="F75" s="354"/>
      <c r="G75" s="354"/>
      <c r="H75" s="355"/>
      <c r="I75" s="355"/>
      <c r="J75" s="354" t="s">
        <v>341</v>
      </c>
      <c r="K75" s="354"/>
      <c r="L75" s="372"/>
      <c r="M75" s="372"/>
      <c r="N75" s="74" t="s">
        <v>348</v>
      </c>
      <c r="O75" s="358"/>
      <c r="P75" s="359"/>
      <c r="Q75" s="360" t="s">
        <v>349</v>
      </c>
      <c r="R75" s="361"/>
      <c r="S75" s="361"/>
      <c r="T75" s="361"/>
      <c r="U75" s="361"/>
      <c r="V75" s="361"/>
      <c r="W75" s="361"/>
      <c r="X75" s="361"/>
      <c r="Y75" s="361"/>
      <c r="Z75" s="361"/>
      <c r="AA75" s="362"/>
      <c r="AB75" s="360">
        <v>8</v>
      </c>
      <c r="AC75" s="362"/>
      <c r="AD75" s="373"/>
      <c r="AE75" s="373"/>
      <c r="AF75" s="374">
        <v>4</v>
      </c>
      <c r="AG75" s="374"/>
      <c r="AH75" s="373"/>
      <c r="AI75" s="375"/>
    </row>
    <row r="76" spans="2:35" x14ac:dyDescent="0.25">
      <c r="B76" s="376" t="s">
        <v>350</v>
      </c>
      <c r="C76" s="345"/>
      <c r="D76" s="346"/>
      <c r="E76" s="347"/>
      <c r="F76" s="354"/>
      <c r="G76" s="354"/>
      <c r="H76" s="355"/>
      <c r="I76" s="355"/>
      <c r="J76" s="354" t="s">
        <v>351</v>
      </c>
      <c r="K76" s="354"/>
      <c r="L76" s="354"/>
      <c r="M76" s="354"/>
      <c r="N76" s="75" t="s">
        <v>352</v>
      </c>
      <c r="O76" s="378"/>
      <c r="P76" s="379"/>
      <c r="Q76" s="360" t="s">
        <v>349</v>
      </c>
      <c r="R76" s="361"/>
      <c r="S76" s="361"/>
      <c r="T76" s="361"/>
      <c r="U76" s="361"/>
      <c r="V76" s="361"/>
      <c r="W76" s="361"/>
      <c r="X76" s="361"/>
      <c r="Y76" s="361"/>
      <c r="Z76" s="361"/>
      <c r="AA76" s="362"/>
      <c r="AB76" s="360">
        <v>9</v>
      </c>
      <c r="AC76" s="362"/>
      <c r="AD76" s="373"/>
      <c r="AE76" s="373"/>
      <c r="AF76" s="374">
        <v>5</v>
      </c>
      <c r="AG76" s="374"/>
      <c r="AH76" s="373"/>
      <c r="AI76" s="375"/>
    </row>
    <row r="77" spans="2:35" x14ac:dyDescent="0.25">
      <c r="B77" s="376"/>
      <c r="C77" s="348"/>
      <c r="D77" s="349"/>
      <c r="E77" s="350"/>
      <c r="F77" s="354"/>
      <c r="G77" s="354"/>
      <c r="H77" s="355"/>
      <c r="I77" s="355"/>
      <c r="J77" s="354" t="s">
        <v>353</v>
      </c>
      <c r="K77" s="354"/>
      <c r="L77" s="360"/>
      <c r="M77" s="362"/>
      <c r="N77" s="76" t="s">
        <v>354</v>
      </c>
      <c r="O77" s="378"/>
      <c r="P77" s="379"/>
      <c r="Q77" s="360" t="s">
        <v>349</v>
      </c>
      <c r="R77" s="361"/>
      <c r="S77" s="361"/>
      <c r="T77" s="361"/>
      <c r="U77" s="361"/>
      <c r="V77" s="361"/>
      <c r="W77" s="361"/>
      <c r="X77" s="361"/>
      <c r="Y77" s="361"/>
      <c r="Z77" s="361"/>
      <c r="AA77" s="362"/>
      <c r="AB77" s="360">
        <v>10</v>
      </c>
      <c r="AC77" s="362"/>
      <c r="AD77" s="363"/>
      <c r="AE77" s="364"/>
      <c r="AF77" s="365">
        <v>6</v>
      </c>
      <c r="AG77" s="366"/>
      <c r="AH77" s="363"/>
      <c r="AI77" s="371"/>
    </row>
    <row r="78" spans="2:35" ht="15.75" thickBot="1" x14ac:dyDescent="0.3">
      <c r="B78" s="377"/>
      <c r="C78" s="351"/>
      <c r="D78" s="352"/>
      <c r="E78" s="353"/>
      <c r="F78" s="354"/>
      <c r="G78" s="354"/>
      <c r="H78" s="355"/>
      <c r="I78" s="355"/>
      <c r="J78" s="354" t="s">
        <v>355</v>
      </c>
      <c r="K78" s="354"/>
      <c r="L78" s="380"/>
      <c r="M78" s="381"/>
      <c r="N78" s="77" t="s">
        <v>356</v>
      </c>
      <c r="O78" s="378"/>
      <c r="P78" s="379"/>
      <c r="Q78" s="360" t="s">
        <v>349</v>
      </c>
      <c r="R78" s="361"/>
      <c r="S78" s="361"/>
      <c r="T78" s="361"/>
      <c r="U78" s="361"/>
      <c r="V78" s="361"/>
      <c r="W78" s="361"/>
      <c r="X78" s="361"/>
      <c r="Y78" s="361"/>
      <c r="Z78" s="361"/>
      <c r="AA78" s="362"/>
      <c r="AB78" s="360">
        <v>11</v>
      </c>
      <c r="AC78" s="362"/>
      <c r="AD78" s="373"/>
      <c r="AE78" s="373"/>
      <c r="AF78" s="374">
        <v>7</v>
      </c>
      <c r="AG78" s="374"/>
      <c r="AH78" s="373"/>
      <c r="AI78" s="375"/>
    </row>
    <row r="79" spans="2:35" x14ac:dyDescent="0.25">
      <c r="B79" s="402" t="s">
        <v>357</v>
      </c>
      <c r="C79" s="345"/>
      <c r="D79" s="346"/>
      <c r="E79" s="347"/>
      <c r="F79" s="354"/>
      <c r="G79" s="354"/>
      <c r="H79" s="355"/>
      <c r="I79" s="355"/>
      <c r="J79" s="354" t="s">
        <v>358</v>
      </c>
      <c r="K79" s="354"/>
      <c r="L79" s="354"/>
      <c r="M79" s="354"/>
      <c r="N79" s="78" t="s">
        <v>359</v>
      </c>
      <c r="O79" s="378"/>
      <c r="P79" s="379"/>
      <c r="Q79" s="360" t="s">
        <v>349</v>
      </c>
      <c r="R79" s="361"/>
      <c r="S79" s="361"/>
      <c r="T79" s="361"/>
      <c r="U79" s="361"/>
      <c r="V79" s="361"/>
      <c r="W79" s="361"/>
      <c r="X79" s="361"/>
      <c r="Y79" s="361"/>
      <c r="Z79" s="361"/>
      <c r="AA79" s="362"/>
      <c r="AB79" s="360">
        <v>12</v>
      </c>
      <c r="AC79" s="362"/>
      <c r="AD79" s="373"/>
      <c r="AE79" s="373"/>
      <c r="AF79" s="374">
        <v>8</v>
      </c>
      <c r="AG79" s="374"/>
      <c r="AH79" s="373"/>
      <c r="AI79" s="375"/>
    </row>
    <row r="80" spans="2:35" x14ac:dyDescent="0.25">
      <c r="B80" s="403"/>
      <c r="C80" s="348"/>
      <c r="D80" s="349"/>
      <c r="E80" s="350"/>
      <c r="F80" s="354"/>
      <c r="G80" s="354"/>
      <c r="H80" s="355"/>
      <c r="I80" s="355"/>
      <c r="J80" s="354" t="s">
        <v>360</v>
      </c>
      <c r="K80" s="354"/>
      <c r="L80" s="354"/>
      <c r="M80" s="354"/>
      <c r="N80" s="79" t="s">
        <v>361</v>
      </c>
      <c r="O80" s="378"/>
      <c r="P80" s="379"/>
      <c r="Q80" s="360" t="s">
        <v>349</v>
      </c>
      <c r="R80" s="361"/>
      <c r="S80" s="361"/>
      <c r="T80" s="361"/>
      <c r="U80" s="361"/>
      <c r="V80" s="361"/>
      <c r="W80" s="361"/>
      <c r="X80" s="361"/>
      <c r="Y80" s="361"/>
      <c r="Z80" s="361"/>
      <c r="AA80" s="362"/>
      <c r="AB80" s="360">
        <v>13</v>
      </c>
      <c r="AC80" s="362"/>
      <c r="AD80" s="363"/>
      <c r="AE80" s="364"/>
      <c r="AF80" s="365">
        <v>9</v>
      </c>
      <c r="AG80" s="366"/>
      <c r="AH80" s="363"/>
      <c r="AI80" s="371"/>
    </row>
    <row r="81" spans="2:35" ht="15.75" thickBot="1" x14ac:dyDescent="0.3">
      <c r="B81" s="404"/>
      <c r="C81" s="405"/>
      <c r="D81" s="406"/>
      <c r="E81" s="407"/>
      <c r="F81" s="354"/>
      <c r="G81" s="354"/>
      <c r="H81" s="355"/>
      <c r="I81" s="355"/>
      <c r="J81" s="354" t="s">
        <v>341</v>
      </c>
      <c r="K81" s="354"/>
      <c r="L81" s="408"/>
      <c r="M81" s="409"/>
      <c r="N81" s="80" t="s">
        <v>362</v>
      </c>
      <c r="O81" s="378"/>
      <c r="P81" s="379"/>
      <c r="Q81" s="360" t="s">
        <v>349</v>
      </c>
      <c r="R81" s="361"/>
      <c r="S81" s="361"/>
      <c r="T81" s="361"/>
      <c r="U81" s="361"/>
      <c r="V81" s="361"/>
      <c r="W81" s="361"/>
      <c r="X81" s="361"/>
      <c r="Y81" s="361"/>
      <c r="Z81" s="361"/>
      <c r="AA81" s="362"/>
      <c r="AB81" s="360">
        <v>14</v>
      </c>
      <c r="AC81" s="362"/>
      <c r="AD81" s="396"/>
      <c r="AE81" s="396"/>
      <c r="AF81" s="397">
        <v>10</v>
      </c>
      <c r="AG81" s="397"/>
      <c r="AH81" s="396"/>
      <c r="AI81" s="398"/>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399"/>
      <c r="AE82" s="400"/>
      <c r="AF82" s="400"/>
      <c r="AG82" s="400"/>
      <c r="AH82" s="400"/>
      <c r="AI82" s="401"/>
    </row>
    <row r="83" spans="2:35" ht="16.5" thickBot="1" x14ac:dyDescent="0.3">
      <c r="B83" s="307" t="s">
        <v>363</v>
      </c>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9"/>
    </row>
    <row r="84" spans="2:35" ht="15.75" x14ac:dyDescent="0.25">
      <c r="B84" s="382" t="s">
        <v>364</v>
      </c>
      <c r="C84" s="383"/>
      <c r="D84" s="383"/>
      <c r="E84" s="383"/>
      <c r="F84" s="383"/>
      <c r="G84" s="383"/>
      <c r="H84" s="383"/>
      <c r="I84" s="383"/>
      <c r="J84" s="383"/>
      <c r="K84" s="383"/>
      <c r="L84" s="383"/>
      <c r="M84" s="383"/>
      <c r="N84" s="383"/>
      <c r="O84" s="383"/>
      <c r="P84" s="383"/>
      <c r="Q84" s="383"/>
      <c r="R84" s="384"/>
      <c r="S84" s="385" t="s">
        <v>365</v>
      </c>
      <c r="T84" s="385"/>
      <c r="U84" s="385"/>
      <c r="V84" s="385"/>
      <c r="W84" s="385"/>
      <c r="X84" s="385"/>
      <c r="Y84" s="385"/>
      <c r="Z84" s="385"/>
      <c r="AA84" s="385"/>
      <c r="AB84" s="385"/>
      <c r="AC84" s="385"/>
      <c r="AD84" s="385"/>
      <c r="AE84" s="385"/>
      <c r="AF84" s="385"/>
      <c r="AG84" s="385"/>
      <c r="AH84" s="385"/>
      <c r="AI84" s="386"/>
    </row>
    <row r="85" spans="2:35" ht="15.75" thickBot="1" x14ac:dyDescent="0.3">
      <c r="B85" s="387"/>
      <c r="C85" s="388"/>
      <c r="D85" s="388"/>
      <c r="E85" s="388"/>
      <c r="F85" s="388"/>
      <c r="G85" s="388"/>
      <c r="H85" s="388"/>
      <c r="I85" s="388"/>
      <c r="J85" s="388"/>
      <c r="K85" s="388"/>
      <c r="L85" s="388"/>
      <c r="M85" s="388"/>
      <c r="N85" s="388"/>
      <c r="O85" s="388"/>
      <c r="P85" s="388"/>
      <c r="Q85" s="388"/>
      <c r="R85" s="388"/>
      <c r="S85" s="389"/>
      <c r="T85" s="388"/>
      <c r="U85" s="388"/>
      <c r="V85" s="388"/>
      <c r="W85" s="388"/>
      <c r="X85" s="388"/>
      <c r="Y85" s="388"/>
      <c r="Z85" s="388"/>
      <c r="AA85" s="388"/>
      <c r="AB85" s="388"/>
      <c r="AC85" s="388"/>
      <c r="AD85" s="388"/>
      <c r="AE85" s="388"/>
      <c r="AF85" s="388"/>
      <c r="AG85" s="388"/>
      <c r="AH85" s="388"/>
      <c r="AI85" s="390"/>
    </row>
    <row r="86" spans="2:35" x14ac:dyDescent="0.25">
      <c r="B86" s="391" t="s">
        <v>366</v>
      </c>
      <c r="C86" s="392"/>
      <c r="D86" s="392"/>
      <c r="E86" s="392"/>
      <c r="F86" s="392"/>
      <c r="G86" s="392"/>
      <c r="H86" s="392"/>
      <c r="I86" s="392"/>
      <c r="J86" s="392"/>
      <c r="K86" s="392"/>
      <c r="L86" s="393"/>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5"/>
    </row>
    <row r="87" spans="2:35" ht="15.75" x14ac:dyDescent="0.25">
      <c r="B87" s="411" t="s">
        <v>367</v>
      </c>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3"/>
    </row>
    <row r="88" spans="2:35" ht="60" customHeight="1" x14ac:dyDescent="0.25">
      <c r="B88" s="108"/>
      <c r="C88" s="109"/>
      <c r="D88" s="109"/>
      <c r="E88" s="92"/>
      <c r="F88" s="92"/>
      <c r="G88" s="92"/>
      <c r="H88" s="92"/>
      <c r="I88" s="92"/>
      <c r="J88" s="92"/>
      <c r="K88" s="92"/>
      <c r="L88" s="264" t="s">
        <v>368</v>
      </c>
      <c r="M88" s="264"/>
      <c r="N88" s="264"/>
      <c r="O88" s="264"/>
      <c r="P88" s="264"/>
      <c r="Q88" s="264"/>
      <c r="R88" s="264"/>
      <c r="S88" s="264"/>
      <c r="T88" s="264"/>
      <c r="U88" s="264"/>
      <c r="V88" s="264" t="s">
        <v>369</v>
      </c>
      <c r="W88" s="264"/>
      <c r="X88" s="264"/>
      <c r="Y88" s="264"/>
      <c r="Z88" s="264"/>
      <c r="AA88" s="264"/>
      <c r="AB88" s="264"/>
      <c r="AC88" s="264"/>
      <c r="AD88" s="264"/>
      <c r="AE88" s="264"/>
      <c r="AF88" s="241"/>
      <c r="AG88" s="241"/>
      <c r="AH88" s="241"/>
      <c r="AI88" s="241"/>
    </row>
    <row r="89" spans="2:35" ht="31.5" x14ac:dyDescent="0.25">
      <c r="B89" s="7" t="s">
        <v>370</v>
      </c>
      <c r="C89" s="414" t="s">
        <v>371</v>
      </c>
      <c r="D89" s="415"/>
      <c r="E89" s="415"/>
      <c r="F89" s="415"/>
      <c r="G89" s="415"/>
      <c r="H89" s="415"/>
      <c r="I89" s="415"/>
      <c r="J89" s="415"/>
      <c r="K89" s="415"/>
      <c r="L89" s="238" t="s">
        <v>372</v>
      </c>
      <c r="M89" s="238"/>
      <c r="N89" s="238"/>
      <c r="O89" s="238"/>
      <c r="P89" s="238"/>
      <c r="Q89" s="110" t="s">
        <v>373</v>
      </c>
      <c r="R89" s="239" t="s">
        <v>374</v>
      </c>
      <c r="S89" s="240"/>
      <c r="T89" s="21" t="s">
        <v>375</v>
      </c>
      <c r="U89" s="21" t="s">
        <v>376</v>
      </c>
      <c r="V89" s="238" t="s">
        <v>372</v>
      </c>
      <c r="W89" s="238"/>
      <c r="X89" s="238"/>
      <c r="Y89" s="238"/>
      <c r="Z89" s="238"/>
      <c r="AA89" s="110" t="s">
        <v>373</v>
      </c>
      <c r="AB89" s="239" t="s">
        <v>374</v>
      </c>
      <c r="AC89" s="240"/>
      <c r="AD89" s="21" t="s">
        <v>375</v>
      </c>
      <c r="AE89" s="21" t="s">
        <v>376</v>
      </c>
      <c r="AF89" s="88"/>
      <c r="AG89" s="410"/>
      <c r="AH89" s="410"/>
      <c r="AI89" s="89"/>
    </row>
    <row r="90" spans="2:35" ht="15.75" customHeight="1" x14ac:dyDescent="0.25">
      <c r="B90" s="420" t="s">
        <v>342</v>
      </c>
      <c r="C90" s="95" t="str">
        <f>+IF(Q73=0,"",Q73)</f>
        <v>Taller de/ curso de biofertillan</v>
      </c>
      <c r="D90" s="96"/>
      <c r="E90" s="96"/>
      <c r="F90" s="96"/>
      <c r="G90" s="96"/>
      <c r="H90" s="96"/>
      <c r="I90" s="96"/>
      <c r="J90" s="96"/>
      <c r="K90" s="96"/>
      <c r="L90" s="223" t="s">
        <v>377</v>
      </c>
      <c r="M90" s="223"/>
      <c r="N90" s="223"/>
      <c r="O90" s="223"/>
      <c r="P90" s="223"/>
      <c r="Q90" s="25">
        <f>+IF(AF73=0,"",AF73)</f>
        <v>3</v>
      </c>
      <c r="R90" s="224">
        <v>1200</v>
      </c>
      <c r="S90" s="225"/>
      <c r="T90" s="22"/>
      <c r="U90" s="33">
        <f>Q90*R90</f>
        <v>3600</v>
      </c>
      <c r="V90" s="223" t="s">
        <v>377</v>
      </c>
      <c r="W90" s="223"/>
      <c r="X90" s="223"/>
      <c r="Y90" s="223"/>
      <c r="Z90" s="223"/>
      <c r="AA90" s="25" t="str">
        <f>+IF(AP73=0,"",AP73)</f>
        <v/>
      </c>
      <c r="AB90" s="224">
        <v>1200</v>
      </c>
      <c r="AC90" s="225"/>
      <c r="AD90" s="22"/>
      <c r="AE90" s="33" t="e">
        <f>AA90*AB90</f>
        <v>#VALUE!</v>
      </c>
      <c r="AF90" s="27"/>
      <c r="AG90" s="27"/>
      <c r="AH90" s="27"/>
      <c r="AI90" s="28"/>
    </row>
    <row r="91" spans="2:35" x14ac:dyDescent="0.25">
      <c r="B91" s="421"/>
      <c r="C91" s="97"/>
      <c r="D91" s="98"/>
      <c r="E91" s="98"/>
      <c r="F91" s="98"/>
      <c r="G91" s="98"/>
      <c r="H91" s="98"/>
      <c r="I91" s="98"/>
      <c r="J91" s="98"/>
      <c r="K91" s="98"/>
      <c r="L91" s="223" t="s">
        <v>317</v>
      </c>
      <c r="M91" s="223"/>
      <c r="N91" s="223"/>
      <c r="O91" s="223"/>
      <c r="P91" s="223"/>
      <c r="Q91" s="25">
        <v>2</v>
      </c>
      <c r="R91" s="224">
        <v>9</v>
      </c>
      <c r="S91" s="225"/>
      <c r="T91" s="26">
        <f>+IF(AB73=0,"",AB73)</f>
        <v>20</v>
      </c>
      <c r="U91" s="33">
        <f>Q91*R91*T91</f>
        <v>360</v>
      </c>
      <c r="V91" s="223" t="s">
        <v>317</v>
      </c>
      <c r="W91" s="223"/>
      <c r="X91" s="223"/>
      <c r="Y91" s="223"/>
      <c r="Z91" s="223"/>
      <c r="AA91" s="25">
        <v>2</v>
      </c>
      <c r="AB91" s="224">
        <v>9</v>
      </c>
      <c r="AC91" s="225"/>
      <c r="AD91" s="26" t="str">
        <f>+IF(AL73=0,"",AL73)</f>
        <v/>
      </c>
      <c r="AE91" s="33" t="e">
        <f>AA91*AB91*AD91</f>
        <v>#VALUE!</v>
      </c>
      <c r="AF91" s="27"/>
      <c r="AG91" s="27"/>
      <c r="AH91" s="27"/>
      <c r="AI91" s="28"/>
    </row>
    <row r="92" spans="2:35" x14ac:dyDescent="0.25">
      <c r="B92" s="421"/>
      <c r="C92" s="97"/>
      <c r="D92" s="98"/>
      <c r="E92" s="98"/>
      <c r="F92" s="98"/>
      <c r="G92" s="98"/>
      <c r="H92" s="98"/>
      <c r="I92" s="98"/>
      <c r="J92" s="98"/>
      <c r="K92" s="98"/>
      <c r="L92" s="419" t="s">
        <v>378</v>
      </c>
      <c r="M92" s="223"/>
      <c r="N92" s="223"/>
      <c r="O92" s="223"/>
      <c r="P92" s="223"/>
      <c r="Q92" s="25">
        <v>2</v>
      </c>
      <c r="R92" s="224">
        <v>150</v>
      </c>
      <c r="S92" s="225"/>
      <c r="T92" s="26">
        <f>+IF(AB73=0,"",AB73)</f>
        <v>20</v>
      </c>
      <c r="U92" s="33">
        <f>Q92*R92*T92</f>
        <v>6000</v>
      </c>
      <c r="V92" s="419" t="s">
        <v>378</v>
      </c>
      <c r="W92" s="223"/>
      <c r="X92" s="223"/>
      <c r="Y92" s="223"/>
      <c r="Z92" s="223"/>
      <c r="AA92" s="25">
        <v>2</v>
      </c>
      <c r="AB92" s="224">
        <v>150</v>
      </c>
      <c r="AC92" s="225"/>
      <c r="AD92" s="26" t="str">
        <f>+IF(AL73=0,"",AL73)</f>
        <v/>
      </c>
      <c r="AE92" s="33" t="e">
        <f>AA92*AB92*AD92</f>
        <v>#VALUE!</v>
      </c>
      <c r="AF92" s="29"/>
      <c r="AG92" s="29"/>
      <c r="AH92" s="29"/>
      <c r="AI92" s="30"/>
    </row>
    <row r="93" spans="2:35" x14ac:dyDescent="0.25">
      <c r="B93" s="421"/>
      <c r="C93" s="97"/>
      <c r="D93" s="98"/>
      <c r="E93" s="98"/>
      <c r="F93" s="98"/>
      <c r="G93" s="98"/>
      <c r="H93" s="98"/>
      <c r="I93" s="98"/>
      <c r="J93" s="98"/>
      <c r="K93" s="98"/>
      <c r="L93" s="416" t="s">
        <v>379</v>
      </c>
      <c r="M93" s="417"/>
      <c r="N93" s="417"/>
      <c r="O93" s="417"/>
      <c r="P93" s="418"/>
      <c r="Q93" s="25">
        <v>7</v>
      </c>
      <c r="R93" s="224">
        <v>150</v>
      </c>
      <c r="S93" s="225"/>
      <c r="T93" s="26">
        <v>10</v>
      </c>
      <c r="U93" s="33">
        <f>Q93*R93*T93</f>
        <v>10500</v>
      </c>
      <c r="V93" s="416" t="s">
        <v>379</v>
      </c>
      <c r="W93" s="417"/>
      <c r="X93" s="417"/>
      <c r="Y93" s="417"/>
      <c r="Z93" s="418"/>
      <c r="AA93" s="25">
        <v>7</v>
      </c>
      <c r="AB93" s="224">
        <v>150</v>
      </c>
      <c r="AC93" s="225"/>
      <c r="AD93" s="26">
        <v>10</v>
      </c>
      <c r="AE93" s="33">
        <f>AA93*AB93*AD93</f>
        <v>10500</v>
      </c>
      <c r="AF93" s="27"/>
      <c r="AG93" s="27"/>
      <c r="AH93" s="27"/>
      <c r="AI93" s="28"/>
    </row>
    <row r="94" spans="2:35" x14ac:dyDescent="0.25">
      <c r="B94" s="421"/>
      <c r="C94" s="97"/>
      <c r="D94" s="98"/>
      <c r="E94" s="98"/>
      <c r="F94" s="98"/>
      <c r="G94" s="98"/>
      <c r="H94" s="98"/>
      <c r="I94" s="98"/>
      <c r="J94" s="98"/>
      <c r="K94" s="98"/>
      <c r="L94" s="223" t="s">
        <v>380</v>
      </c>
      <c r="M94" s="223"/>
      <c r="N94" s="223"/>
      <c r="O94" s="223"/>
      <c r="P94" s="223"/>
      <c r="Q94" s="25">
        <v>1</v>
      </c>
      <c r="R94" s="224">
        <v>1204</v>
      </c>
      <c r="S94" s="225"/>
      <c r="T94" s="26">
        <f>+IF(AB73=0,"",AB73)</f>
        <v>20</v>
      </c>
      <c r="U94" s="33">
        <f>Q94*R94*T94</f>
        <v>24080</v>
      </c>
      <c r="V94" s="223" t="s">
        <v>380</v>
      </c>
      <c r="W94" s="223"/>
      <c r="X94" s="223"/>
      <c r="Y94" s="223"/>
      <c r="Z94" s="223"/>
      <c r="AA94" s="25">
        <v>1</v>
      </c>
      <c r="AB94" s="224">
        <v>1204</v>
      </c>
      <c r="AC94" s="225"/>
      <c r="AD94" s="26" t="str">
        <f>+IF(AL73=0,"",AL73)</f>
        <v/>
      </c>
      <c r="AE94" s="33" t="e">
        <f>AA94*AB94*AD94</f>
        <v>#VALUE!</v>
      </c>
      <c r="AF94" s="29"/>
      <c r="AG94" s="29"/>
      <c r="AH94" s="29"/>
      <c r="AI94" s="93"/>
    </row>
    <row r="95" spans="2:35" x14ac:dyDescent="0.25">
      <c r="B95" s="421"/>
      <c r="C95" s="97"/>
      <c r="D95" s="98"/>
      <c r="E95" s="98"/>
      <c r="F95" s="98"/>
      <c r="G95" s="98"/>
      <c r="H95" s="98"/>
      <c r="I95" s="98"/>
      <c r="J95" s="98"/>
      <c r="K95" s="98"/>
      <c r="L95" s="223" t="s">
        <v>322</v>
      </c>
      <c r="M95" s="223"/>
      <c r="N95" s="223"/>
      <c r="O95" s="223"/>
      <c r="P95" s="223"/>
      <c r="Q95" s="25">
        <v>5</v>
      </c>
      <c r="R95" s="224">
        <v>2000</v>
      </c>
      <c r="S95" s="225"/>
      <c r="T95" s="26">
        <f>+IF(AB73=0,"",AB73)</f>
        <v>20</v>
      </c>
      <c r="U95" s="33">
        <f>AF73*(R95/20)*AB73</f>
        <v>6000</v>
      </c>
      <c r="V95" s="223" t="s">
        <v>322</v>
      </c>
      <c r="W95" s="223"/>
      <c r="X95" s="223"/>
      <c r="Y95" s="223"/>
      <c r="Z95" s="223"/>
      <c r="AA95" s="25">
        <v>5</v>
      </c>
      <c r="AB95" s="224"/>
      <c r="AC95" s="225"/>
      <c r="AD95" s="26" t="str">
        <f>+IF(AL73=0,"",AL73)</f>
        <v/>
      </c>
      <c r="AE95" s="33">
        <f>AP73*(AB95/20)*AL73</f>
        <v>0</v>
      </c>
      <c r="AF95" s="27"/>
      <c r="AG95" s="27"/>
      <c r="AH95" s="27"/>
      <c r="AI95" s="94"/>
    </row>
    <row r="96" spans="2:35" x14ac:dyDescent="0.25">
      <c r="B96" s="422"/>
      <c r="C96" s="99"/>
      <c r="D96" s="100"/>
      <c r="E96" s="100"/>
      <c r="F96" s="100"/>
      <c r="G96" s="100"/>
      <c r="H96" s="100"/>
      <c r="I96" s="100"/>
      <c r="J96" s="100"/>
      <c r="K96" s="100"/>
      <c r="L96" s="226" t="s">
        <v>381</v>
      </c>
      <c r="M96" s="226"/>
      <c r="N96" s="226"/>
      <c r="O96" s="226"/>
      <c r="P96" s="226"/>
      <c r="Q96" s="226"/>
      <c r="R96" s="226"/>
      <c r="S96" s="226"/>
      <c r="T96" s="226"/>
      <c r="U96" s="34">
        <f>+SUM(U90:U95)</f>
        <v>50540</v>
      </c>
      <c r="V96" s="226" t="s">
        <v>381</v>
      </c>
      <c r="W96" s="226"/>
      <c r="X96" s="226"/>
      <c r="Y96" s="226"/>
      <c r="Z96" s="226"/>
      <c r="AA96" s="226"/>
      <c r="AB96" s="226"/>
      <c r="AC96" s="226"/>
      <c r="AD96" s="226"/>
      <c r="AE96" s="34" t="e">
        <f>+SUM(AE90:AE95)</f>
        <v>#VALUE!</v>
      </c>
      <c r="AF96" s="32"/>
      <c r="AG96" s="32"/>
      <c r="AH96" s="32"/>
      <c r="AI96" s="87"/>
    </row>
    <row r="97" spans="2:35" ht="15.75" x14ac:dyDescent="0.25">
      <c r="B97" s="420" t="s">
        <v>346</v>
      </c>
      <c r="C97" s="423" t="str">
        <f>+IF(O74=0,"",O74)</f>
        <v/>
      </c>
      <c r="D97" s="424"/>
      <c r="E97" s="424"/>
      <c r="F97" s="424"/>
      <c r="G97" s="424"/>
      <c r="H97" s="424"/>
      <c r="I97" s="424"/>
      <c r="J97" s="424"/>
      <c r="K97" s="425"/>
      <c r="L97" s="223" t="s">
        <v>377</v>
      </c>
      <c r="M97" s="223"/>
      <c r="N97" s="223"/>
      <c r="O97" s="223"/>
      <c r="P97" s="223"/>
      <c r="Q97" s="25">
        <f>+IF(AF74=0,"",AF74)</f>
        <v>3</v>
      </c>
      <c r="R97" s="224">
        <v>1200</v>
      </c>
      <c r="S97" s="225"/>
      <c r="T97" s="22"/>
      <c r="U97" s="33">
        <f>Q97*R97</f>
        <v>3600</v>
      </c>
      <c r="V97" s="223" t="s">
        <v>377</v>
      </c>
      <c r="W97" s="223"/>
      <c r="X97" s="223"/>
      <c r="Y97" s="223"/>
      <c r="Z97" s="223"/>
      <c r="AA97" s="25" t="str">
        <f>+IF(AP74=0,"",AP74)</f>
        <v/>
      </c>
      <c r="AB97" s="224">
        <v>1200</v>
      </c>
      <c r="AC97" s="225"/>
      <c r="AD97" s="22"/>
      <c r="AE97" s="33" t="e">
        <f>AA97*AB97</f>
        <v>#VALUE!</v>
      </c>
      <c r="AF97" s="27"/>
      <c r="AG97" s="27"/>
      <c r="AH97" s="27"/>
      <c r="AI97" s="94"/>
    </row>
    <row r="98" spans="2:35" x14ac:dyDescent="0.25">
      <c r="B98" s="421"/>
      <c r="C98" s="426"/>
      <c r="D98" s="427"/>
      <c r="E98" s="427"/>
      <c r="F98" s="427"/>
      <c r="G98" s="427"/>
      <c r="H98" s="427"/>
      <c r="I98" s="427"/>
      <c r="J98" s="427"/>
      <c r="K98" s="428"/>
      <c r="L98" s="223" t="s">
        <v>317</v>
      </c>
      <c r="M98" s="223"/>
      <c r="N98" s="223"/>
      <c r="O98" s="223"/>
      <c r="P98" s="223"/>
      <c r="Q98" s="25">
        <f>+IF(AF74=0,"",AF74)</f>
        <v>3</v>
      </c>
      <c r="R98" s="224">
        <v>9</v>
      </c>
      <c r="S98" s="225"/>
      <c r="T98" s="26">
        <f>+IF(AB74=0,"",AB74)</f>
        <v>7</v>
      </c>
      <c r="U98" s="33">
        <f>Q98*R98*T98</f>
        <v>189</v>
      </c>
      <c r="V98" s="223" t="s">
        <v>317</v>
      </c>
      <c r="W98" s="223"/>
      <c r="X98" s="223"/>
      <c r="Y98" s="223"/>
      <c r="Z98" s="223"/>
      <c r="AA98" s="25" t="str">
        <f>+IF(AP74=0,"",AP74)</f>
        <v/>
      </c>
      <c r="AB98" s="224">
        <v>9</v>
      </c>
      <c r="AC98" s="225"/>
      <c r="AD98" s="26" t="str">
        <f>+IF(AL74=0,"",AL74)</f>
        <v/>
      </c>
      <c r="AE98" s="33" t="e">
        <f>AA98*AB98*AD98</f>
        <v>#VALUE!</v>
      </c>
      <c r="AF98" s="27"/>
      <c r="AG98" s="27"/>
      <c r="AH98" s="27"/>
      <c r="AI98" s="94"/>
    </row>
    <row r="99" spans="2:35" x14ac:dyDescent="0.25">
      <c r="B99" s="421"/>
      <c r="C99" s="426"/>
      <c r="D99" s="427"/>
      <c r="E99" s="427"/>
      <c r="F99" s="427"/>
      <c r="G99" s="427"/>
      <c r="H99" s="427"/>
      <c r="I99" s="427"/>
      <c r="J99" s="427"/>
      <c r="K99" s="428"/>
      <c r="L99" s="419" t="s">
        <v>382</v>
      </c>
      <c r="M99" s="223"/>
      <c r="N99" s="223"/>
      <c r="O99" s="223"/>
      <c r="P99" s="223"/>
      <c r="Q99" s="25">
        <f>+IF(AF74=0,"",AF74)</f>
        <v>3</v>
      </c>
      <c r="R99" s="224">
        <v>250</v>
      </c>
      <c r="S99" s="225"/>
      <c r="T99" s="26">
        <f>+IF(AB74=0,"",AB74)</f>
        <v>7</v>
      </c>
      <c r="U99" s="33">
        <f>Q99*R99*T99</f>
        <v>5250</v>
      </c>
      <c r="V99" s="419" t="s">
        <v>382</v>
      </c>
      <c r="W99" s="223"/>
      <c r="X99" s="223"/>
      <c r="Y99" s="223"/>
      <c r="Z99" s="223"/>
      <c r="AA99" s="25" t="str">
        <f>+IF(AP74=0,"",AP74)</f>
        <v/>
      </c>
      <c r="AB99" s="224">
        <v>250</v>
      </c>
      <c r="AC99" s="225"/>
      <c r="AD99" s="26" t="str">
        <f>+IF(AL74=0,"",AL74)</f>
        <v/>
      </c>
      <c r="AE99" s="33" t="e">
        <f>AA99*AB99*AD99</f>
        <v>#VALUE!</v>
      </c>
      <c r="AF99" s="27"/>
      <c r="AG99" s="27"/>
      <c r="AH99" s="27"/>
      <c r="AI99" s="94"/>
    </row>
    <row r="100" spans="2:35" x14ac:dyDescent="0.25">
      <c r="B100" s="421"/>
      <c r="C100" s="426"/>
      <c r="D100" s="427"/>
      <c r="E100" s="427"/>
      <c r="F100" s="427"/>
      <c r="G100" s="427"/>
      <c r="H100" s="427"/>
      <c r="I100" s="427"/>
      <c r="J100" s="427"/>
      <c r="K100" s="428"/>
      <c r="L100" s="416" t="s">
        <v>379</v>
      </c>
      <c r="M100" s="417"/>
      <c r="N100" s="417"/>
      <c r="O100" s="417"/>
      <c r="P100" s="418"/>
      <c r="Q100" s="25">
        <v>1</v>
      </c>
      <c r="R100" s="224">
        <v>150</v>
      </c>
      <c r="S100" s="225"/>
      <c r="T100" s="26">
        <f>+IF(AB74=0,"",AB74)</f>
        <v>7</v>
      </c>
      <c r="U100" s="33">
        <f>Q100*R100*T100</f>
        <v>1050</v>
      </c>
      <c r="V100" s="416" t="s">
        <v>379</v>
      </c>
      <c r="W100" s="417"/>
      <c r="X100" s="417"/>
      <c r="Y100" s="417"/>
      <c r="Z100" s="418"/>
      <c r="AA100" s="25">
        <v>1</v>
      </c>
      <c r="AB100" s="224">
        <v>150</v>
      </c>
      <c r="AC100" s="225"/>
      <c r="AD100" s="26" t="str">
        <f>+IF(AL74=0,"",AL74)</f>
        <v/>
      </c>
      <c r="AE100" s="33" t="e">
        <f>AA100*AB100*AD100</f>
        <v>#VALUE!</v>
      </c>
      <c r="AF100" s="27"/>
      <c r="AG100" s="27"/>
      <c r="AH100" s="27"/>
      <c r="AI100" s="94"/>
    </row>
    <row r="101" spans="2:35" x14ac:dyDescent="0.25">
      <c r="B101" s="421"/>
      <c r="C101" s="426"/>
      <c r="D101" s="427"/>
      <c r="E101" s="427"/>
      <c r="F101" s="427"/>
      <c r="G101" s="427"/>
      <c r="H101" s="427"/>
      <c r="I101" s="427"/>
      <c r="J101" s="427"/>
      <c r="K101" s="428"/>
      <c r="L101" s="223" t="s">
        <v>383</v>
      </c>
      <c r="M101" s="223"/>
      <c r="N101" s="223"/>
      <c r="O101" s="223"/>
      <c r="P101" s="223"/>
      <c r="Q101" s="25">
        <v>1</v>
      </c>
      <c r="R101" s="224">
        <v>1204</v>
      </c>
      <c r="S101" s="225"/>
      <c r="T101" s="26">
        <f>+IF(AB74=0,"",AB74)</f>
        <v>7</v>
      </c>
      <c r="U101" s="33">
        <f>Q101*R101*T101</f>
        <v>8428</v>
      </c>
      <c r="V101" s="223" t="s">
        <v>383</v>
      </c>
      <c r="W101" s="223"/>
      <c r="X101" s="223"/>
      <c r="Y101" s="223"/>
      <c r="Z101" s="223"/>
      <c r="AA101" s="25">
        <v>1</v>
      </c>
      <c r="AB101" s="224">
        <v>1204</v>
      </c>
      <c r="AC101" s="225"/>
      <c r="AD101" s="26" t="str">
        <f>+IF(AL74=0,"",AL74)</f>
        <v/>
      </c>
      <c r="AE101" s="33" t="e">
        <f>AA101*AB101*AD101</f>
        <v>#VALUE!</v>
      </c>
      <c r="AF101" s="27"/>
      <c r="AG101" s="27"/>
      <c r="AH101" s="27"/>
      <c r="AI101" s="94"/>
    </row>
    <row r="102" spans="2:35" x14ac:dyDescent="0.25">
      <c r="B102" s="421"/>
      <c r="C102" s="426"/>
      <c r="D102" s="427"/>
      <c r="E102" s="427"/>
      <c r="F102" s="427"/>
      <c r="G102" s="427"/>
      <c r="H102" s="427"/>
      <c r="I102" s="427"/>
      <c r="J102" s="427"/>
      <c r="K102" s="428"/>
      <c r="L102" s="223" t="s">
        <v>322</v>
      </c>
      <c r="M102" s="223"/>
      <c r="N102" s="223"/>
      <c r="O102" s="223"/>
      <c r="P102" s="223"/>
      <c r="Q102" s="25">
        <v>2</v>
      </c>
      <c r="R102" s="224">
        <v>1200</v>
      </c>
      <c r="S102" s="225"/>
      <c r="T102" s="26">
        <f>+IF(AB74=0,"",AB74)</f>
        <v>7</v>
      </c>
      <c r="U102" s="33">
        <f>((1200*AB80)/20)*T102</f>
        <v>5460</v>
      </c>
      <c r="V102" s="223" t="s">
        <v>322</v>
      </c>
      <c r="W102" s="223"/>
      <c r="X102" s="223"/>
      <c r="Y102" s="223"/>
      <c r="Z102" s="223"/>
      <c r="AA102" s="25">
        <v>2</v>
      </c>
      <c r="AB102" s="224">
        <v>1200</v>
      </c>
      <c r="AC102" s="225"/>
      <c r="AD102" s="26" t="str">
        <f>+IF(AL74=0,"",AL74)</f>
        <v/>
      </c>
      <c r="AE102" s="33" t="e">
        <f>((1200*AL80)/20)*AD102</f>
        <v>#VALUE!</v>
      </c>
      <c r="AF102" s="29"/>
      <c r="AG102" s="29"/>
      <c r="AH102" s="29"/>
      <c r="AI102" s="93"/>
    </row>
    <row r="103" spans="2:35" x14ac:dyDescent="0.25">
      <c r="B103" s="422"/>
      <c r="C103" s="429"/>
      <c r="D103" s="430"/>
      <c r="E103" s="430"/>
      <c r="F103" s="430"/>
      <c r="G103" s="430"/>
      <c r="H103" s="430"/>
      <c r="I103" s="430"/>
      <c r="J103" s="430"/>
      <c r="K103" s="431"/>
      <c r="L103" s="432" t="s">
        <v>384</v>
      </c>
      <c r="M103" s="432"/>
      <c r="N103" s="432"/>
      <c r="O103" s="432"/>
      <c r="P103" s="432"/>
      <c r="Q103" s="432"/>
      <c r="R103" s="432"/>
      <c r="S103" s="432"/>
      <c r="T103" s="433"/>
      <c r="U103" s="31">
        <f>+SUM(U97:Y101)</f>
        <v>18517</v>
      </c>
      <c r="V103" s="432" t="s">
        <v>384</v>
      </c>
      <c r="W103" s="432"/>
      <c r="X103" s="432"/>
      <c r="Y103" s="432"/>
      <c r="Z103" s="432"/>
      <c r="AA103" s="432"/>
      <c r="AB103" s="432"/>
      <c r="AC103" s="432"/>
      <c r="AD103" s="433"/>
      <c r="AE103" s="31" t="e">
        <f>+SUM(AE97:AI101)</f>
        <v>#VALUE!</v>
      </c>
      <c r="AF103" s="32"/>
      <c r="AG103" s="32"/>
      <c r="AH103" s="32"/>
      <c r="AI103" s="87"/>
    </row>
    <row r="104" spans="2:35" ht="15.75" x14ac:dyDescent="0.25">
      <c r="B104" s="420" t="s">
        <v>348</v>
      </c>
      <c r="C104" s="423" t="str">
        <f>+IF(O75=0,"",O75)</f>
        <v/>
      </c>
      <c r="D104" s="424"/>
      <c r="E104" s="424"/>
      <c r="F104" s="424"/>
      <c r="G104" s="424"/>
      <c r="H104" s="424"/>
      <c r="I104" s="424"/>
      <c r="J104" s="424"/>
      <c r="K104" s="425"/>
      <c r="L104" s="223" t="s">
        <v>377</v>
      </c>
      <c r="M104" s="223"/>
      <c r="N104" s="223"/>
      <c r="O104" s="223"/>
      <c r="P104" s="223"/>
      <c r="Q104" s="25">
        <f>+IF(AF75=0,"",AF75)</f>
        <v>4</v>
      </c>
      <c r="R104" s="224">
        <v>1200</v>
      </c>
      <c r="S104" s="225"/>
      <c r="T104" s="22"/>
      <c r="U104" s="33">
        <f>Q104*R104</f>
        <v>4800</v>
      </c>
      <c r="V104" s="223" t="s">
        <v>377</v>
      </c>
      <c r="W104" s="223"/>
      <c r="X104" s="223"/>
      <c r="Y104" s="223"/>
      <c r="Z104" s="223"/>
      <c r="AA104" s="25" t="str">
        <f>+IF(AP75=0,"",AP75)</f>
        <v/>
      </c>
      <c r="AB104" s="224">
        <v>1200</v>
      </c>
      <c r="AC104" s="225"/>
      <c r="AD104" s="22"/>
      <c r="AE104" s="33" t="e">
        <f>AA104*AB104</f>
        <v>#VALUE!</v>
      </c>
      <c r="AF104" s="27"/>
      <c r="AG104" s="27"/>
      <c r="AH104" s="27"/>
      <c r="AI104" s="94"/>
    </row>
    <row r="105" spans="2:35" x14ac:dyDescent="0.25">
      <c r="B105" s="421"/>
      <c r="C105" s="426"/>
      <c r="D105" s="427"/>
      <c r="E105" s="427"/>
      <c r="F105" s="427"/>
      <c r="G105" s="427"/>
      <c r="H105" s="427"/>
      <c r="I105" s="427"/>
      <c r="J105" s="427"/>
      <c r="K105" s="428"/>
      <c r="L105" s="223" t="s">
        <v>317</v>
      </c>
      <c r="M105" s="223"/>
      <c r="N105" s="223"/>
      <c r="O105" s="223"/>
      <c r="P105" s="223"/>
      <c r="Q105" s="25">
        <f>+IF(AF75=0,"",AF75)</f>
        <v>4</v>
      </c>
      <c r="R105" s="224">
        <v>9</v>
      </c>
      <c r="S105" s="225"/>
      <c r="T105" s="26">
        <f>+IF(AB75=0,"",AB75)</f>
        <v>8</v>
      </c>
      <c r="U105" s="33">
        <f>Q105*R105*T105</f>
        <v>288</v>
      </c>
      <c r="V105" s="223" t="s">
        <v>317</v>
      </c>
      <c r="W105" s="223"/>
      <c r="X105" s="223"/>
      <c r="Y105" s="223"/>
      <c r="Z105" s="223"/>
      <c r="AA105" s="25" t="str">
        <f>+IF(AP75=0,"",AP75)</f>
        <v/>
      </c>
      <c r="AB105" s="224">
        <v>9</v>
      </c>
      <c r="AC105" s="225"/>
      <c r="AD105" s="26" t="str">
        <f>+IF(AL75=0,"",AL75)</f>
        <v/>
      </c>
      <c r="AE105" s="33" t="e">
        <f>AA105*AB105*AD105</f>
        <v>#VALUE!</v>
      </c>
      <c r="AF105" s="27"/>
      <c r="AG105" s="27"/>
      <c r="AH105" s="27"/>
      <c r="AI105" s="94"/>
    </row>
    <row r="106" spans="2:35" x14ac:dyDescent="0.25">
      <c r="B106" s="421"/>
      <c r="C106" s="426"/>
      <c r="D106" s="427"/>
      <c r="E106" s="427"/>
      <c r="F106" s="427"/>
      <c r="G106" s="427"/>
      <c r="H106" s="427"/>
      <c r="I106" s="427"/>
      <c r="J106" s="427"/>
      <c r="K106" s="428"/>
      <c r="L106" s="419" t="s">
        <v>385</v>
      </c>
      <c r="M106" s="223"/>
      <c r="N106" s="223"/>
      <c r="O106" s="223"/>
      <c r="P106" s="223"/>
      <c r="Q106" s="25">
        <f>+IF(AF75=0,"",AF75)</f>
        <v>4</v>
      </c>
      <c r="R106" s="224">
        <v>250</v>
      </c>
      <c r="S106" s="225"/>
      <c r="T106" s="26">
        <f>+IF(AB75=0,"",AB75)</f>
        <v>8</v>
      </c>
      <c r="U106" s="33">
        <f>Q106*R106*T106</f>
        <v>8000</v>
      </c>
      <c r="V106" s="419" t="s">
        <v>385</v>
      </c>
      <c r="W106" s="223"/>
      <c r="X106" s="223"/>
      <c r="Y106" s="223"/>
      <c r="Z106" s="223"/>
      <c r="AA106" s="25" t="str">
        <f>+IF(AP75=0,"",AP75)</f>
        <v/>
      </c>
      <c r="AB106" s="224">
        <v>250</v>
      </c>
      <c r="AC106" s="225"/>
      <c r="AD106" s="26" t="str">
        <f>+IF(AL75=0,"",AL75)</f>
        <v/>
      </c>
      <c r="AE106" s="33" t="e">
        <f>AA106*AB106*AD106</f>
        <v>#VALUE!</v>
      </c>
      <c r="AF106" s="27"/>
      <c r="AG106" s="27"/>
      <c r="AH106" s="27"/>
      <c r="AI106" s="94"/>
    </row>
    <row r="107" spans="2:35" x14ac:dyDescent="0.25">
      <c r="B107" s="421"/>
      <c r="C107" s="426"/>
      <c r="D107" s="427"/>
      <c r="E107" s="427"/>
      <c r="F107" s="427"/>
      <c r="G107" s="427"/>
      <c r="H107" s="427"/>
      <c r="I107" s="427"/>
      <c r="J107" s="427"/>
      <c r="K107" s="428"/>
      <c r="L107" s="223" t="s">
        <v>379</v>
      </c>
      <c r="M107" s="223"/>
      <c r="N107" s="223"/>
      <c r="O107" s="223"/>
      <c r="P107" s="223"/>
      <c r="Q107" s="20">
        <v>1</v>
      </c>
      <c r="R107" s="224">
        <v>150</v>
      </c>
      <c r="S107" s="225"/>
      <c r="T107" s="26">
        <f>+IF(AB75=0,"",AB75)</f>
        <v>8</v>
      </c>
      <c r="U107" s="33">
        <f>Q107*R107*T107</f>
        <v>1200</v>
      </c>
      <c r="V107" s="223" t="s">
        <v>379</v>
      </c>
      <c r="W107" s="223"/>
      <c r="X107" s="223"/>
      <c r="Y107" s="223"/>
      <c r="Z107" s="223"/>
      <c r="AA107" s="20">
        <v>1</v>
      </c>
      <c r="AB107" s="224">
        <v>150</v>
      </c>
      <c r="AC107" s="225"/>
      <c r="AD107" s="26" t="str">
        <f>+IF(AL75=0,"",AL75)</f>
        <v/>
      </c>
      <c r="AE107" s="33" t="e">
        <f>AA107*AB107*AD107</f>
        <v>#VALUE!</v>
      </c>
      <c r="AF107" s="27"/>
      <c r="AG107" s="27"/>
      <c r="AH107" s="27"/>
      <c r="AI107" s="94"/>
    </row>
    <row r="108" spans="2:35" x14ac:dyDescent="0.25">
      <c r="B108" s="421"/>
      <c r="C108" s="426"/>
      <c r="D108" s="427"/>
      <c r="E108" s="427"/>
      <c r="F108" s="427"/>
      <c r="G108" s="427"/>
      <c r="H108" s="427"/>
      <c r="I108" s="427"/>
      <c r="J108" s="427"/>
      <c r="K108" s="428"/>
      <c r="L108" s="223" t="s">
        <v>386</v>
      </c>
      <c r="M108" s="223"/>
      <c r="N108" s="223"/>
      <c r="O108" s="223"/>
      <c r="P108" s="223"/>
      <c r="Q108" s="20">
        <v>1</v>
      </c>
      <c r="R108" s="224">
        <v>1204</v>
      </c>
      <c r="S108" s="225"/>
      <c r="T108" s="26">
        <f>+IF(AB75=0,"",AB75)</f>
        <v>8</v>
      </c>
      <c r="U108" s="33">
        <f>Q108*R108*T108</f>
        <v>9632</v>
      </c>
      <c r="V108" s="223" t="s">
        <v>386</v>
      </c>
      <c r="W108" s="223"/>
      <c r="X108" s="223"/>
      <c r="Y108" s="223"/>
      <c r="Z108" s="223"/>
      <c r="AA108" s="20">
        <v>1</v>
      </c>
      <c r="AB108" s="224">
        <v>1204</v>
      </c>
      <c r="AC108" s="225"/>
      <c r="AD108" s="26" t="str">
        <f>+IF(AL75=0,"",AL75)</f>
        <v/>
      </c>
      <c r="AE108" s="33" t="e">
        <f>AA108*AB108*AD108</f>
        <v>#VALUE!</v>
      </c>
      <c r="AF108" s="27"/>
      <c r="AG108" s="27"/>
      <c r="AH108" s="27"/>
      <c r="AI108" s="94"/>
    </row>
    <row r="109" spans="2:35" x14ac:dyDescent="0.25">
      <c r="B109" s="421"/>
      <c r="C109" s="426"/>
      <c r="D109" s="427"/>
      <c r="E109" s="427"/>
      <c r="F109" s="427"/>
      <c r="G109" s="427"/>
      <c r="H109" s="427"/>
      <c r="I109" s="427"/>
      <c r="J109" s="427"/>
      <c r="K109" s="428"/>
      <c r="L109" s="223" t="s">
        <v>387</v>
      </c>
      <c r="M109" s="223"/>
      <c r="N109" s="223"/>
      <c r="O109" s="223"/>
      <c r="P109" s="223"/>
      <c r="Q109" s="20">
        <v>2</v>
      </c>
      <c r="R109" s="224">
        <v>1200</v>
      </c>
      <c r="S109" s="225"/>
      <c r="T109" s="26">
        <f>+IF(AB75=0,"",AB75)</f>
        <v>8</v>
      </c>
      <c r="U109" s="33" t="e">
        <f>((1200*#REF!)/20)*T109</f>
        <v>#REF!</v>
      </c>
      <c r="V109" s="223" t="s">
        <v>387</v>
      </c>
      <c r="W109" s="223"/>
      <c r="X109" s="223"/>
      <c r="Y109" s="223"/>
      <c r="Z109" s="223"/>
      <c r="AA109" s="20">
        <v>2</v>
      </c>
      <c r="AB109" s="224">
        <v>1200</v>
      </c>
      <c r="AC109" s="225"/>
      <c r="AD109" s="26" t="str">
        <f>+IF(AL75=0,"",AL75)</f>
        <v/>
      </c>
      <c r="AE109" s="33" t="e">
        <f>((1200*#REF!)/20)*AD109</f>
        <v>#REF!</v>
      </c>
      <c r="AF109" s="29"/>
      <c r="AG109" s="29"/>
      <c r="AH109" s="29"/>
      <c r="AI109" s="93"/>
    </row>
    <row r="110" spans="2:35" x14ac:dyDescent="0.25">
      <c r="B110" s="422"/>
      <c r="C110" s="429"/>
      <c r="D110" s="430"/>
      <c r="E110" s="430"/>
      <c r="F110" s="430"/>
      <c r="G110" s="430"/>
      <c r="H110" s="430"/>
      <c r="I110" s="430"/>
      <c r="J110" s="430"/>
      <c r="K110" s="431"/>
      <c r="L110" s="432" t="s">
        <v>388</v>
      </c>
      <c r="M110" s="432"/>
      <c r="N110" s="432"/>
      <c r="O110" s="432"/>
      <c r="P110" s="432"/>
      <c r="Q110" s="432"/>
      <c r="R110" s="432"/>
      <c r="S110" s="432"/>
      <c r="T110" s="433"/>
      <c r="U110" s="31">
        <f>+SUM(U104:Y108)</f>
        <v>23920</v>
      </c>
      <c r="V110" s="432" t="s">
        <v>388</v>
      </c>
      <c r="W110" s="432"/>
      <c r="X110" s="432"/>
      <c r="Y110" s="432"/>
      <c r="Z110" s="432"/>
      <c r="AA110" s="432"/>
      <c r="AB110" s="432"/>
      <c r="AC110" s="432"/>
      <c r="AD110" s="433"/>
      <c r="AE110" s="31" t="e">
        <f>+SUM(AE104:AI108)</f>
        <v>#VALUE!</v>
      </c>
      <c r="AF110" s="32"/>
      <c r="AG110" s="32"/>
      <c r="AH110" s="32"/>
      <c r="AI110" s="87"/>
    </row>
    <row r="111" spans="2:35" ht="15.75" x14ac:dyDescent="0.25">
      <c r="B111" s="434" t="s">
        <v>389</v>
      </c>
      <c r="C111" s="435"/>
      <c r="D111" s="435"/>
      <c r="E111" s="435"/>
      <c r="F111" s="435"/>
      <c r="G111" s="435"/>
      <c r="H111" s="435"/>
      <c r="I111" s="435"/>
      <c r="J111" s="435"/>
      <c r="K111" s="435"/>
      <c r="L111" s="435"/>
      <c r="M111" s="435"/>
      <c r="N111" s="435"/>
      <c r="O111" s="435"/>
      <c r="P111" s="435"/>
      <c r="Q111" s="435"/>
      <c r="R111" s="435"/>
      <c r="S111" s="435"/>
      <c r="T111" s="436"/>
      <c r="U111" s="35">
        <f>+U110+U103+U96</f>
        <v>92977</v>
      </c>
      <c r="V111" s="36"/>
      <c r="W111" s="36"/>
      <c r="X111" s="36"/>
      <c r="Y111" s="37"/>
      <c r="Z111" s="437">
        <f>+Z110+Z103+Z96</f>
        <v>0</v>
      </c>
      <c r="AA111" s="438"/>
      <c r="AB111" s="438"/>
      <c r="AC111" s="438"/>
      <c r="AD111" s="439"/>
      <c r="AE111" s="437" t="e">
        <f>+AE110+AE103+AE96</f>
        <v>#VALUE!</v>
      </c>
      <c r="AF111" s="438"/>
      <c r="AG111" s="438"/>
      <c r="AH111" s="438"/>
      <c r="AI111" s="440"/>
    </row>
    <row r="112" spans="2:35" ht="15.75" x14ac:dyDescent="0.25">
      <c r="B112" s="447" t="s">
        <v>352</v>
      </c>
      <c r="C112" s="450" t="str">
        <f>+IF(O76=0,"",O76)</f>
        <v/>
      </c>
      <c r="D112" s="451"/>
      <c r="E112" s="451"/>
      <c r="F112" s="451"/>
      <c r="G112" s="451"/>
      <c r="H112" s="451"/>
      <c r="I112" s="451"/>
      <c r="J112" s="451"/>
      <c r="K112" s="452"/>
      <c r="L112" s="442" t="s">
        <v>377</v>
      </c>
      <c r="M112" s="442"/>
      <c r="N112" s="442"/>
      <c r="O112" s="442"/>
      <c r="P112" s="442"/>
      <c r="Q112" s="25">
        <f>+IF(AF76=0,"",AF76)</f>
        <v>5</v>
      </c>
      <c r="R112" s="224">
        <v>1200</v>
      </c>
      <c r="S112" s="225"/>
      <c r="T112" s="23"/>
      <c r="U112" s="33">
        <f>Q112*R112</f>
        <v>6000</v>
      </c>
      <c r="V112" s="27"/>
      <c r="W112" s="27"/>
      <c r="X112" s="27"/>
      <c r="Y112" s="28"/>
      <c r="Z112" s="443"/>
      <c r="AA112" s="444"/>
      <c r="AB112" s="444"/>
      <c r="AC112" s="444"/>
      <c r="AD112" s="445"/>
      <c r="AE112" s="443"/>
      <c r="AF112" s="444"/>
      <c r="AG112" s="444"/>
      <c r="AH112" s="444"/>
      <c r="AI112" s="446"/>
    </row>
    <row r="113" spans="2:35" x14ac:dyDescent="0.25">
      <c r="B113" s="448"/>
      <c r="C113" s="453"/>
      <c r="D113" s="454"/>
      <c r="E113" s="454"/>
      <c r="F113" s="454"/>
      <c r="G113" s="454"/>
      <c r="H113" s="454"/>
      <c r="I113" s="454"/>
      <c r="J113" s="454"/>
      <c r="K113" s="455"/>
      <c r="L113" s="442" t="s">
        <v>317</v>
      </c>
      <c r="M113" s="442"/>
      <c r="N113" s="442"/>
      <c r="O113" s="442"/>
      <c r="P113" s="442"/>
      <c r="Q113" s="25">
        <f>+IF(AF76=0,"",AF76)</f>
        <v>5</v>
      </c>
      <c r="R113" s="224">
        <v>9</v>
      </c>
      <c r="S113" s="225"/>
      <c r="T113" s="26">
        <f>+IF(AB76=0,"",AB76)</f>
        <v>9</v>
      </c>
      <c r="U113" s="33">
        <f>Q113*R113*T113</f>
        <v>405</v>
      </c>
      <c r="V113" s="27"/>
      <c r="W113" s="27"/>
      <c r="X113" s="27"/>
      <c r="Y113" s="28"/>
      <c r="Z113" s="443"/>
      <c r="AA113" s="444"/>
      <c r="AB113" s="444"/>
      <c r="AC113" s="444"/>
      <c r="AD113" s="445"/>
      <c r="AE113" s="443"/>
      <c r="AF113" s="444"/>
      <c r="AG113" s="444"/>
      <c r="AH113" s="444"/>
      <c r="AI113" s="446"/>
    </row>
    <row r="114" spans="2:35" x14ac:dyDescent="0.25">
      <c r="B114" s="448"/>
      <c r="C114" s="453"/>
      <c r="D114" s="454"/>
      <c r="E114" s="454"/>
      <c r="F114" s="454"/>
      <c r="G114" s="454"/>
      <c r="H114" s="454"/>
      <c r="I114" s="454"/>
      <c r="J114" s="454"/>
      <c r="K114" s="455"/>
      <c r="L114" s="441" t="s">
        <v>385</v>
      </c>
      <c r="M114" s="442"/>
      <c r="N114" s="442"/>
      <c r="O114" s="442"/>
      <c r="P114" s="442"/>
      <c r="Q114" s="25">
        <f>+IF(AF76=0,"",AF76)</f>
        <v>5</v>
      </c>
      <c r="R114" s="224">
        <v>250</v>
      </c>
      <c r="S114" s="225"/>
      <c r="T114" s="26">
        <f>+IF(AB76=0,"",AB76)</f>
        <v>9</v>
      </c>
      <c r="U114" s="33">
        <f>Q114*R114*T114</f>
        <v>11250</v>
      </c>
      <c r="V114" s="27"/>
      <c r="W114" s="27"/>
      <c r="X114" s="27"/>
      <c r="Y114" s="28"/>
      <c r="Z114" s="443"/>
      <c r="AA114" s="444"/>
      <c r="AB114" s="444"/>
      <c r="AC114" s="444"/>
      <c r="AD114" s="445"/>
      <c r="AE114" s="443"/>
      <c r="AF114" s="444"/>
      <c r="AG114" s="444"/>
      <c r="AH114" s="444"/>
      <c r="AI114" s="446"/>
    </row>
    <row r="115" spans="2:35" x14ac:dyDescent="0.25">
      <c r="B115" s="448"/>
      <c r="C115" s="453"/>
      <c r="D115" s="454"/>
      <c r="E115" s="454"/>
      <c r="F115" s="454"/>
      <c r="G115" s="454"/>
      <c r="H115" s="454"/>
      <c r="I115" s="454"/>
      <c r="J115" s="454"/>
      <c r="K115" s="455"/>
      <c r="L115" s="442" t="s">
        <v>379</v>
      </c>
      <c r="M115" s="442"/>
      <c r="N115" s="442"/>
      <c r="O115" s="442"/>
      <c r="P115" s="442"/>
      <c r="Q115" s="20">
        <v>1</v>
      </c>
      <c r="R115" s="224">
        <v>150</v>
      </c>
      <c r="S115" s="225"/>
      <c r="T115" s="26">
        <f>+IF(AB76=0,"",AB76)</f>
        <v>9</v>
      </c>
      <c r="U115" s="33">
        <f>Q115*R115*T115</f>
        <v>1350</v>
      </c>
      <c r="V115" s="27"/>
      <c r="W115" s="27"/>
      <c r="X115" s="27"/>
      <c r="Y115" s="28"/>
      <c r="Z115" s="443"/>
      <c r="AA115" s="444"/>
      <c r="AB115" s="444"/>
      <c r="AC115" s="444"/>
      <c r="AD115" s="445"/>
      <c r="AE115" s="443"/>
      <c r="AF115" s="444"/>
      <c r="AG115" s="444"/>
      <c r="AH115" s="444"/>
      <c r="AI115" s="446"/>
    </row>
    <row r="116" spans="2:35" x14ac:dyDescent="0.25">
      <c r="B116" s="448"/>
      <c r="C116" s="453"/>
      <c r="D116" s="454"/>
      <c r="E116" s="454"/>
      <c r="F116" s="454"/>
      <c r="G116" s="454"/>
      <c r="H116" s="454"/>
      <c r="I116" s="454"/>
      <c r="J116" s="454"/>
      <c r="K116" s="455"/>
      <c r="L116" s="442" t="s">
        <v>386</v>
      </c>
      <c r="M116" s="442"/>
      <c r="N116" s="442"/>
      <c r="O116" s="442"/>
      <c r="P116" s="442"/>
      <c r="Q116" s="20">
        <v>1</v>
      </c>
      <c r="R116" s="224">
        <v>1204</v>
      </c>
      <c r="S116" s="225"/>
      <c r="T116" s="26">
        <f>+IF(AB76=0,"",AB76)</f>
        <v>9</v>
      </c>
      <c r="U116" s="33">
        <f>Q116*R116*T116</f>
        <v>10836</v>
      </c>
      <c r="V116" s="29"/>
      <c r="W116" s="29"/>
      <c r="X116" s="29"/>
      <c r="Y116" s="30"/>
      <c r="Z116" s="443"/>
      <c r="AA116" s="444"/>
      <c r="AB116" s="444"/>
      <c r="AC116" s="444"/>
      <c r="AD116" s="445"/>
      <c r="AE116" s="443"/>
      <c r="AF116" s="444"/>
      <c r="AG116" s="444"/>
      <c r="AH116" s="444"/>
      <c r="AI116" s="446"/>
    </row>
    <row r="117" spans="2:35" ht="15.75" x14ac:dyDescent="0.25">
      <c r="B117" s="448"/>
      <c r="C117" s="453"/>
      <c r="D117" s="454"/>
      <c r="E117" s="454"/>
      <c r="F117" s="454"/>
      <c r="G117" s="454"/>
      <c r="H117" s="454"/>
      <c r="I117" s="454"/>
      <c r="J117" s="454"/>
      <c r="K117" s="455"/>
      <c r="L117" s="442" t="s">
        <v>387</v>
      </c>
      <c r="M117" s="442"/>
      <c r="N117" s="442"/>
      <c r="O117" s="442"/>
      <c r="P117" s="442"/>
      <c r="Q117" s="20">
        <v>2</v>
      </c>
      <c r="R117" s="224">
        <v>1200</v>
      </c>
      <c r="S117" s="225"/>
      <c r="T117" s="26">
        <f>+IF(AB76=0,"",AB76)</f>
        <v>9</v>
      </c>
      <c r="U117" s="33">
        <f>((1200*AB87)/20)*T117</f>
        <v>0</v>
      </c>
      <c r="V117" s="463"/>
      <c r="W117" s="464"/>
      <c r="X117" s="464"/>
      <c r="Y117" s="465"/>
      <c r="Z117" s="466"/>
      <c r="AA117" s="467"/>
      <c r="AB117" s="467"/>
      <c r="AC117" s="467"/>
      <c r="AD117" s="468"/>
      <c r="AE117" s="466"/>
      <c r="AF117" s="467"/>
      <c r="AG117" s="467"/>
      <c r="AH117" s="467"/>
      <c r="AI117" s="469"/>
    </row>
    <row r="118" spans="2:35" x14ac:dyDescent="0.25">
      <c r="B118" s="449"/>
      <c r="C118" s="456"/>
      <c r="D118" s="457"/>
      <c r="E118" s="457"/>
      <c r="F118" s="457"/>
      <c r="G118" s="457"/>
      <c r="H118" s="457"/>
      <c r="I118" s="457"/>
      <c r="J118" s="457"/>
      <c r="K118" s="458"/>
      <c r="L118" s="470" t="s">
        <v>390</v>
      </c>
      <c r="M118" s="471"/>
      <c r="N118" s="471"/>
      <c r="O118" s="471"/>
      <c r="P118" s="471"/>
      <c r="Q118" s="471"/>
      <c r="R118" s="471"/>
      <c r="S118" s="471"/>
      <c r="T118" s="472"/>
      <c r="U118" s="38">
        <f>+SUM(U112:Y116)</f>
        <v>29841</v>
      </c>
      <c r="V118" s="39"/>
      <c r="W118" s="39"/>
      <c r="X118" s="39"/>
      <c r="Y118" s="40"/>
      <c r="Z118" s="459">
        <f>+SUM(Z112:AD116)</f>
        <v>0</v>
      </c>
      <c r="AA118" s="460"/>
      <c r="AB118" s="460"/>
      <c r="AC118" s="460"/>
      <c r="AD118" s="461"/>
      <c r="AE118" s="459">
        <f>+SUM(AE112:AI116)</f>
        <v>0</v>
      </c>
      <c r="AF118" s="460"/>
      <c r="AG118" s="460"/>
      <c r="AH118" s="460"/>
      <c r="AI118" s="462"/>
    </row>
    <row r="119" spans="2:35" ht="15.75" x14ac:dyDescent="0.25">
      <c r="B119" s="447" t="s">
        <v>354</v>
      </c>
      <c r="C119" s="450" t="str">
        <f>+IF(O77=0,"",O77)</f>
        <v/>
      </c>
      <c r="D119" s="451"/>
      <c r="E119" s="451"/>
      <c r="F119" s="451"/>
      <c r="G119" s="451"/>
      <c r="H119" s="451"/>
      <c r="I119" s="451"/>
      <c r="J119" s="451"/>
      <c r="K119" s="452"/>
      <c r="L119" s="442" t="s">
        <v>377</v>
      </c>
      <c r="M119" s="442"/>
      <c r="N119" s="442"/>
      <c r="O119" s="442"/>
      <c r="P119" s="442"/>
      <c r="Q119" s="25">
        <f>+IF(AF77=0,"",AF77)</f>
        <v>6</v>
      </c>
      <c r="R119" s="224">
        <v>1200</v>
      </c>
      <c r="S119" s="225"/>
      <c r="T119" s="23"/>
      <c r="U119" s="33">
        <f>Q119*R119</f>
        <v>7200</v>
      </c>
      <c r="V119" s="27"/>
      <c r="W119" s="27"/>
      <c r="X119" s="27"/>
      <c r="Y119" s="28"/>
      <c r="Z119" s="443"/>
      <c r="AA119" s="444"/>
      <c r="AB119" s="444"/>
      <c r="AC119" s="444"/>
      <c r="AD119" s="445"/>
      <c r="AE119" s="443"/>
      <c r="AF119" s="444"/>
      <c r="AG119" s="444"/>
      <c r="AH119" s="444"/>
      <c r="AI119" s="446"/>
    </row>
    <row r="120" spans="2:35" x14ac:dyDescent="0.25">
      <c r="B120" s="448"/>
      <c r="C120" s="453"/>
      <c r="D120" s="454"/>
      <c r="E120" s="454"/>
      <c r="F120" s="454"/>
      <c r="G120" s="454"/>
      <c r="H120" s="454"/>
      <c r="I120" s="454"/>
      <c r="J120" s="454"/>
      <c r="K120" s="455"/>
      <c r="L120" s="442" t="s">
        <v>317</v>
      </c>
      <c r="M120" s="442"/>
      <c r="N120" s="442"/>
      <c r="O120" s="442"/>
      <c r="P120" s="442"/>
      <c r="Q120" s="25">
        <f>+IF(AF77=0,"",AF77)</f>
        <v>6</v>
      </c>
      <c r="R120" s="224">
        <v>9</v>
      </c>
      <c r="S120" s="225"/>
      <c r="T120" s="26">
        <f>+IF(AB77=0,"",AB77)</f>
        <v>10</v>
      </c>
      <c r="U120" s="33">
        <f>Q120*R120*T120</f>
        <v>540</v>
      </c>
      <c r="V120" s="27"/>
      <c r="W120" s="27"/>
      <c r="X120" s="27"/>
      <c r="Y120" s="28"/>
      <c r="Z120" s="443"/>
      <c r="AA120" s="444"/>
      <c r="AB120" s="444"/>
      <c r="AC120" s="444"/>
      <c r="AD120" s="445"/>
      <c r="AE120" s="443"/>
      <c r="AF120" s="444"/>
      <c r="AG120" s="444"/>
      <c r="AH120" s="444"/>
      <c r="AI120" s="446"/>
    </row>
    <row r="121" spans="2:35" x14ac:dyDescent="0.25">
      <c r="B121" s="448"/>
      <c r="C121" s="453"/>
      <c r="D121" s="454"/>
      <c r="E121" s="454"/>
      <c r="F121" s="454"/>
      <c r="G121" s="454"/>
      <c r="H121" s="454"/>
      <c r="I121" s="454"/>
      <c r="J121" s="454"/>
      <c r="K121" s="455"/>
      <c r="L121" s="441" t="s">
        <v>385</v>
      </c>
      <c r="M121" s="442"/>
      <c r="N121" s="442"/>
      <c r="O121" s="442"/>
      <c r="P121" s="442"/>
      <c r="Q121" s="25">
        <f>+IF(AF77=0,"",AF77)</f>
        <v>6</v>
      </c>
      <c r="R121" s="224">
        <v>250</v>
      </c>
      <c r="S121" s="225"/>
      <c r="T121" s="26">
        <f>+IF(AB77=0,"",AB77)</f>
        <v>10</v>
      </c>
      <c r="U121" s="33">
        <f>Q121*R121*T121</f>
        <v>15000</v>
      </c>
      <c r="V121" s="27"/>
      <c r="W121" s="27"/>
      <c r="X121" s="27"/>
      <c r="Y121" s="28"/>
      <c r="Z121" s="443"/>
      <c r="AA121" s="444"/>
      <c r="AB121" s="444"/>
      <c r="AC121" s="444"/>
      <c r="AD121" s="445"/>
      <c r="AE121" s="443"/>
      <c r="AF121" s="444"/>
      <c r="AG121" s="444"/>
      <c r="AH121" s="444"/>
      <c r="AI121" s="446"/>
    </row>
    <row r="122" spans="2:35" x14ac:dyDescent="0.25">
      <c r="B122" s="448"/>
      <c r="C122" s="453"/>
      <c r="D122" s="454"/>
      <c r="E122" s="454"/>
      <c r="F122" s="454"/>
      <c r="G122" s="454"/>
      <c r="H122" s="454"/>
      <c r="I122" s="454"/>
      <c r="J122" s="454"/>
      <c r="K122" s="455"/>
      <c r="L122" s="442" t="s">
        <v>379</v>
      </c>
      <c r="M122" s="442"/>
      <c r="N122" s="442"/>
      <c r="O122" s="442"/>
      <c r="P122" s="442"/>
      <c r="Q122" s="20">
        <v>1</v>
      </c>
      <c r="R122" s="224">
        <v>150</v>
      </c>
      <c r="S122" s="225"/>
      <c r="T122" s="26">
        <f>+IF(AB77=0,"",AB77)</f>
        <v>10</v>
      </c>
      <c r="U122" s="33">
        <f>Q122*R122*T122</f>
        <v>1500</v>
      </c>
      <c r="V122" s="27"/>
      <c r="W122" s="27"/>
      <c r="X122" s="27"/>
      <c r="Y122" s="28"/>
      <c r="Z122" s="443"/>
      <c r="AA122" s="444"/>
      <c r="AB122" s="444"/>
      <c r="AC122" s="444"/>
      <c r="AD122" s="445"/>
      <c r="AE122" s="443"/>
      <c r="AF122" s="444"/>
      <c r="AG122" s="444"/>
      <c r="AH122" s="444"/>
      <c r="AI122" s="446"/>
    </row>
    <row r="123" spans="2:35" x14ac:dyDescent="0.25">
      <c r="B123" s="448"/>
      <c r="C123" s="453"/>
      <c r="D123" s="454"/>
      <c r="E123" s="454"/>
      <c r="F123" s="454"/>
      <c r="G123" s="454"/>
      <c r="H123" s="454"/>
      <c r="I123" s="454"/>
      <c r="J123" s="454"/>
      <c r="K123" s="455"/>
      <c r="L123" s="442" t="s">
        <v>386</v>
      </c>
      <c r="M123" s="442"/>
      <c r="N123" s="442"/>
      <c r="O123" s="442"/>
      <c r="P123" s="442"/>
      <c r="Q123" s="20">
        <v>1</v>
      </c>
      <c r="R123" s="224">
        <v>1204</v>
      </c>
      <c r="S123" s="225"/>
      <c r="T123" s="26">
        <f>+IF(AB77=0,"",AB77)</f>
        <v>10</v>
      </c>
      <c r="U123" s="33">
        <f>Q123*R123*T123</f>
        <v>12040</v>
      </c>
      <c r="V123" s="29"/>
      <c r="W123" s="29"/>
      <c r="X123" s="29"/>
      <c r="Y123" s="30"/>
      <c r="Z123" s="443"/>
      <c r="AA123" s="444"/>
      <c r="AB123" s="444"/>
      <c r="AC123" s="444"/>
      <c r="AD123" s="445"/>
      <c r="AE123" s="443"/>
      <c r="AF123" s="444"/>
      <c r="AG123" s="444"/>
      <c r="AH123" s="444"/>
      <c r="AI123" s="446"/>
    </row>
    <row r="124" spans="2:35" ht="15.75" x14ac:dyDescent="0.25">
      <c r="B124" s="448"/>
      <c r="C124" s="453"/>
      <c r="D124" s="454"/>
      <c r="E124" s="454"/>
      <c r="F124" s="454"/>
      <c r="G124" s="454"/>
      <c r="H124" s="454"/>
      <c r="I124" s="454"/>
      <c r="J124" s="454"/>
      <c r="K124" s="455"/>
      <c r="L124" s="442" t="s">
        <v>387</v>
      </c>
      <c r="M124" s="442"/>
      <c r="N124" s="442"/>
      <c r="O124" s="442"/>
      <c r="P124" s="442"/>
      <c r="Q124" s="20">
        <v>2</v>
      </c>
      <c r="R124" s="224">
        <v>1200</v>
      </c>
      <c r="S124" s="225"/>
      <c r="T124" s="26">
        <f>+IF(AB77=0,"",AB77)</f>
        <v>10</v>
      </c>
      <c r="U124" s="33">
        <f>((1200*AB95)/20)*T124</f>
        <v>0</v>
      </c>
      <c r="V124" s="463"/>
      <c r="W124" s="464"/>
      <c r="X124" s="464"/>
      <c r="Y124" s="465"/>
      <c r="Z124" s="466"/>
      <c r="AA124" s="467"/>
      <c r="AB124" s="467"/>
      <c r="AC124" s="467"/>
      <c r="AD124" s="468"/>
      <c r="AE124" s="466"/>
      <c r="AF124" s="467"/>
      <c r="AG124" s="467"/>
      <c r="AH124" s="467"/>
      <c r="AI124" s="469"/>
    </row>
    <row r="125" spans="2:35" x14ac:dyDescent="0.25">
      <c r="B125" s="449"/>
      <c r="C125" s="456"/>
      <c r="D125" s="457"/>
      <c r="E125" s="457"/>
      <c r="F125" s="457"/>
      <c r="G125" s="457"/>
      <c r="H125" s="457"/>
      <c r="I125" s="457"/>
      <c r="J125" s="457"/>
      <c r="K125" s="458"/>
      <c r="L125" s="470" t="s">
        <v>391</v>
      </c>
      <c r="M125" s="471"/>
      <c r="N125" s="471"/>
      <c r="O125" s="471"/>
      <c r="P125" s="471"/>
      <c r="Q125" s="471"/>
      <c r="R125" s="471"/>
      <c r="S125" s="471"/>
      <c r="T125" s="472"/>
      <c r="U125" s="41">
        <f>+SUM(U119:Y123)</f>
        <v>36280</v>
      </c>
      <c r="V125" s="42"/>
      <c r="W125" s="42"/>
      <c r="X125" s="42"/>
      <c r="Y125" s="43"/>
      <c r="Z125" s="459">
        <f>+SUM(Z119:AD123)</f>
        <v>0</v>
      </c>
      <c r="AA125" s="460"/>
      <c r="AB125" s="460"/>
      <c r="AC125" s="460"/>
      <c r="AD125" s="461"/>
      <c r="AE125" s="459">
        <f>+SUM(AE119:AI123)</f>
        <v>0</v>
      </c>
      <c r="AF125" s="460"/>
      <c r="AG125" s="460"/>
      <c r="AH125" s="460"/>
      <c r="AI125" s="462"/>
    </row>
    <row r="126" spans="2:35" ht="15.75" x14ac:dyDescent="0.25">
      <c r="B126" s="447" t="s">
        <v>356</v>
      </c>
      <c r="C126" s="450" t="str">
        <f>+IF(O78=0,"",O78)</f>
        <v/>
      </c>
      <c r="D126" s="451"/>
      <c r="E126" s="451"/>
      <c r="F126" s="451"/>
      <c r="G126" s="451"/>
      <c r="H126" s="451"/>
      <c r="I126" s="451"/>
      <c r="J126" s="451"/>
      <c r="K126" s="452"/>
      <c r="L126" s="442" t="s">
        <v>377</v>
      </c>
      <c r="M126" s="442"/>
      <c r="N126" s="442"/>
      <c r="O126" s="442"/>
      <c r="P126" s="442"/>
      <c r="Q126" s="25">
        <f>+IF(AF78=0,"",AF78)</f>
        <v>7</v>
      </c>
      <c r="R126" s="224">
        <v>1200</v>
      </c>
      <c r="S126" s="225"/>
      <c r="T126" s="23"/>
      <c r="U126" s="33">
        <f>Q126*R126</f>
        <v>8400</v>
      </c>
      <c r="V126" s="27"/>
      <c r="W126" s="27"/>
      <c r="X126" s="27"/>
      <c r="Y126" s="28"/>
      <c r="Z126" s="443"/>
      <c r="AA126" s="444"/>
      <c r="AB126" s="444"/>
      <c r="AC126" s="444"/>
      <c r="AD126" s="445"/>
      <c r="AE126" s="443"/>
      <c r="AF126" s="444"/>
      <c r="AG126" s="444"/>
      <c r="AH126" s="444"/>
      <c r="AI126" s="446"/>
    </row>
    <row r="127" spans="2:35" x14ac:dyDescent="0.25">
      <c r="B127" s="448"/>
      <c r="C127" s="453"/>
      <c r="D127" s="454"/>
      <c r="E127" s="454"/>
      <c r="F127" s="454"/>
      <c r="G127" s="454"/>
      <c r="H127" s="454"/>
      <c r="I127" s="454"/>
      <c r="J127" s="454"/>
      <c r="K127" s="455"/>
      <c r="L127" s="442" t="s">
        <v>317</v>
      </c>
      <c r="M127" s="442"/>
      <c r="N127" s="442"/>
      <c r="O127" s="442"/>
      <c r="P127" s="442"/>
      <c r="Q127" s="25">
        <f>+IF(AF78=0,"",AF78)</f>
        <v>7</v>
      </c>
      <c r="R127" s="224">
        <v>9</v>
      </c>
      <c r="S127" s="225"/>
      <c r="T127" s="26">
        <f>+IF(AB78=0,"",AB78)</f>
        <v>11</v>
      </c>
      <c r="U127" s="33">
        <f>Q127*R127*T127</f>
        <v>693</v>
      </c>
      <c r="V127" s="27"/>
      <c r="W127" s="27"/>
      <c r="X127" s="27"/>
      <c r="Y127" s="28"/>
      <c r="Z127" s="443"/>
      <c r="AA127" s="444"/>
      <c r="AB127" s="444"/>
      <c r="AC127" s="444"/>
      <c r="AD127" s="445"/>
      <c r="AE127" s="443"/>
      <c r="AF127" s="444"/>
      <c r="AG127" s="444"/>
      <c r="AH127" s="444"/>
      <c r="AI127" s="446"/>
    </row>
    <row r="128" spans="2:35" x14ac:dyDescent="0.25">
      <c r="B128" s="448"/>
      <c r="C128" s="453"/>
      <c r="D128" s="454"/>
      <c r="E128" s="454"/>
      <c r="F128" s="454"/>
      <c r="G128" s="454"/>
      <c r="H128" s="454"/>
      <c r="I128" s="454"/>
      <c r="J128" s="454"/>
      <c r="K128" s="455"/>
      <c r="L128" s="441" t="s">
        <v>385</v>
      </c>
      <c r="M128" s="442"/>
      <c r="N128" s="442"/>
      <c r="O128" s="442"/>
      <c r="P128" s="442"/>
      <c r="Q128" s="25">
        <f>+IF(AF78=0,"",AF78)</f>
        <v>7</v>
      </c>
      <c r="R128" s="224">
        <v>250</v>
      </c>
      <c r="S128" s="225"/>
      <c r="T128" s="26">
        <f>+IF(AB78=0,"",AB78)</f>
        <v>11</v>
      </c>
      <c r="U128" s="33">
        <f>Q128*R128*T128</f>
        <v>19250</v>
      </c>
      <c r="V128" s="27"/>
      <c r="W128" s="27"/>
      <c r="X128" s="27"/>
      <c r="Y128" s="28"/>
      <c r="Z128" s="443"/>
      <c r="AA128" s="444"/>
      <c r="AB128" s="444"/>
      <c r="AC128" s="444"/>
      <c r="AD128" s="445"/>
      <c r="AE128" s="443"/>
      <c r="AF128" s="444"/>
      <c r="AG128" s="444"/>
      <c r="AH128" s="444"/>
      <c r="AI128" s="446"/>
    </row>
    <row r="129" spans="2:35" x14ac:dyDescent="0.25">
      <c r="B129" s="448"/>
      <c r="C129" s="453"/>
      <c r="D129" s="454"/>
      <c r="E129" s="454"/>
      <c r="F129" s="454"/>
      <c r="G129" s="454"/>
      <c r="H129" s="454"/>
      <c r="I129" s="454"/>
      <c r="J129" s="454"/>
      <c r="K129" s="455"/>
      <c r="L129" s="442" t="s">
        <v>379</v>
      </c>
      <c r="M129" s="442"/>
      <c r="N129" s="442"/>
      <c r="O129" s="442"/>
      <c r="P129" s="442"/>
      <c r="Q129" s="20">
        <v>1</v>
      </c>
      <c r="R129" s="224">
        <v>150</v>
      </c>
      <c r="S129" s="225"/>
      <c r="T129" s="26">
        <f>+IF(AB78=0,"",AB78)</f>
        <v>11</v>
      </c>
      <c r="U129" s="33">
        <f>Q129*R129*T129</f>
        <v>1650</v>
      </c>
      <c r="V129" s="27"/>
      <c r="W129" s="27"/>
      <c r="X129" s="27"/>
      <c r="Y129" s="28"/>
      <c r="Z129" s="443"/>
      <c r="AA129" s="444"/>
      <c r="AB129" s="444"/>
      <c r="AC129" s="444"/>
      <c r="AD129" s="445"/>
      <c r="AE129" s="443"/>
      <c r="AF129" s="444"/>
      <c r="AG129" s="444"/>
      <c r="AH129" s="444"/>
      <c r="AI129" s="446"/>
    </row>
    <row r="130" spans="2:35" x14ac:dyDescent="0.25">
      <c r="B130" s="448"/>
      <c r="C130" s="453"/>
      <c r="D130" s="454"/>
      <c r="E130" s="454"/>
      <c r="F130" s="454"/>
      <c r="G130" s="454"/>
      <c r="H130" s="454"/>
      <c r="I130" s="454"/>
      <c r="J130" s="454"/>
      <c r="K130" s="455"/>
      <c r="L130" s="442" t="s">
        <v>386</v>
      </c>
      <c r="M130" s="442"/>
      <c r="N130" s="442"/>
      <c r="O130" s="442"/>
      <c r="P130" s="442"/>
      <c r="Q130" s="20">
        <v>1</v>
      </c>
      <c r="R130" s="224">
        <v>1204</v>
      </c>
      <c r="S130" s="225"/>
      <c r="T130" s="26">
        <f>+IF(AB78=0,"",AB78)</f>
        <v>11</v>
      </c>
      <c r="U130" s="33">
        <f>Q130*R130*T130</f>
        <v>13244</v>
      </c>
      <c r="V130" s="29"/>
      <c r="W130" s="29"/>
      <c r="X130" s="29"/>
      <c r="Y130" s="30"/>
      <c r="Z130" s="443"/>
      <c r="AA130" s="444"/>
      <c r="AB130" s="444"/>
      <c r="AC130" s="444"/>
      <c r="AD130" s="445"/>
      <c r="AE130" s="443"/>
      <c r="AF130" s="444"/>
      <c r="AG130" s="444"/>
      <c r="AH130" s="444"/>
      <c r="AI130" s="446"/>
    </row>
    <row r="131" spans="2:35" ht="15.75" x14ac:dyDescent="0.25">
      <c r="B131" s="448"/>
      <c r="C131" s="453"/>
      <c r="D131" s="454"/>
      <c r="E131" s="454"/>
      <c r="F131" s="454"/>
      <c r="G131" s="454"/>
      <c r="H131" s="454"/>
      <c r="I131" s="454"/>
      <c r="J131" s="454"/>
      <c r="K131" s="455"/>
      <c r="L131" s="442" t="s">
        <v>387</v>
      </c>
      <c r="M131" s="442"/>
      <c r="N131" s="442"/>
      <c r="O131" s="442"/>
      <c r="P131" s="442"/>
      <c r="Q131" s="20">
        <v>2</v>
      </c>
      <c r="R131" s="224">
        <v>1200</v>
      </c>
      <c r="S131" s="225"/>
      <c r="T131" s="26">
        <f>+IF(AB78=0,"",AB78)</f>
        <v>11</v>
      </c>
      <c r="U131" s="33">
        <f>((1200*AB102)/20)*T131</f>
        <v>792000</v>
      </c>
      <c r="V131" s="463"/>
      <c r="W131" s="464"/>
      <c r="X131" s="464"/>
      <c r="Y131" s="465"/>
      <c r="Z131" s="466"/>
      <c r="AA131" s="467"/>
      <c r="AB131" s="467"/>
      <c r="AC131" s="467"/>
      <c r="AD131" s="468"/>
      <c r="AE131" s="466"/>
      <c r="AF131" s="467"/>
      <c r="AG131" s="467"/>
      <c r="AH131" s="467"/>
      <c r="AI131" s="469"/>
    </row>
    <row r="132" spans="2:35" x14ac:dyDescent="0.25">
      <c r="B132" s="449"/>
      <c r="C132" s="456"/>
      <c r="D132" s="457"/>
      <c r="E132" s="457"/>
      <c r="F132" s="457"/>
      <c r="G132" s="457"/>
      <c r="H132" s="457"/>
      <c r="I132" s="457"/>
      <c r="J132" s="457"/>
      <c r="K132" s="458"/>
      <c r="L132" s="470" t="s">
        <v>392</v>
      </c>
      <c r="M132" s="471"/>
      <c r="N132" s="471"/>
      <c r="O132" s="471"/>
      <c r="P132" s="471"/>
      <c r="Q132" s="471"/>
      <c r="R132" s="471"/>
      <c r="S132" s="471"/>
      <c r="T132" s="472"/>
      <c r="U132" s="38">
        <f>+SUM(U126:Y130)</f>
        <v>43237</v>
      </c>
      <c r="V132" s="39"/>
      <c r="W132" s="39"/>
      <c r="X132" s="39"/>
      <c r="Y132" s="40"/>
      <c r="Z132" s="459">
        <f>+SUM(Z126:AD130)</f>
        <v>0</v>
      </c>
      <c r="AA132" s="460"/>
      <c r="AB132" s="460"/>
      <c r="AC132" s="460"/>
      <c r="AD132" s="461"/>
      <c r="AE132" s="459">
        <f>+SUM(AE126:AI130)</f>
        <v>0</v>
      </c>
      <c r="AF132" s="460"/>
      <c r="AG132" s="460"/>
      <c r="AH132" s="460"/>
      <c r="AI132" s="462"/>
    </row>
    <row r="133" spans="2:35" ht="15.75" x14ac:dyDescent="0.25">
      <c r="B133" s="473" t="s">
        <v>393</v>
      </c>
      <c r="C133" s="474"/>
      <c r="D133" s="474"/>
      <c r="E133" s="474"/>
      <c r="F133" s="474"/>
      <c r="G133" s="474"/>
      <c r="H133" s="474"/>
      <c r="I133" s="474"/>
      <c r="J133" s="474"/>
      <c r="K133" s="474"/>
      <c r="L133" s="474"/>
      <c r="M133" s="474"/>
      <c r="N133" s="474"/>
      <c r="O133" s="474"/>
      <c r="P133" s="474"/>
      <c r="Q133" s="474"/>
      <c r="R133" s="474"/>
      <c r="S133" s="474"/>
      <c r="T133" s="475"/>
      <c r="U133" s="44">
        <f>+U132+U125+U118</f>
        <v>109358</v>
      </c>
      <c r="V133" s="45"/>
      <c r="W133" s="45"/>
      <c r="X133" s="45"/>
      <c r="Y133" s="46"/>
      <c r="Z133" s="476">
        <f>+Z132+Z125+Z118</f>
        <v>0</v>
      </c>
      <c r="AA133" s="477"/>
      <c r="AB133" s="477"/>
      <c r="AC133" s="477"/>
      <c r="AD133" s="478"/>
      <c r="AE133" s="476">
        <f>+AE132+AE125+AE118</f>
        <v>0</v>
      </c>
      <c r="AF133" s="477"/>
      <c r="AG133" s="477"/>
      <c r="AH133" s="477"/>
      <c r="AI133" s="479"/>
    </row>
    <row r="134" spans="2:35" ht="15.75" x14ac:dyDescent="0.25">
      <c r="B134" s="482" t="s">
        <v>359</v>
      </c>
      <c r="C134" s="485" t="str">
        <f>+IF(O79=0,"",O79)</f>
        <v/>
      </c>
      <c r="D134" s="486"/>
      <c r="E134" s="486"/>
      <c r="F134" s="486"/>
      <c r="G134" s="486"/>
      <c r="H134" s="486"/>
      <c r="I134" s="486"/>
      <c r="J134" s="486"/>
      <c r="K134" s="487"/>
      <c r="L134" s="481" t="s">
        <v>377</v>
      </c>
      <c r="M134" s="481"/>
      <c r="N134" s="481"/>
      <c r="O134" s="481"/>
      <c r="P134" s="481"/>
      <c r="Q134" s="25">
        <f>+IF(AF79=0,"",AF79)</f>
        <v>8</v>
      </c>
      <c r="R134" s="224">
        <v>1200</v>
      </c>
      <c r="S134" s="225"/>
      <c r="T134" s="24"/>
      <c r="U134" s="33">
        <f>Q134*R134</f>
        <v>9600</v>
      </c>
      <c r="V134" s="27"/>
      <c r="W134" s="27"/>
      <c r="X134" s="27"/>
      <c r="Y134" s="28"/>
      <c r="Z134" s="443"/>
      <c r="AA134" s="444"/>
      <c r="AB134" s="444"/>
      <c r="AC134" s="444"/>
      <c r="AD134" s="445"/>
      <c r="AE134" s="443"/>
      <c r="AF134" s="444"/>
      <c r="AG134" s="444"/>
      <c r="AH134" s="444"/>
      <c r="AI134" s="446"/>
    </row>
    <row r="135" spans="2:35" x14ac:dyDescent="0.25">
      <c r="B135" s="483"/>
      <c r="C135" s="488"/>
      <c r="D135" s="489"/>
      <c r="E135" s="489"/>
      <c r="F135" s="489"/>
      <c r="G135" s="489"/>
      <c r="H135" s="489"/>
      <c r="I135" s="489"/>
      <c r="J135" s="489"/>
      <c r="K135" s="490"/>
      <c r="L135" s="481" t="s">
        <v>317</v>
      </c>
      <c r="M135" s="481"/>
      <c r="N135" s="481"/>
      <c r="O135" s="481"/>
      <c r="P135" s="481"/>
      <c r="Q135" s="25">
        <f>+IF(AF79=0,"",AF79)</f>
        <v>8</v>
      </c>
      <c r="R135" s="224">
        <v>9</v>
      </c>
      <c r="S135" s="225"/>
      <c r="T135" s="26">
        <f>+IF(AB79=0,"",AB79)</f>
        <v>12</v>
      </c>
      <c r="U135" s="33">
        <f>Q135*R135*T135</f>
        <v>864</v>
      </c>
      <c r="V135" s="27"/>
      <c r="W135" s="27"/>
      <c r="X135" s="27"/>
      <c r="Y135" s="28"/>
      <c r="Z135" s="443"/>
      <c r="AA135" s="444"/>
      <c r="AB135" s="444"/>
      <c r="AC135" s="444"/>
      <c r="AD135" s="445"/>
      <c r="AE135" s="443"/>
      <c r="AF135" s="444"/>
      <c r="AG135" s="444"/>
      <c r="AH135" s="444"/>
      <c r="AI135" s="446"/>
    </row>
    <row r="136" spans="2:35" x14ac:dyDescent="0.25">
      <c r="B136" s="483"/>
      <c r="C136" s="488"/>
      <c r="D136" s="489"/>
      <c r="E136" s="489"/>
      <c r="F136" s="489"/>
      <c r="G136" s="489"/>
      <c r="H136" s="489"/>
      <c r="I136" s="489"/>
      <c r="J136" s="489"/>
      <c r="K136" s="490"/>
      <c r="L136" s="480" t="s">
        <v>385</v>
      </c>
      <c r="M136" s="481"/>
      <c r="N136" s="481"/>
      <c r="O136" s="481"/>
      <c r="P136" s="481"/>
      <c r="Q136" s="25">
        <f>+IF(AF79=0,"",AF79)</f>
        <v>8</v>
      </c>
      <c r="R136" s="224">
        <v>250</v>
      </c>
      <c r="S136" s="225"/>
      <c r="T136" s="26">
        <f>+IF(AB79=0,"",AB79)</f>
        <v>12</v>
      </c>
      <c r="U136" s="33">
        <f>Q136*R136*T136</f>
        <v>24000</v>
      </c>
      <c r="V136" s="27"/>
      <c r="W136" s="27"/>
      <c r="X136" s="27"/>
      <c r="Y136" s="28"/>
      <c r="Z136" s="443"/>
      <c r="AA136" s="444"/>
      <c r="AB136" s="444"/>
      <c r="AC136" s="444"/>
      <c r="AD136" s="445"/>
      <c r="AE136" s="443"/>
      <c r="AF136" s="444"/>
      <c r="AG136" s="444"/>
      <c r="AH136" s="444"/>
      <c r="AI136" s="446"/>
    </row>
    <row r="137" spans="2:35" x14ac:dyDescent="0.25">
      <c r="B137" s="483"/>
      <c r="C137" s="488"/>
      <c r="D137" s="489"/>
      <c r="E137" s="489"/>
      <c r="F137" s="489"/>
      <c r="G137" s="489"/>
      <c r="H137" s="489"/>
      <c r="I137" s="489"/>
      <c r="J137" s="489"/>
      <c r="K137" s="490"/>
      <c r="L137" s="481" t="s">
        <v>379</v>
      </c>
      <c r="M137" s="481"/>
      <c r="N137" s="481"/>
      <c r="O137" s="481"/>
      <c r="P137" s="481"/>
      <c r="Q137" s="20">
        <v>1</v>
      </c>
      <c r="R137" s="224">
        <v>150</v>
      </c>
      <c r="S137" s="225"/>
      <c r="T137" s="26">
        <f>+IF(AB79=0,"",AB79)</f>
        <v>12</v>
      </c>
      <c r="U137" s="33">
        <f>Q137*R137*T137</f>
        <v>1800</v>
      </c>
      <c r="V137" s="27"/>
      <c r="W137" s="27"/>
      <c r="X137" s="27"/>
      <c r="Y137" s="28"/>
      <c r="Z137" s="443"/>
      <c r="AA137" s="444"/>
      <c r="AB137" s="444"/>
      <c r="AC137" s="444"/>
      <c r="AD137" s="445"/>
      <c r="AE137" s="443"/>
      <c r="AF137" s="444"/>
      <c r="AG137" s="444"/>
      <c r="AH137" s="444"/>
      <c r="AI137" s="446"/>
    </row>
    <row r="138" spans="2:35" x14ac:dyDescent="0.25">
      <c r="B138" s="483"/>
      <c r="C138" s="488"/>
      <c r="D138" s="489"/>
      <c r="E138" s="489"/>
      <c r="F138" s="489"/>
      <c r="G138" s="489"/>
      <c r="H138" s="489"/>
      <c r="I138" s="489"/>
      <c r="J138" s="489"/>
      <c r="K138" s="490"/>
      <c r="L138" s="481" t="s">
        <v>386</v>
      </c>
      <c r="M138" s="481"/>
      <c r="N138" s="481"/>
      <c r="O138" s="481"/>
      <c r="P138" s="481"/>
      <c r="Q138" s="20">
        <v>1</v>
      </c>
      <c r="R138" s="224">
        <v>1204</v>
      </c>
      <c r="S138" s="225"/>
      <c r="T138" s="26">
        <f>+IF(AB79=0,"",AB79)</f>
        <v>12</v>
      </c>
      <c r="U138" s="33">
        <f>Q138*R138*T138</f>
        <v>14448</v>
      </c>
      <c r="V138" s="29"/>
      <c r="W138" s="29"/>
      <c r="X138" s="29"/>
      <c r="Y138" s="30"/>
      <c r="Z138" s="443"/>
      <c r="AA138" s="444"/>
      <c r="AB138" s="444"/>
      <c r="AC138" s="444"/>
      <c r="AD138" s="445"/>
      <c r="AE138" s="443"/>
      <c r="AF138" s="444"/>
      <c r="AG138" s="444"/>
      <c r="AH138" s="444"/>
      <c r="AI138" s="446"/>
    </row>
    <row r="139" spans="2:35" ht="15.75" x14ac:dyDescent="0.25">
      <c r="B139" s="483"/>
      <c r="C139" s="488"/>
      <c r="D139" s="489"/>
      <c r="E139" s="489"/>
      <c r="F139" s="489"/>
      <c r="G139" s="489"/>
      <c r="H139" s="489"/>
      <c r="I139" s="489"/>
      <c r="J139" s="489"/>
      <c r="K139" s="490"/>
      <c r="L139" s="481" t="s">
        <v>387</v>
      </c>
      <c r="M139" s="481"/>
      <c r="N139" s="481"/>
      <c r="O139" s="481"/>
      <c r="P139" s="481"/>
      <c r="Q139" s="20">
        <v>2</v>
      </c>
      <c r="R139" s="224">
        <v>1200</v>
      </c>
      <c r="S139" s="225"/>
      <c r="T139" s="26">
        <f>+IF(AB79=0,"",AB79)</f>
        <v>12</v>
      </c>
      <c r="U139" s="33">
        <f>((1200*AB110)/20)*T139</f>
        <v>0</v>
      </c>
      <c r="V139" s="463"/>
      <c r="W139" s="464"/>
      <c r="X139" s="464"/>
      <c r="Y139" s="465"/>
      <c r="Z139" s="466"/>
      <c r="AA139" s="467"/>
      <c r="AB139" s="467"/>
      <c r="AC139" s="467"/>
      <c r="AD139" s="468"/>
      <c r="AE139" s="466"/>
      <c r="AF139" s="467"/>
      <c r="AG139" s="467"/>
      <c r="AH139" s="467"/>
      <c r="AI139" s="469"/>
    </row>
    <row r="140" spans="2:35" x14ac:dyDescent="0.25">
      <c r="B140" s="484"/>
      <c r="C140" s="491"/>
      <c r="D140" s="492"/>
      <c r="E140" s="492"/>
      <c r="F140" s="492"/>
      <c r="G140" s="492"/>
      <c r="H140" s="492"/>
      <c r="I140" s="492"/>
      <c r="J140" s="492"/>
      <c r="K140" s="493"/>
      <c r="L140" s="498" t="s">
        <v>394</v>
      </c>
      <c r="M140" s="499"/>
      <c r="N140" s="499"/>
      <c r="O140" s="499"/>
      <c r="P140" s="499"/>
      <c r="Q140" s="499"/>
      <c r="R140" s="499"/>
      <c r="S140" s="499"/>
      <c r="T140" s="500"/>
      <c r="U140" s="47">
        <f>+SUM(U134:Y138)</f>
        <v>50712</v>
      </c>
      <c r="V140" s="48"/>
      <c r="W140" s="48"/>
      <c r="X140" s="48"/>
      <c r="Y140" s="49"/>
      <c r="Z140" s="494">
        <f>+SUM(Z134:AD138)</f>
        <v>0</v>
      </c>
      <c r="AA140" s="495"/>
      <c r="AB140" s="495"/>
      <c r="AC140" s="495"/>
      <c r="AD140" s="496"/>
      <c r="AE140" s="494">
        <f>+SUM(AE134:AI138)</f>
        <v>0</v>
      </c>
      <c r="AF140" s="495"/>
      <c r="AG140" s="495"/>
      <c r="AH140" s="495"/>
      <c r="AI140" s="497"/>
    </row>
    <row r="141" spans="2:35" ht="15.75" x14ac:dyDescent="0.25">
      <c r="B141" s="482" t="s">
        <v>361</v>
      </c>
      <c r="C141" s="485" t="str">
        <f>+IF(O80=0,"",O80)</f>
        <v/>
      </c>
      <c r="D141" s="486"/>
      <c r="E141" s="486"/>
      <c r="F141" s="486"/>
      <c r="G141" s="486"/>
      <c r="H141" s="486"/>
      <c r="I141" s="486"/>
      <c r="J141" s="486"/>
      <c r="K141" s="487"/>
      <c r="L141" s="481" t="s">
        <v>377</v>
      </c>
      <c r="M141" s="481"/>
      <c r="N141" s="481"/>
      <c r="O141" s="481"/>
      <c r="P141" s="481"/>
      <c r="Q141" s="25">
        <f>+IF(AF80=0,"",AF80)</f>
        <v>9</v>
      </c>
      <c r="R141" s="224">
        <v>1200</v>
      </c>
      <c r="S141" s="225"/>
      <c r="T141" s="24"/>
      <c r="U141" s="33">
        <f>Q141*R141</f>
        <v>10800</v>
      </c>
      <c r="V141" s="27"/>
      <c r="W141" s="27"/>
      <c r="X141" s="27"/>
      <c r="Y141" s="28"/>
      <c r="Z141" s="443"/>
      <c r="AA141" s="444"/>
      <c r="AB141" s="444"/>
      <c r="AC141" s="444"/>
      <c r="AD141" s="445"/>
      <c r="AE141" s="443"/>
      <c r="AF141" s="444"/>
      <c r="AG141" s="444"/>
      <c r="AH141" s="444"/>
      <c r="AI141" s="446"/>
    </row>
    <row r="142" spans="2:35" x14ac:dyDescent="0.25">
      <c r="B142" s="483"/>
      <c r="C142" s="488"/>
      <c r="D142" s="489"/>
      <c r="E142" s="489"/>
      <c r="F142" s="489"/>
      <c r="G142" s="489"/>
      <c r="H142" s="489"/>
      <c r="I142" s="489"/>
      <c r="J142" s="489"/>
      <c r="K142" s="490"/>
      <c r="L142" s="481" t="s">
        <v>317</v>
      </c>
      <c r="M142" s="481"/>
      <c r="N142" s="481"/>
      <c r="O142" s="481"/>
      <c r="P142" s="481"/>
      <c r="Q142" s="25">
        <f>+IF(AF80=0,"",AF80)</f>
        <v>9</v>
      </c>
      <c r="R142" s="224">
        <v>9</v>
      </c>
      <c r="S142" s="225"/>
      <c r="T142" s="26">
        <f>+IF(AB80=0,"",AB80)</f>
        <v>13</v>
      </c>
      <c r="U142" s="33">
        <f>Q142*R142*T142</f>
        <v>1053</v>
      </c>
      <c r="V142" s="27"/>
      <c r="W142" s="27"/>
      <c r="X142" s="27"/>
      <c r="Y142" s="28"/>
      <c r="Z142" s="443"/>
      <c r="AA142" s="444"/>
      <c r="AB142" s="444"/>
      <c r="AC142" s="444"/>
      <c r="AD142" s="445"/>
      <c r="AE142" s="443"/>
      <c r="AF142" s="444"/>
      <c r="AG142" s="444"/>
      <c r="AH142" s="444"/>
      <c r="AI142" s="446"/>
    </row>
    <row r="143" spans="2:35" x14ac:dyDescent="0.25">
      <c r="B143" s="483"/>
      <c r="C143" s="488"/>
      <c r="D143" s="489"/>
      <c r="E143" s="489"/>
      <c r="F143" s="489"/>
      <c r="G143" s="489"/>
      <c r="H143" s="489"/>
      <c r="I143" s="489"/>
      <c r="J143" s="489"/>
      <c r="K143" s="490"/>
      <c r="L143" s="480" t="s">
        <v>385</v>
      </c>
      <c r="M143" s="481"/>
      <c r="N143" s="481"/>
      <c r="O143" s="481"/>
      <c r="P143" s="481"/>
      <c r="Q143" s="25">
        <f>+IF(AF80=0,"",AF80)</f>
        <v>9</v>
      </c>
      <c r="R143" s="224">
        <v>250</v>
      </c>
      <c r="S143" s="225"/>
      <c r="T143" s="26">
        <f>+IF(AB80=0,"",AB80)</f>
        <v>13</v>
      </c>
      <c r="U143" s="33">
        <f>Q143*R143*T143</f>
        <v>29250</v>
      </c>
      <c r="V143" s="27"/>
      <c r="W143" s="27"/>
      <c r="X143" s="27"/>
      <c r="Y143" s="28"/>
      <c r="Z143" s="443"/>
      <c r="AA143" s="444"/>
      <c r="AB143" s="444"/>
      <c r="AC143" s="444"/>
      <c r="AD143" s="445"/>
      <c r="AE143" s="443"/>
      <c r="AF143" s="444"/>
      <c r="AG143" s="444"/>
      <c r="AH143" s="444"/>
      <c r="AI143" s="446"/>
    </row>
    <row r="144" spans="2:35" x14ac:dyDescent="0.25">
      <c r="B144" s="483"/>
      <c r="C144" s="488"/>
      <c r="D144" s="489"/>
      <c r="E144" s="489"/>
      <c r="F144" s="489"/>
      <c r="G144" s="489"/>
      <c r="H144" s="489"/>
      <c r="I144" s="489"/>
      <c r="J144" s="489"/>
      <c r="K144" s="490"/>
      <c r="L144" s="481" t="s">
        <v>379</v>
      </c>
      <c r="M144" s="481"/>
      <c r="N144" s="481"/>
      <c r="O144" s="481"/>
      <c r="P144" s="481"/>
      <c r="Q144" s="20">
        <v>1</v>
      </c>
      <c r="R144" s="224">
        <v>150</v>
      </c>
      <c r="S144" s="225"/>
      <c r="T144" s="26">
        <f>+IF(AB80=0,"",AB80)</f>
        <v>13</v>
      </c>
      <c r="U144" s="33">
        <f>Q144*R144*T144</f>
        <v>1950</v>
      </c>
      <c r="V144" s="27"/>
      <c r="W144" s="27"/>
      <c r="X144" s="27"/>
      <c r="Y144" s="28"/>
      <c r="Z144" s="443"/>
      <c r="AA144" s="444"/>
      <c r="AB144" s="444"/>
      <c r="AC144" s="444"/>
      <c r="AD144" s="445"/>
      <c r="AE144" s="443"/>
      <c r="AF144" s="444"/>
      <c r="AG144" s="444"/>
      <c r="AH144" s="444"/>
      <c r="AI144" s="446"/>
    </row>
    <row r="145" spans="2:35" x14ac:dyDescent="0.25">
      <c r="B145" s="483"/>
      <c r="C145" s="488"/>
      <c r="D145" s="489"/>
      <c r="E145" s="489"/>
      <c r="F145" s="489"/>
      <c r="G145" s="489"/>
      <c r="H145" s="489"/>
      <c r="I145" s="489"/>
      <c r="J145" s="489"/>
      <c r="K145" s="490"/>
      <c r="L145" s="481" t="s">
        <v>386</v>
      </c>
      <c r="M145" s="481"/>
      <c r="N145" s="481"/>
      <c r="O145" s="481"/>
      <c r="P145" s="481"/>
      <c r="Q145" s="20">
        <v>1</v>
      </c>
      <c r="R145" s="224">
        <v>1204</v>
      </c>
      <c r="S145" s="225"/>
      <c r="T145" s="26">
        <f>+IF(AB80=0,"",AB80)</f>
        <v>13</v>
      </c>
      <c r="U145" s="33">
        <f>Q145*R145*T145</f>
        <v>15652</v>
      </c>
      <c r="V145" s="29"/>
      <c r="W145" s="29"/>
      <c r="X145" s="29"/>
      <c r="Y145" s="30"/>
      <c r="Z145" s="443"/>
      <c r="AA145" s="444"/>
      <c r="AB145" s="444"/>
      <c r="AC145" s="444"/>
      <c r="AD145" s="445"/>
      <c r="AE145" s="443"/>
      <c r="AF145" s="444"/>
      <c r="AG145" s="444"/>
      <c r="AH145" s="444"/>
      <c r="AI145" s="446"/>
    </row>
    <row r="146" spans="2:35" ht="15.75" x14ac:dyDescent="0.25">
      <c r="B146" s="483"/>
      <c r="C146" s="488"/>
      <c r="D146" s="489"/>
      <c r="E146" s="489"/>
      <c r="F146" s="489"/>
      <c r="G146" s="489"/>
      <c r="H146" s="489"/>
      <c r="I146" s="489"/>
      <c r="J146" s="489"/>
      <c r="K146" s="490"/>
      <c r="L146" s="481" t="s">
        <v>387</v>
      </c>
      <c r="M146" s="481"/>
      <c r="N146" s="481"/>
      <c r="O146" s="481"/>
      <c r="P146" s="481"/>
      <c r="Q146" s="20">
        <v>2</v>
      </c>
      <c r="R146" s="224">
        <v>1200</v>
      </c>
      <c r="S146" s="225"/>
      <c r="T146" s="26">
        <f>+IF(AB80=0,"",AB80)</f>
        <v>13</v>
      </c>
      <c r="U146" s="33">
        <f>((1200*AB117)/20)*T146</f>
        <v>0</v>
      </c>
      <c r="V146" s="463"/>
      <c r="W146" s="464"/>
      <c r="X146" s="464"/>
      <c r="Y146" s="465"/>
      <c r="Z146" s="466"/>
      <c r="AA146" s="467"/>
      <c r="AB146" s="467"/>
      <c r="AC146" s="467"/>
      <c r="AD146" s="468"/>
      <c r="AE146" s="466"/>
      <c r="AF146" s="467"/>
      <c r="AG146" s="467"/>
      <c r="AH146" s="467"/>
      <c r="AI146" s="469"/>
    </row>
    <row r="147" spans="2:35" x14ac:dyDescent="0.25">
      <c r="B147" s="484"/>
      <c r="C147" s="491"/>
      <c r="D147" s="492"/>
      <c r="E147" s="492"/>
      <c r="F147" s="492"/>
      <c r="G147" s="492"/>
      <c r="H147" s="492"/>
      <c r="I147" s="492"/>
      <c r="J147" s="492"/>
      <c r="K147" s="493"/>
      <c r="L147" s="498" t="s">
        <v>395</v>
      </c>
      <c r="M147" s="499"/>
      <c r="N147" s="499"/>
      <c r="O147" s="499"/>
      <c r="P147" s="499"/>
      <c r="Q147" s="499"/>
      <c r="R147" s="499"/>
      <c r="S147" s="499"/>
      <c r="T147" s="500"/>
      <c r="U147" s="47">
        <f>+SUM(U141:Y145)</f>
        <v>58705</v>
      </c>
      <c r="V147" s="48"/>
      <c r="W147" s="48"/>
      <c r="X147" s="48"/>
      <c r="Y147" s="49"/>
      <c r="Z147" s="494">
        <f>+SUM(Z141:AD145)</f>
        <v>0</v>
      </c>
      <c r="AA147" s="495"/>
      <c r="AB147" s="495"/>
      <c r="AC147" s="495"/>
      <c r="AD147" s="496"/>
      <c r="AE147" s="494">
        <f>+SUM(AE141:AI145)</f>
        <v>0</v>
      </c>
      <c r="AF147" s="495"/>
      <c r="AG147" s="495"/>
      <c r="AH147" s="495"/>
      <c r="AI147" s="497"/>
    </row>
    <row r="148" spans="2:35" ht="15.75" x14ac:dyDescent="0.25">
      <c r="B148" s="482" t="s">
        <v>362</v>
      </c>
      <c r="C148" s="485" t="str">
        <f>+IF(O81=0,"",O81)</f>
        <v/>
      </c>
      <c r="D148" s="486"/>
      <c r="E148" s="486"/>
      <c r="F148" s="486"/>
      <c r="G148" s="486"/>
      <c r="H148" s="486"/>
      <c r="I148" s="486"/>
      <c r="J148" s="486"/>
      <c r="K148" s="487"/>
      <c r="L148" s="481" t="s">
        <v>377</v>
      </c>
      <c r="M148" s="481"/>
      <c r="N148" s="481"/>
      <c r="O148" s="481"/>
      <c r="P148" s="481"/>
      <c r="Q148" s="25">
        <f>+IF(AF81=0,"",AF81)</f>
        <v>10</v>
      </c>
      <c r="R148" s="224">
        <v>1200</v>
      </c>
      <c r="S148" s="225"/>
      <c r="T148" s="24"/>
      <c r="U148" s="33">
        <f>Q148*R148</f>
        <v>12000</v>
      </c>
      <c r="V148" s="27"/>
      <c r="W148" s="27"/>
      <c r="X148" s="27"/>
      <c r="Y148" s="28"/>
      <c r="Z148" s="443"/>
      <c r="AA148" s="444"/>
      <c r="AB148" s="444"/>
      <c r="AC148" s="444"/>
      <c r="AD148" s="445"/>
      <c r="AE148" s="443"/>
      <c r="AF148" s="444"/>
      <c r="AG148" s="444"/>
      <c r="AH148" s="444"/>
      <c r="AI148" s="446"/>
    </row>
    <row r="149" spans="2:35" x14ac:dyDescent="0.25">
      <c r="B149" s="483"/>
      <c r="C149" s="488"/>
      <c r="D149" s="489"/>
      <c r="E149" s="489"/>
      <c r="F149" s="489"/>
      <c r="G149" s="489"/>
      <c r="H149" s="489"/>
      <c r="I149" s="489"/>
      <c r="J149" s="489"/>
      <c r="K149" s="490"/>
      <c r="L149" s="481" t="s">
        <v>317</v>
      </c>
      <c r="M149" s="481"/>
      <c r="N149" s="481"/>
      <c r="O149" s="481"/>
      <c r="P149" s="481"/>
      <c r="Q149" s="25">
        <f>+IF(AF81=0,"",AF81)</f>
        <v>10</v>
      </c>
      <c r="R149" s="224">
        <v>9</v>
      </c>
      <c r="S149" s="225"/>
      <c r="T149" s="26">
        <f>+IF(AB81=0,"",AB81)</f>
        <v>14</v>
      </c>
      <c r="U149" s="33">
        <f>Q149*R149*T149</f>
        <v>1260</v>
      </c>
      <c r="V149" s="27"/>
      <c r="W149" s="27"/>
      <c r="X149" s="27"/>
      <c r="Y149" s="28"/>
      <c r="Z149" s="443"/>
      <c r="AA149" s="444"/>
      <c r="AB149" s="444"/>
      <c r="AC149" s="444"/>
      <c r="AD149" s="445"/>
      <c r="AE149" s="443"/>
      <c r="AF149" s="444"/>
      <c r="AG149" s="444"/>
      <c r="AH149" s="444"/>
      <c r="AI149" s="446"/>
    </row>
    <row r="150" spans="2:35" x14ac:dyDescent="0.25">
      <c r="B150" s="483"/>
      <c r="C150" s="488"/>
      <c r="D150" s="489"/>
      <c r="E150" s="489"/>
      <c r="F150" s="489"/>
      <c r="G150" s="489"/>
      <c r="H150" s="489"/>
      <c r="I150" s="489"/>
      <c r="J150" s="489"/>
      <c r="K150" s="490"/>
      <c r="L150" s="480" t="s">
        <v>385</v>
      </c>
      <c r="M150" s="481"/>
      <c r="N150" s="481"/>
      <c r="O150" s="481"/>
      <c r="P150" s="481"/>
      <c r="Q150" s="25">
        <f>+IF(AF81=0,"",AF81)</f>
        <v>10</v>
      </c>
      <c r="R150" s="224">
        <v>250</v>
      </c>
      <c r="S150" s="225"/>
      <c r="T150" s="26">
        <f>+IF(AB81=0,"",AB81)</f>
        <v>14</v>
      </c>
      <c r="U150" s="33">
        <f>Q150*R150*T150</f>
        <v>35000</v>
      </c>
      <c r="V150" s="27"/>
      <c r="W150" s="27"/>
      <c r="X150" s="27"/>
      <c r="Y150" s="28"/>
      <c r="Z150" s="443"/>
      <c r="AA150" s="444"/>
      <c r="AB150" s="444"/>
      <c r="AC150" s="444"/>
      <c r="AD150" s="445"/>
      <c r="AE150" s="443"/>
      <c r="AF150" s="444"/>
      <c r="AG150" s="444"/>
      <c r="AH150" s="444"/>
      <c r="AI150" s="446"/>
    </row>
    <row r="151" spans="2:35" x14ac:dyDescent="0.25">
      <c r="B151" s="483"/>
      <c r="C151" s="488"/>
      <c r="D151" s="489"/>
      <c r="E151" s="489"/>
      <c r="F151" s="489"/>
      <c r="G151" s="489"/>
      <c r="H151" s="489"/>
      <c r="I151" s="489"/>
      <c r="J151" s="489"/>
      <c r="K151" s="490"/>
      <c r="L151" s="481" t="s">
        <v>379</v>
      </c>
      <c r="M151" s="481"/>
      <c r="N151" s="481"/>
      <c r="O151" s="481"/>
      <c r="P151" s="481"/>
      <c r="Q151" s="20">
        <v>1</v>
      </c>
      <c r="R151" s="224">
        <v>150</v>
      </c>
      <c r="S151" s="225"/>
      <c r="T151" s="26">
        <f>+IF(AB81=0,"",AB81)</f>
        <v>14</v>
      </c>
      <c r="U151" s="33">
        <f>Q151*R151*T151</f>
        <v>2100</v>
      </c>
      <c r="V151" s="27"/>
      <c r="W151" s="27"/>
      <c r="X151" s="27"/>
      <c r="Y151" s="28"/>
      <c r="Z151" s="443"/>
      <c r="AA151" s="444"/>
      <c r="AB151" s="444"/>
      <c r="AC151" s="444"/>
      <c r="AD151" s="445"/>
      <c r="AE151" s="443"/>
      <c r="AF151" s="444"/>
      <c r="AG151" s="444"/>
      <c r="AH151" s="444"/>
      <c r="AI151" s="446"/>
    </row>
    <row r="152" spans="2:35" x14ac:dyDescent="0.25">
      <c r="B152" s="483"/>
      <c r="C152" s="488"/>
      <c r="D152" s="489"/>
      <c r="E152" s="489"/>
      <c r="F152" s="489"/>
      <c r="G152" s="489"/>
      <c r="H152" s="489"/>
      <c r="I152" s="489"/>
      <c r="J152" s="489"/>
      <c r="K152" s="490"/>
      <c r="L152" s="481" t="s">
        <v>386</v>
      </c>
      <c r="M152" s="481"/>
      <c r="N152" s="481"/>
      <c r="O152" s="481"/>
      <c r="P152" s="481"/>
      <c r="Q152" s="20">
        <v>1</v>
      </c>
      <c r="R152" s="224">
        <v>1204</v>
      </c>
      <c r="S152" s="225"/>
      <c r="T152" s="26">
        <f>+IF(AB81=0,"",AB81)</f>
        <v>14</v>
      </c>
      <c r="U152" s="33">
        <f>Q152*R152*T152</f>
        <v>16856</v>
      </c>
      <c r="V152" s="29"/>
      <c r="W152" s="29"/>
      <c r="X152" s="29"/>
      <c r="Y152" s="30"/>
      <c r="Z152" s="443"/>
      <c r="AA152" s="444"/>
      <c r="AB152" s="444"/>
      <c r="AC152" s="444"/>
      <c r="AD152" s="445"/>
      <c r="AE152" s="443"/>
      <c r="AF152" s="444"/>
      <c r="AG152" s="444"/>
      <c r="AH152" s="444"/>
      <c r="AI152" s="446"/>
    </row>
    <row r="153" spans="2:35" ht="15.75" x14ac:dyDescent="0.25">
      <c r="B153" s="483"/>
      <c r="C153" s="488"/>
      <c r="D153" s="489"/>
      <c r="E153" s="489"/>
      <c r="F153" s="489"/>
      <c r="G153" s="489"/>
      <c r="H153" s="489"/>
      <c r="I153" s="489"/>
      <c r="J153" s="489"/>
      <c r="K153" s="490"/>
      <c r="L153" s="481" t="s">
        <v>387</v>
      </c>
      <c r="M153" s="481"/>
      <c r="N153" s="481"/>
      <c r="O153" s="481"/>
      <c r="P153" s="481"/>
      <c r="Q153" s="20">
        <v>2</v>
      </c>
      <c r="R153" s="224">
        <v>1200</v>
      </c>
      <c r="S153" s="225"/>
      <c r="T153" s="26">
        <f>+IF(AB81=0,"",AB81)</f>
        <v>14</v>
      </c>
      <c r="U153" s="33">
        <f>((1200*AB124)/20)*T153</f>
        <v>0</v>
      </c>
      <c r="V153" s="463"/>
      <c r="W153" s="464"/>
      <c r="X153" s="464"/>
      <c r="Y153" s="465"/>
      <c r="Z153" s="466"/>
      <c r="AA153" s="467"/>
      <c r="AB153" s="467"/>
      <c r="AC153" s="467"/>
      <c r="AD153" s="468"/>
      <c r="AE153" s="466"/>
      <c r="AF153" s="467"/>
      <c r="AG153" s="467"/>
      <c r="AH153" s="467"/>
      <c r="AI153" s="469"/>
    </row>
    <row r="154" spans="2:35" x14ac:dyDescent="0.25">
      <c r="B154" s="484"/>
      <c r="C154" s="491"/>
      <c r="D154" s="492"/>
      <c r="E154" s="492"/>
      <c r="F154" s="492"/>
      <c r="G154" s="492"/>
      <c r="H154" s="492"/>
      <c r="I154" s="492"/>
      <c r="J154" s="492"/>
      <c r="K154" s="493"/>
      <c r="L154" s="498" t="s">
        <v>396</v>
      </c>
      <c r="M154" s="499"/>
      <c r="N154" s="499"/>
      <c r="O154" s="499"/>
      <c r="P154" s="499"/>
      <c r="Q154" s="499"/>
      <c r="R154" s="499"/>
      <c r="S154" s="499"/>
      <c r="T154" s="500"/>
      <c r="U154" s="50">
        <f>+SUM(U148:Y152)</f>
        <v>67216</v>
      </c>
      <c r="V154" s="51"/>
      <c r="W154" s="51"/>
      <c r="X154" s="51"/>
      <c r="Y154" s="52"/>
      <c r="Z154" s="510">
        <f>+SUM(Z148:AD152)</f>
        <v>0</v>
      </c>
      <c r="AA154" s="511"/>
      <c r="AB154" s="511"/>
      <c r="AC154" s="511"/>
      <c r="AD154" s="512"/>
      <c r="AE154" s="510">
        <f>+SUM(AE148:AI152)</f>
        <v>0</v>
      </c>
      <c r="AF154" s="511"/>
      <c r="AG154" s="511"/>
      <c r="AH154" s="511"/>
      <c r="AI154" s="513"/>
    </row>
    <row r="155" spans="2:35" ht="16.5" thickBot="1" x14ac:dyDescent="0.3">
      <c r="B155" s="514" t="s">
        <v>397</v>
      </c>
      <c r="C155" s="515"/>
      <c r="D155" s="515"/>
      <c r="E155" s="515"/>
      <c r="F155" s="515"/>
      <c r="G155" s="515"/>
      <c r="H155" s="515"/>
      <c r="I155" s="515"/>
      <c r="J155" s="515"/>
      <c r="K155" s="515"/>
      <c r="L155" s="515"/>
      <c r="M155" s="515"/>
      <c r="N155" s="515"/>
      <c r="O155" s="515"/>
      <c r="P155" s="515"/>
      <c r="Q155" s="515"/>
      <c r="R155" s="515"/>
      <c r="S155" s="515"/>
      <c r="T155" s="516"/>
      <c r="U155" s="53">
        <f>+U154+U147+U140</f>
        <v>176633</v>
      </c>
      <c r="V155" s="53"/>
      <c r="W155" s="53"/>
      <c r="X155" s="53"/>
      <c r="Y155" s="53"/>
      <c r="Z155" s="517">
        <f>+Z154+Z147+Z140</f>
        <v>0</v>
      </c>
      <c r="AA155" s="517"/>
      <c r="AB155" s="517"/>
      <c r="AC155" s="517"/>
      <c r="AD155" s="517"/>
      <c r="AE155" s="517">
        <f>+AE154+AE147+AE140</f>
        <v>0</v>
      </c>
      <c r="AF155" s="517"/>
      <c r="AG155" s="517"/>
      <c r="AH155" s="517"/>
      <c r="AI155" s="518"/>
    </row>
    <row r="156" spans="2:35" ht="15.75" thickBot="1" x14ac:dyDescent="0.3">
      <c r="B156" s="503" t="s">
        <v>398</v>
      </c>
      <c r="C156" s="504"/>
      <c r="D156" s="504"/>
      <c r="E156" s="504"/>
      <c r="F156" s="504"/>
      <c r="G156" s="504"/>
      <c r="H156" s="504"/>
      <c r="I156" s="504"/>
      <c r="J156" s="504"/>
      <c r="K156" s="504"/>
      <c r="L156" s="504"/>
      <c r="M156" s="504"/>
      <c r="N156" s="504"/>
      <c r="O156" s="504"/>
      <c r="P156" s="504"/>
      <c r="Q156" s="504"/>
      <c r="R156" s="504"/>
      <c r="S156" s="504"/>
      <c r="T156" s="504"/>
      <c r="U156" s="60">
        <f>+U111+U133+U155</f>
        <v>378968</v>
      </c>
      <c r="V156" s="60"/>
      <c r="W156" s="60"/>
      <c r="X156" s="60"/>
      <c r="Y156" s="60"/>
      <c r="Z156" s="505">
        <f>+Z111+Z133+Z155</f>
        <v>0</v>
      </c>
      <c r="AA156" s="505"/>
      <c r="AB156" s="505"/>
      <c r="AC156" s="505"/>
      <c r="AD156" s="505"/>
      <c r="AE156" s="505" t="e">
        <f>+AE111+AE133+AE155</f>
        <v>#VALUE!</v>
      </c>
      <c r="AF156" s="505"/>
      <c r="AG156" s="505"/>
      <c r="AH156" s="505"/>
      <c r="AI156" s="506"/>
    </row>
    <row r="157" spans="2:35" ht="21" thickBot="1" x14ac:dyDescent="0.3">
      <c r="B157" s="507" t="s">
        <v>399</v>
      </c>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9" t="e">
        <f>+SUM(U156:AI156)</f>
        <v>#VALUE!</v>
      </c>
      <c r="AF157" s="509"/>
      <c r="AG157" s="509"/>
      <c r="AH157" s="509"/>
      <c r="AI157" s="509"/>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DATOS!$AB$3:$AB$14</xm:f>
          </x14:formula1>
          <xm:sqref>AF63:AG64 AF15:AG21</xm:sqref>
        </x14:dataValidation>
        <x14:dataValidation type="list" allowBlank="1" showInputMessage="1" showErrorMessage="1">
          <x14:formula1>
            <xm:f>DATOS!$AA$3:$AA$14</xm:f>
          </x14:formula1>
          <xm:sqref>AD63:AE64 AD15:AE21</xm:sqref>
        </x14:dataValidation>
        <x14:dataValidation type="list" allowBlank="1" showInputMessage="1" showErrorMessage="1">
          <x14:formula1>
            <xm:f>DATOS!$Z$3:$Z$12</xm:f>
          </x14:formula1>
          <xm:sqref>AB63:AC64 AB15:AC21</xm:sqref>
        </x14:dataValidation>
        <x14:dataValidation type="list" allowBlank="1" showInputMessage="1" showErrorMessage="1">
          <x14:formula1>
            <xm:f>DATOS!$Y$3:$Y$7</xm:f>
          </x14:formula1>
          <xm:sqref>Z63:AA64 Z15:AA21</xm:sqref>
        </x14:dataValidation>
        <x14:dataValidation type="list" allowBlank="1" showInputMessage="1" showErrorMessage="1">
          <x14:formula1>
            <xm:f>DATOS!$X$3:$X$13</xm:f>
          </x14:formula1>
          <xm:sqref>X63:Y64 X15:Y21</xm:sqref>
        </x14:dataValidation>
        <x14:dataValidation type="list" allowBlank="1" showInputMessage="1" showErrorMessage="1">
          <x14:formula1>
            <xm:f>DATOS!$W$3:$W$12</xm:f>
          </x14:formula1>
          <xm:sqref>V63:W64 V15:W21</xm:sqref>
        </x14:dataValidation>
        <x14:dataValidation type="list" allowBlank="1" showInputMessage="1" showErrorMessage="1">
          <x14:formula1>
            <xm:f>DATOS!$V$3:$V$12</xm:f>
          </x14:formula1>
          <xm:sqref>T63:U64 T15:U21</xm:sqref>
        </x14:dataValidation>
        <x14:dataValidation type="list" allowBlank="1" showInputMessage="1" showErrorMessage="1">
          <x14:formula1>
            <xm:f>DATOS!$U$3:$U$10</xm:f>
          </x14:formula1>
          <xm:sqref>R63:S64 R15:S21</xm:sqref>
        </x14:dataValidation>
        <x14:dataValidation type="list" allowBlank="1" showInputMessage="1" showErrorMessage="1">
          <x14:formula1>
            <xm:f>DATOS!$T$3:$T$14</xm:f>
          </x14:formula1>
          <xm:sqref>P63:Q64 P15:Q21</xm:sqref>
        </x14:dataValidation>
        <x14:dataValidation type="list" allowBlank="1" showInputMessage="1" showErrorMessage="1">
          <x14:formula1>
            <xm:f>DATOS!$S$3:$S$7</xm:f>
          </x14:formula1>
          <xm:sqref>N63:O64 N15:O21</xm:sqref>
        </x14:dataValidation>
        <x14:dataValidation type="list" allowBlank="1" showInputMessage="1" showErrorMessage="1">
          <x14:formula1>
            <xm:f>DATOS!$R$3:$R$10</xm:f>
          </x14:formula1>
          <xm:sqref>L63:M64 L15:M21</xm:sqref>
        </x14:dataValidation>
        <x14:dataValidation type="list" allowBlank="1" showInputMessage="1" showErrorMessage="1">
          <x14:formula1>
            <xm:f>DATOS!$Q$3:$Q$11</xm:f>
          </x14:formula1>
          <xm:sqref>J63:K64 J15:K21</xm:sqref>
        </x14:dataValidation>
        <x14:dataValidation type="list" allowBlank="1" showInputMessage="1" showErrorMessage="1">
          <x14:formula1>
            <xm:f>DATOS!$P$3:$P$12</xm:f>
          </x14:formula1>
          <xm:sqref>H63:I64 H15:I21</xm:sqref>
        </x14:dataValidation>
        <x14:dataValidation type="list" allowBlank="1" showInputMessage="1" showErrorMessage="1">
          <x14:formula1>
            <xm:f>DATOS!$O$3:$O$15</xm:f>
          </x14:formula1>
          <xm:sqref>F63:G64 F15:G21</xm:sqref>
        </x14:dataValidation>
        <x14:dataValidation type="list" allowBlank="1" showInputMessage="1" showErrorMessage="1">
          <x14:formula1>
            <xm:f>DATOS!$N$3:$N$10</xm:f>
          </x14:formula1>
          <xm:sqref>D63:E64 D15:E21</xm:sqref>
        </x14:dataValidation>
        <x14:dataValidation type="list" allowBlank="1" showInputMessage="1" showErrorMessage="1">
          <x14:formula1>
            <xm:f>DATOS!$M$3:$M$9</xm:f>
          </x14:formula1>
          <xm:sqref>B63:C64 B15:C21</xm:sqref>
        </x14:dataValidation>
        <x14:dataValidation type="list" allowBlank="1" showInputMessage="1" showErrorMessage="1">
          <x14:formula1>
            <xm:f>DATOS!$C$3:$C$14</xm:f>
          </x14:formula1>
          <xm:sqref>O73:P73</xm:sqref>
        </x14:dataValidation>
        <x14:dataValidation type="list" allowBlank="1" showInputMessage="1" showErrorMessage="1">
          <x14:formula1>
            <xm:f>DATOS!$I$3:$I$12</xm:f>
          </x14:formula1>
          <xm:sqref>J73:K81</xm:sqref>
        </x14:dataValidation>
        <x14:dataValidation type="list" allowBlank="1" showInputMessage="1" showErrorMessage="1">
          <x14:formula1>
            <xm:f>DATOS!$F$3:$F$77</xm:f>
          </x14:formula1>
          <xm:sqref>S8:V8</xm:sqref>
        </x14:dataValidation>
        <x14:dataValidation type="list" allowBlank="1" showInputMessage="1" showErrorMessage="1">
          <x14:formula1>
            <xm:f>DATOS!$E$3:$E$5</xm:f>
          </x14:formula1>
          <xm:sqref>P8:R8</xm:sqref>
        </x14:dataValidation>
        <x14:dataValidation type="list" allowBlank="1" showInputMessage="1" showErrorMessage="1">
          <x14:formula1>
            <xm:f>DATOS!$D$3:$D$23</xm:f>
          </x14:formula1>
          <xm:sqref>J8:O8</xm:sqref>
        </x14:dataValidation>
        <x14:dataValidation type="list" allowBlank="1" showInputMessage="1" showErrorMessage="1">
          <x14:formula1>
            <xm:f>DATOS!$B$3:$B$19</xm:f>
          </x14:formula1>
          <xm:sqref>D8:I8</xm:sqref>
        </x14:dataValidation>
        <x14:dataValidation type="list" allowBlank="1" showInputMessage="1" showErrorMessage="1">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DATOS</vt:lpstr>
      <vt:lpstr>Formato</vt:lpstr>
      <vt:lpstr>Instructivo</vt:lpstr>
      <vt:lpstr>Lista desplegbale</vt:lpstr>
      <vt:lpstr>Agregación </vt:lpstr>
      <vt:lpstr>Formato!Área_de_impresión</vt:lpstr>
      <vt:lpstr>Instructivo!Área_de_impresión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Andrea Ramos Hendez</dc:creator>
  <cp:lastModifiedBy>Danna Marcela Mayorga Miranda</cp:lastModifiedBy>
  <cp:revision/>
  <cp:lastPrinted>2024-02-13T22:30:08Z</cp:lastPrinted>
  <dcterms:created xsi:type="dcterms:W3CDTF">2017-06-08T20:21:31Z</dcterms:created>
  <dcterms:modified xsi:type="dcterms:W3CDTF">2024-02-22T21:51:15Z</dcterms:modified>
</cp:coreProperties>
</file>