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PC ACTUALIZADO\APC\2024\GESTION PERIODO DE DESCANSO VICKY\"/>
    </mc:Choice>
  </mc:AlternateContent>
  <bookViews>
    <workbookView xWindow="0" yWindow="0" windowWidth="28800" windowHeight="12330"/>
  </bookViews>
  <sheets>
    <sheet name="Formato" sheetId="1" r:id="rId1"/>
    <sheet name="Control cambios PAI" sheetId="2" r:id="rId2"/>
    <sheet name="Lista desplegables" sheetId="3" r:id="rId3"/>
    <sheet name="Hoja3" sheetId="6" state="hidden" r:id="rId4"/>
  </sheets>
  <definedNames>
    <definedName name="_xlnm._FilterDatabase" localSheetId="0" hidden="1">Formato!$A$3:$CD$67</definedName>
    <definedName name="_xlnm.Print_Area" localSheetId="0">Formato!$A$1:$BU$47</definedName>
    <definedName name="_xlnm.Print_Titles" localSheetId="0">Formato!$3:$5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1" l="1"/>
  <c r="V5" i="1"/>
  <c r="Y5" i="1"/>
  <c r="Y13" i="1"/>
  <c r="Y12" i="1"/>
  <c r="V12" i="1" l="1"/>
</calcChain>
</file>

<file path=xl/sharedStrings.xml><?xml version="1.0" encoding="utf-8"?>
<sst xmlns="http://schemas.openxmlformats.org/spreadsheetml/2006/main" count="1619" uniqueCount="470">
  <si>
    <t xml:space="preserve">PLAN DE ACCIÓN INSTITUCIONAL
</t>
  </si>
  <si>
    <t>Alineado al PND (transformador)</t>
  </si>
  <si>
    <t>Objetivo estratégico</t>
  </si>
  <si>
    <t xml:space="preserve">Peso ponderado del objetivo estratégico </t>
  </si>
  <si>
    <t>Peso ponderado en el plan en porcentaje</t>
  </si>
  <si>
    <t>Peso ponderado por objetivo y en porcentaje</t>
  </si>
  <si>
    <t>Código</t>
  </si>
  <si>
    <t xml:space="preserve">Meta cuatrienio (objetivo estratégico) en porcentaje
</t>
  </si>
  <si>
    <t>Meta año
(objetivo estratégico) en porcentaje</t>
  </si>
  <si>
    <t>Estrategia(s) relacionada(s) para la vigencia</t>
  </si>
  <si>
    <t>Entregable / Proyecto</t>
  </si>
  <si>
    <t>Gerente</t>
  </si>
  <si>
    <t>Dirección  responsable</t>
  </si>
  <si>
    <t>Proceso Responsable</t>
  </si>
  <si>
    <t>Procesos involucrados</t>
  </si>
  <si>
    <t>Grupos de valor involucrados para la actividad</t>
  </si>
  <si>
    <t>Indicador de resultado</t>
  </si>
  <si>
    <t>Formula del indicador</t>
  </si>
  <si>
    <t>Unidad de medida de indicador en moneda, porcentaje, número</t>
  </si>
  <si>
    <t xml:space="preserve">Linea base </t>
  </si>
  <si>
    <t xml:space="preserve">Meta anual </t>
  </si>
  <si>
    <t>Meta a 31 de marzo</t>
  </si>
  <si>
    <t xml:space="preserve">Meta a 30 de Junio </t>
  </si>
  <si>
    <t xml:space="preserve">Meta a 30 de Septiembre </t>
  </si>
  <si>
    <t xml:space="preserve">Meta a 31 de diciembre </t>
  </si>
  <si>
    <t>Meta anual vigencia</t>
  </si>
  <si>
    <t>Presupuesto total entregable / proyecto</t>
  </si>
  <si>
    <t>Fuente del presupuesto (seleccionar lista desplegable)</t>
  </si>
  <si>
    <t>Nombre de la actividad establecida</t>
  </si>
  <si>
    <t>Presupuesto por actividad en el proceso</t>
  </si>
  <si>
    <t>Peso ponderado</t>
  </si>
  <si>
    <t>Evidencias, soportes de la actividad</t>
  </si>
  <si>
    <t>Fecha de inicio (dd/mm/aaaa)</t>
  </si>
  <si>
    <t>Fecha final (dd/mm/aaaa)</t>
  </si>
  <si>
    <t>Responsable de la actividad en el proceso</t>
  </si>
  <si>
    <t>Recursos necesarios (personal, infraestructura, insumos, herramientas, entre otros)</t>
  </si>
  <si>
    <t>MIPG (cada actividad puede estar articulada con una o varias de las Políticas de Gestión y Desempeño)</t>
  </si>
  <si>
    <t>Articulación con otros planes: Decreto 612 de 2018 
(cada actividad puede estar articulada con uno o varios 
de los planes señalados)</t>
  </si>
  <si>
    <t xml:space="preserve">Planeación Institucional </t>
  </si>
  <si>
    <t xml:space="preserve">Gestión Presupuestal y eficiencia del gasto público </t>
  </si>
  <si>
    <t>Compras y contrataciónpública</t>
  </si>
  <si>
    <t xml:space="preserve">Talento Humano </t>
  </si>
  <si>
    <t xml:space="preserve">Integridad </t>
  </si>
  <si>
    <t xml:space="preserve">Fortalecimiento organizacional  y simplificación de procesos </t>
  </si>
  <si>
    <t xml:space="preserve">Gobierno Digital, antes Gobierno en Línea </t>
  </si>
  <si>
    <t xml:space="preserve">Seguridad Digital </t>
  </si>
  <si>
    <t xml:space="preserve">Defensa jurídica </t>
  </si>
  <si>
    <t>Mejora Normativa</t>
  </si>
  <si>
    <t xml:space="preserve">Servicio al ciudadano </t>
  </si>
  <si>
    <t>Participación ciudadana en la gestión pública</t>
  </si>
  <si>
    <t xml:space="preserve">Racionalización de trámites </t>
  </si>
  <si>
    <t xml:space="preserve">Seguimiento y evaluación del desempeño institucional </t>
  </si>
  <si>
    <t xml:space="preserve">Gestión documental </t>
  </si>
  <si>
    <t>Transparencia, acceso a la información pública y lucha contra la corrupción</t>
  </si>
  <si>
    <t>Gestión de la información estadística</t>
  </si>
  <si>
    <t xml:space="preserve">Gestión del conocimiento y la innovación </t>
  </si>
  <si>
    <t xml:space="preserve">Control Interno </t>
  </si>
  <si>
    <t>PND 2022-2026</t>
  </si>
  <si>
    <t>PES 2023-2026</t>
  </si>
  <si>
    <t>PEI 2023-2026</t>
  </si>
  <si>
    <t xml:space="preserve">Administración de riesgos </t>
  </si>
  <si>
    <t>Racionalizacion de tramites</t>
  </si>
  <si>
    <t>Participación ciudadana y rendición de cuentas</t>
  </si>
  <si>
    <t>Mecanismos para mejorar la atención al ciudadano</t>
  </si>
  <si>
    <t>Mecanismos para la transparencia y acceso  a la información</t>
  </si>
  <si>
    <t>Plan de Participación Ciudadana</t>
  </si>
  <si>
    <t>Plan Institucional de Archivos - PINAR</t>
  </si>
  <si>
    <t>De Gestión Documental</t>
  </si>
  <si>
    <t>Anual de Adquisiciones</t>
  </si>
  <si>
    <t>Estratégico de Talento Humano</t>
  </si>
  <si>
    <t>De Bienestar e Incentivos</t>
  </si>
  <si>
    <t xml:space="preserve">Institucional de Capacitación  </t>
  </si>
  <si>
    <t>De Previsión de Recursos Humanos</t>
  </si>
  <si>
    <t>Trabajo Anual en Seguridad y Salud en el Trabajo</t>
  </si>
  <si>
    <t>Anual de Vacantes</t>
  </si>
  <si>
    <t>Estratégico de Tecnologías de la Información y las Comunicaciones - PETI</t>
  </si>
  <si>
    <t>De Seguridad y Privacidad de la Información</t>
  </si>
  <si>
    <t xml:space="preserve">Alinear la cooperación internacional a las prioridades y agendas de desarrollo.
</t>
  </si>
  <si>
    <t>ALI-124</t>
  </si>
  <si>
    <t>No aplica</t>
  </si>
  <si>
    <t xml:space="preserve">Implementación de la Estrategia Nacional de Cooperación Internacional ENCI 2023-2026. </t>
  </si>
  <si>
    <t>Diego Alejandro Zuluaga</t>
  </si>
  <si>
    <t>Dirección de Coordinación Interinstitucional</t>
  </si>
  <si>
    <t>Implementación y segumiento</t>
  </si>
  <si>
    <t>Formulación y preparación de la cooperación internacional, Gestión Contractual y Gestión Financiera</t>
  </si>
  <si>
    <t>Paises Socios
Entidades publicas de nivel Nacional y Territorial
Entidades privadas Organizaciones No Gubernamentales
Academia
Mecanismos de Integración Regional</t>
  </si>
  <si>
    <t>Porcentaje de proyectos incorporados con prioridades de la ENCI</t>
  </si>
  <si>
    <t>Número de proyectos de demanda y doble vía alineados a la ENCI sobre número de proyectos de demanda y doble vía aprobados</t>
  </si>
  <si>
    <t>Porcentaje</t>
  </si>
  <si>
    <t>Incorporar líneas estratégicas de la ENCI, en proyectos de demanda y de doble vía de Colombia, en al menos el 60% de los nuevos que se negocien con países y mecanismos del Sur Global.</t>
  </si>
  <si>
    <t>Formatos de formulación de proyectos, actas de Comisiones Mixtas, notas conceptuales, matriz de programación y segumiento DOCI.</t>
  </si>
  <si>
    <t>Coordinadora de América Latina y el Caribe</t>
  </si>
  <si>
    <t>Profesionales de los equipos de trabajo, Servicios de traducción, Hardware y software para Videoconferencias</t>
  </si>
  <si>
    <t>ALI-224</t>
  </si>
  <si>
    <t>Dinamización del Sistema Nacional de Cooperación Internacional.</t>
  </si>
  <si>
    <t>ALI-324</t>
  </si>
  <si>
    <t>Potencialización de nuevas fuentes  y mecanismos de financiamiento</t>
  </si>
  <si>
    <t>Santiago Quiñones</t>
  </si>
  <si>
    <t>Dirección de Gestión de Demanda</t>
  </si>
  <si>
    <t>ALI-424</t>
  </si>
  <si>
    <t>Todas las direcciones técnicas</t>
  </si>
  <si>
    <t>Identificación y priorización, preparación y formulación, gestión contracutal, gestión financiera, gestión jurídica</t>
  </si>
  <si>
    <t>Países socios, mecanismos de integración regional, entidades públicas del nivel nacional y territorial, entidades privadas, organizaciones de la sociedad civil y academia</t>
  </si>
  <si>
    <t>Alianzas y Estratégias Regionales alineadas a líneas estratégicas de la ENCI.</t>
  </si>
  <si>
    <t>Número de Alianzas y Estratégias establecidas sobre número de alianzas y estrategias programadas</t>
  </si>
  <si>
    <t xml:space="preserve">Establecer  6 alianzas y 2 estrategias regionales de cooperación sur sur alineadas a líneas estratégicas la ENCI y/o Agendas de desarrollo.
 </t>
  </si>
  <si>
    <t>Documento que formaliza las alianzas y sus anexos que evidencian la estrategia.</t>
  </si>
  <si>
    <t>Coordinadora de Asia África y Eurasia</t>
  </si>
  <si>
    <t>Número de Alianzas y Estratégias Regionales alineadas a líneas estratégicas de la ENCI.</t>
  </si>
  <si>
    <t xml:space="preserve">Hacer seguimiento a 6 alianzas y 2 estrategias regionales de cooperación sur sur alineadas a líneas estratégicas la ENCI y/o Agendas de desarrollo.
 </t>
  </si>
  <si>
    <t>Actas reuniones, ayuda memoria, reportes, informes de balance o de segumiento.</t>
  </si>
  <si>
    <t xml:space="preserve">
% de avance en el # de proyectos en ejecución enmarcados en las estrategias de cooperación sur-sur </t>
  </si>
  <si>
    <t>Número de proyectos de oferta y doble vía que incorporan teman en los que Colombia es líder sobre número de proyectos de oferta y doble vía aprobados</t>
  </si>
  <si>
    <t xml:space="preserve">
Incorporar los temas en los que Colombia es reconocido como líder técnico, en al menos el 50% de  los nuevos proyectos de oferta y de doble vía de CSS y Tr del país.
 </t>
  </si>
  <si>
    <t xml:space="preserve">Gestionar conocimiento orientado al fortalecimiento de capacidades en cooperación internacional para el desarrollo
</t>
  </si>
  <si>
    <t>GES-124</t>
  </si>
  <si>
    <t>Observatorio de Cooperación Internacional técnica y Financiera no reembolsable</t>
  </si>
  <si>
    <t>Maria Paula Alonso</t>
  </si>
  <si>
    <t>Dirección General</t>
  </si>
  <si>
    <t>GES-224</t>
  </si>
  <si>
    <t>Carlos Alberto Cifuentes</t>
  </si>
  <si>
    <t xml:space="preserve">Producir información de calidad, oportuna y pertinente, para la toma de decisiones en materia de cooperación internacional al desarrollo
</t>
  </si>
  <si>
    <t>PRO-124</t>
  </si>
  <si>
    <t>Operación Estadística</t>
  </si>
  <si>
    <t>Sistema de Gestión de la Información</t>
  </si>
  <si>
    <t>Coordinador TI</t>
  </si>
  <si>
    <t>Dirección Administrativa y Financiera</t>
  </si>
  <si>
    <t>Gestión de Tecnologías de la información</t>
  </si>
  <si>
    <t>Pendiente por definir</t>
  </si>
  <si>
    <t xml:space="preserve">Optimizar el modelo de operación para contribuir de manera efectiva al logro de los propósitos institucionales
</t>
  </si>
  <si>
    <t>Yair Alexander Valderrama Parra</t>
  </si>
  <si>
    <t>OP-224</t>
  </si>
  <si>
    <t>Gestión y administración de proyectos de cooperación internacional</t>
  </si>
  <si>
    <t>Gestión Jurídica, Gestión Contractual y Gestión Financiera</t>
  </si>
  <si>
    <t xml:space="preserve">
% de avance del seguimiento técnico de las iniciativas y/o proyectos aprobadas del Fondo del Pacífico</t>
  </si>
  <si>
    <t>Iniciativas dce los planes de trabajo con procesos de seguimiento y/o ejecución/ proyectos de los planes de trabajo aprobadas por el mecanismo.</t>
  </si>
  <si>
    <t>Realizar seguimientoa a la ejecución técnica de las iniciativas y/o proyectos del Fondo Alianza del Pacífico, según el modelo de gestión determinado.</t>
  </si>
  <si>
    <t>Informes y/o  reportes de avance, actas de reuniones.</t>
  </si>
  <si>
    <t>Responsable en DOCI del FAP (Jeny Patricia Gutierrez)</t>
  </si>
  <si>
    <t>Plan Estratégico de Comunicaciones</t>
  </si>
  <si>
    <t>Implementación del Plan Estratégico de Talento Humano en la vigencia 2024</t>
  </si>
  <si>
    <t>Implementación del Plan de Trabajo de Control Interno vigencia 2024</t>
  </si>
  <si>
    <t>Alex Alberto Rodríguez</t>
  </si>
  <si>
    <t>Implementación de la política de prevención de daño antijurídico en la vigencia 2024</t>
  </si>
  <si>
    <t xml:space="preserve">Diana del Pilar Morales </t>
  </si>
  <si>
    <t>Implementación del plan Maestro de Planeación y Seguimiento Institucional 2024</t>
  </si>
  <si>
    <t>María Victoria Losada</t>
  </si>
  <si>
    <t>Gestión Administrativa</t>
  </si>
  <si>
    <t>Faisuly Urrea López</t>
  </si>
  <si>
    <t>Gestión Financiera</t>
  </si>
  <si>
    <t>Todos los procesos</t>
  </si>
  <si>
    <t>Registrar oportunamente las obligaciones tramitadas al grupo financiero</t>
  </si>
  <si>
    <t>Analizar y depurar las cuentas contables</t>
  </si>
  <si>
    <t>Lucena Valencia</t>
  </si>
  <si>
    <t>Gestión Contractual</t>
  </si>
  <si>
    <t xml:space="preserve">VIGENCIA </t>
  </si>
  <si>
    <t>VERSIÓN</t>
  </si>
  <si>
    <t>CONTROL DE CAMBIOS</t>
  </si>
  <si>
    <t>Ordenamiento del territorio alrededor del agua</t>
  </si>
  <si>
    <t>Seguridad humana y social</t>
  </si>
  <si>
    <t>Derecho humano a la alimentación</t>
  </si>
  <si>
    <t>Tansformación productiva, internacionalización y acción climatica</t>
  </si>
  <si>
    <t>Convergencia regional</t>
  </si>
  <si>
    <t xml:space="preserve">Preparación y formulación de la Cooperación Internacional </t>
  </si>
  <si>
    <t xml:space="preserve">Entidades públicas nacionales, departamentales o municipales; organizaciones no gubernamentales; cooperantes internacionales; sectores sociales departamentales o municipales
</t>
  </si>
  <si>
    <t xml:space="preserve"> Estrategia ENCI 2023-2026 implementada</t>
  </si>
  <si>
    <t xml:space="preserve">Porcentaje de avance en la implementación estrategia  ENCI 2023-2026. </t>
  </si>
  <si>
    <t>Construir Planes de trabajo de cooperación  internacional para la implementación de la  ENCI 2023-2026</t>
  </si>
  <si>
    <t>planes de trabajo, actas de reuniones.</t>
  </si>
  <si>
    <t>Marlen Espitia</t>
  </si>
  <si>
    <t xml:space="preserve">Desarrollar acciones de fortalecimiento de capacidades en gestión de cooperación internacional. </t>
  </si>
  <si>
    <t xml:space="preserve">Informes cualitativos y  descriptivo del acompañamiento que de cuenta de las acciones de fortalecimientos de capacidades realizadas. </t>
  </si>
  <si>
    <t xml:space="preserve">Andrea Esguerra </t>
  </si>
  <si>
    <t>Preparación y formulación de la Cooperación Internacional</t>
  </si>
  <si>
    <t>Entidades públicas nacionales, departamentales o municipales; organizaciones no gubernamentales; cooperantes internacionales; sectores sociales departamentales o municipales</t>
  </si>
  <si>
    <t xml:space="preserve">Sistema Nacional de Cooperación Internacional Dinamizado </t>
  </si>
  <si>
    <t xml:space="preserve">Porcentaje de avance en la dinamización del Sistema Nacional de Cooperación Internacional. </t>
  </si>
  <si>
    <t xml:space="preserve">Construir planes de trabajo para la dinamización del Sistema Nacional de Cooperación Internacional. </t>
  </si>
  <si>
    <t>Actas planes de trabajo y documentos de trabajo.</t>
  </si>
  <si>
    <t xml:space="preserve">Desarrollar la Estrategia de Alianzas Multiactor </t>
  </si>
  <si>
    <t xml:space="preserve">Ficha tecnica, mapa de actores  estrategicos, bateria/artefacto de criterios, Ayuda de memoria,  listdado asistencias, registro fotográfico,  informes que evidencie toda la gestión y estructuración.  </t>
  </si>
  <si>
    <t>Socializar oportunidades de cooperación AOD, SUR SUR TRIANGULAR</t>
  </si>
  <si>
    <t>Correos electronicos, matriz de seguimiento a las oportunidades, informe de mesa trabajo de direcciones misionales.</t>
  </si>
  <si>
    <t>Entidades públicas, Organizaciones No Gubernamentales, Cooperantes Internacionales y Entidades Sin Ánimo de Lucro.</t>
  </si>
  <si>
    <t>IMPLEMENTACIÓN DE PROYECTOS DE COOPERACIÓN INTERNACIONAL NO REEMBOLSABLE CON APORTE DE RECURSOS DE CONTRAPARTIDA NACIONAL</t>
  </si>
  <si>
    <t>Porcentaje de Asignación de recursos de contrapartida nacional a proyectos de Cooperación Internacional alineados con la ENCI 2023-2026.</t>
  </si>
  <si>
    <t>Priorizar y hacer seguimientos a los proyectos de cooperación internacional a cofinanciar con recursos de aporte de contrapartida nacional</t>
  </si>
  <si>
    <t>Invitaciones a posibles convinientes, Fichas de Justificación de impacto y plan de inversion. Evaluaciones y conceptos favorables,  Actas del Comité de Contrapartida Nacional, Informes de Supervisión de convenios suscritos</t>
  </si>
  <si>
    <t xml:space="preserve">Luz Emerita Lopez </t>
  </si>
  <si>
    <t>Cofinanciar proyectos de cooperación internacional mediante el desembolso de recursos de contrapartidas nacional</t>
  </si>
  <si>
    <t>Convenios suscritos para el mecanismo de contrapartida nacional</t>
  </si>
  <si>
    <t>Intercambios de conocimientos Col-Col  desarrollados.</t>
  </si>
  <si>
    <t>Porcentaje de avance en el desarrollo de Intercambios de conocimientos Col-Col.</t>
  </si>
  <si>
    <t>Desarrollar intercambios de conocimiento Col-Col, alineados a las prioridades de la ENCI 2023-2026</t>
  </si>
  <si>
    <t xml:space="preserve">Notas conceptos, listas de asistencias, correos electronicos, registro fotografico. </t>
  </si>
  <si>
    <t>Identificación y priorización.</t>
  </si>
  <si>
    <t>Cooperantes AOD y Sector privado.</t>
  </si>
  <si>
    <t xml:space="preserve">Alineación de los recursos de cooperación internacional a las prioridades definidas de la ENCI 2023-2026. </t>
  </si>
  <si>
    <t>(Monto de recursos alineados a las prioridades definidas / monto total de la cooperación registrada) * 100</t>
  </si>
  <si>
    <t>Acompañar y brindar insumos   para negociación  de marcos país</t>
  </si>
  <si>
    <t>Actas de negocicación
Actas de reuniones
Documentos Ejecutivos</t>
  </si>
  <si>
    <t>Coordinaciones bilateral  y multilateral</t>
  </si>
  <si>
    <t xml:space="preserve">Orientar  las inciativas de cooperación en los mecanismos de gobernanza en los que participa APC Colombia </t>
  </si>
  <si>
    <t>Actas de reuniones de Comités Técnicos y Directivos de los mecanismos de gobernanza.
Listas de asistencia</t>
  </si>
  <si>
    <t>Dos mecanismos  privados de financiemiento diseñados</t>
  </si>
  <si>
    <t>No. De mecanismos privados de financiamiento diseñados</t>
  </si>
  <si>
    <t>Formular  la estrategia de mecanismos de financiación  para el desarrollo con fuentes privadas</t>
  </si>
  <si>
    <t>Documento "Estrategia de Mecanismos de financiación para el desarrollo con fuentes privadas"</t>
  </si>
  <si>
    <t>Andres Ceballos</t>
  </si>
  <si>
    <t>Orientar la estructuración de  dos mecanismos privados de financiamiento para el desarrollo</t>
  </si>
  <si>
    <t xml:space="preserve">Documento orientador de la  estructura de dos mecanismos privados de financiamiento para el desarrollo. </t>
  </si>
  <si>
    <t>Facilitar el acceso  a oportunidades de cooperación  internacional no reembolsable, a través de las difusión y acompañamiento  a convocatorias</t>
  </si>
  <si>
    <t xml:space="preserve">Matriz de seguimiento de oportunidades de cooperación  internacional no reembolsable (convocatorias) </t>
  </si>
  <si>
    <t>Cielo Chamorro</t>
  </si>
  <si>
    <t>Formular y hacer seguimiento a planes de trabajo con socios de cooperación bilaterales y multilares</t>
  </si>
  <si>
    <t>Planes de trabajo formulados
Actas de seguimiento a los Planes de Trabajo</t>
  </si>
  <si>
    <t>Coordinaciones Bilateral y Multilateral</t>
  </si>
  <si>
    <t>Optimizar la gestión de Certificados de Utilidad Común promoviendo actividades de acompañamiento y socialización permanentes.</t>
  </si>
  <si>
    <t>Ayudas de Memoria de actividades de acompañamiento y socialización
Soporte Teams de Acompañamientos Virtuales
Registro y Seguimiento CUC</t>
  </si>
  <si>
    <t>Equipo CUC</t>
  </si>
  <si>
    <t>Plan de Trabajo Fase I de la Operación Estadística</t>
  </si>
  <si>
    <t>Reallizar un diagnóstico frente al estado actual de la política de Gestión Estadística</t>
  </si>
  <si>
    <t>Documento diagnostico Estado Actual de la Política de Gestión Estadística
Actas de reunión</t>
  </si>
  <si>
    <t>Coordinación Bilaterales</t>
  </si>
  <si>
    <t>Brindar lineamientos  y recomendaciones para el registro de información de Cooperación Internacional (AOD)</t>
  </si>
  <si>
    <t>Documento de Lineamientos y Recomendaciones para el registro de información de Cooperación Internacional (AOD)</t>
  </si>
  <si>
    <t>Elaborar productos de análisis de la Asistencia Oficial al Desarrollo (AOD) que recibe el país</t>
  </si>
  <si>
    <t>Documento de Analisis de  Asistencia Oficial al Desarrollo (AOD) que recibe el país 2023.</t>
  </si>
  <si>
    <t>Gestión de comunicaciones</t>
  </si>
  <si>
    <t>Entidades públicas nacionales, departamentales o municipales; organizaciones no gubernamentales; cooperantes internacionales; sectores sociales departamentales o municipales, academia, centros de estudio, investigadores, Observatorios pares del orden nacional e internacional</t>
  </si>
  <si>
    <t>Producidos el 100% de los documentos definidos en el plan de trabajo para la vigencia 2024</t>
  </si>
  <si>
    <t>Actividades ejecutadas sobre  actividades progrmadas</t>
  </si>
  <si>
    <t>porcentaje</t>
  </si>
  <si>
    <t>N/A</t>
  </si>
  <si>
    <t>FOCAI</t>
  </si>
  <si>
    <t>Producir documentos a partir de insumos relacionados por las direcciones técnicas</t>
  </si>
  <si>
    <t>Documentos producidos</t>
  </si>
  <si>
    <t>Grupo del Observatorio</t>
  </si>
  <si>
    <t xml:space="preserve">Realizadas el 100% de las actividades programadas desde el observatorio de cooperación internacional técnica y financiera no reembolsable
</t>
  </si>
  <si>
    <t>Actividades ejecutadas sobre actividades progrmadas</t>
  </si>
  <si>
    <t>Generar espacios de conocimiento</t>
  </si>
  <si>
    <t xml:space="preserve">Documento de justificación del espacio de conocimeinto, documento de planeación(acatas, perfiles de participantes, cronograma) </t>
  </si>
  <si>
    <t>Diseño e Implementación de la Estrategia de Gestión del Conocimiento y la Innovación</t>
  </si>
  <si>
    <t xml:space="preserve">Porcentaje de implementación en la vigencia 2024, de la estrategia de gestión del conocimiento y la innovación diseñada. </t>
  </si>
  <si>
    <t>Diseñar la estrategia de gestión del conocimiento y la innovación.</t>
  </si>
  <si>
    <t>Diseñar y habilitar el repositorio de saberes misionales y de apoyo de APC-Colombia</t>
  </si>
  <si>
    <t>Determinar la estructura para contar con una unidad de capacitación, acompañamiento y formulación de proyectos</t>
  </si>
  <si>
    <t>Implementar los componentes de la estrategia de gestión del conocimiento y la innovación, en las líneas de preinducción, inducción, reinducción y gestión documental programados para la vigencia 2024.</t>
  </si>
  <si>
    <t>Cumplimiento del Plan Estratégico de Comunicaciones 2024</t>
  </si>
  <si>
    <t>Aprobar e implementar el PEC 2024</t>
  </si>
  <si>
    <t>Documento aprobado y % de implementación del PEC en la vigencia 2024</t>
  </si>
  <si>
    <t>Visibilizar eventos institucionales de la Agencia</t>
  </si>
  <si>
    <t xml:space="preserve">1. Parrilla de contenidos de Redes sociales y medios y/o 2. Publicaciones en RRSS y/o 3. Transmisión del evento y/o 4. Matriz de seguimiento o documento que haga su función </t>
  </si>
  <si>
    <t>Publicar boletines externo e internos</t>
  </si>
  <si>
    <t>Documento con boletines publicados</t>
  </si>
  <si>
    <t>Desarrollar estrategia de redes sociales</t>
  </si>
  <si>
    <t xml:space="preserve">Documento con el seguimiento a la parrilla de contenidos periódica y un análisis periódico de redes sociales </t>
  </si>
  <si>
    <t>Implementación del plan de trabajo del proceso de gestión administrativa 2024</t>
  </si>
  <si>
    <t>Luis Alejandro Gutiérrez S.</t>
  </si>
  <si>
    <t xml:space="preserve">Plan de trabajo del proceso de gestión administrativa 2024 implementado </t>
  </si>
  <si>
    <t>Porcentaje de implementación del Plan de trabajo del proceso de gestión administrativa 2024 en el 2024</t>
  </si>
  <si>
    <t>Formular y hacer seguimiento al plan de gestión administrativa</t>
  </si>
  <si>
    <t xml:space="preserve"> Plan de gestión administrativa formulado. Tablero de control al desarrollo de actividades del Pinar - PGD - Servicio al ciudadano) </t>
  </si>
  <si>
    <t>Diller Ruthney Castro</t>
  </si>
  <si>
    <t>Realizar digitalización del archivo central e histórico de APC Colombia</t>
  </si>
  <si>
    <t>Tablero de control de medición avance sobre el Archivo digitalizado</t>
  </si>
  <si>
    <t>Diller Ruthney Castro
Luis Alejandro Gutiérrez S.</t>
  </si>
  <si>
    <t>Actualizar y poner en marcha el Plan institucional de gestión ambiental - PIGA</t>
  </si>
  <si>
    <t>Plan Institucional de Gestión Ambiental actualizado.
Tablero de control sobre el desarrollo  de actividades del PIGA</t>
  </si>
  <si>
    <t>Realizar el seguimiento al Plan Anual de Adquisiciones vigente  de la entidad al menos tres (3) veces al año con el proceso gestión Contractual y Financiera.</t>
  </si>
  <si>
    <t>Resultado del seguimiento efectuado al del Plan Anual de Adquisiciones de la entidad.</t>
  </si>
  <si>
    <t>Yvette Araujo Hernández</t>
  </si>
  <si>
    <t>Gestión del Talento Humano</t>
  </si>
  <si>
    <t>Todos los procesos de la Entidad</t>
  </si>
  <si>
    <t>Cumplimiento en la formulación y publicación de planes de talento humano</t>
  </si>
  <si>
    <t>(No. de planes formulados / Total de planes publicados en sede electrónica)*100</t>
  </si>
  <si>
    <t>Formular y publicar los planes de TH en la sede electronica correspondientes a la vigencia 2024</t>
  </si>
  <si>
    <t>Planes publicados en la sede electrónica</t>
  </si>
  <si>
    <t>Coordinadora GIT de Gestión de Talento Humano</t>
  </si>
  <si>
    <t>Equipo de Talento Humano</t>
  </si>
  <si>
    <t>Nivel de cumplimiento del Plan Estratégico del Talento Humano en la vigencia 2024</t>
  </si>
  <si>
    <t>((No. De Actividades ejecutadas PIC/No. Actividades Programadas) *0.3+ (No. Actividades ejecutadas PEI/No. Actividades Programadas) *0.3 + (PASGSST No Actividades Ejecutadas PAV/No. Actividades Programadas) *0.2+ (PAVACANTES Y DE PREVISIÓN) *0.2))</t>
  </si>
  <si>
    <t>Ejecutar y realizar seguimiento a los planes  de Talento Humano</t>
  </si>
  <si>
    <t>Informe consolidado de los planes de TH</t>
  </si>
  <si>
    <t>Impacto de los resultados de los planes de TH</t>
  </si>
  <si>
    <t xml:space="preserve">Encuesta de satisfacción </t>
  </si>
  <si>
    <t>Número</t>
  </si>
  <si>
    <t>Evaluar los resultados de los planes de TH</t>
  </si>
  <si>
    <t xml:space="preserve">Informe consolidado de los planes de TH </t>
  </si>
  <si>
    <t>Matriz contractual actualizada</t>
  </si>
  <si>
    <t>Mesas de trabajo realizadas / mesas de trabajo programadas</t>
  </si>
  <si>
    <t xml:space="preserve">Realizar seguimiento mensual a través de mesas de trabajo a la matriz de gestion contractual </t>
  </si>
  <si>
    <t>Actas de reunion y matriz de datos contractual</t>
  </si>
  <si>
    <t>Edna Lorena Leon Saavedra</t>
  </si>
  <si>
    <t>Actualización de la documentacion de proceso de Gestión Contractual</t>
  </si>
  <si>
    <t>No de documentos actualizados  / Total de documentos del proceso de gestión contractual</t>
  </si>
  <si>
    <t xml:space="preserve">Actualizar la documentacion del proceso de gestion  contractual requerida conforme a validacion </t>
  </si>
  <si>
    <t xml:space="preserve">Documentos actualizados </t>
  </si>
  <si>
    <t xml:space="preserve">Lucena Valencia Giraldo </t>
  </si>
  <si>
    <t>Evaluación control y mejora</t>
  </si>
  <si>
    <t>Procesos/dependencias responsables de las actividades asIgnadas por ley.</t>
  </si>
  <si>
    <t>Uusuarios internos de APC-Coiombia</t>
  </si>
  <si>
    <t xml:space="preserve">Cumplimiento plan de trabajo </t>
  </si>
  <si>
    <t>actividades del plan ejecutada/actividades del plan programadas</t>
  </si>
  <si>
    <t>Formular plan de trabajo (auditoría)</t>
  </si>
  <si>
    <t xml:space="preserve">Plan de trabajo aprobado. Acta Comité de Cooridnación Sistema de Control Interno </t>
  </si>
  <si>
    <t>Adriana Botero</t>
  </si>
  <si>
    <t>Ejecutar el plan de trabajo (auditoría)</t>
  </si>
  <si>
    <t>Informes de Auditoría publicados</t>
  </si>
  <si>
    <t>Gestión Jurídica</t>
  </si>
  <si>
    <t>Avance de implementación de la política de prevención de daño antijurídico en la vigencia 2024</t>
  </si>
  <si>
    <t>Porcentaje de avance  de implementación de la política de prevención de daño antijurídico en la vigencia 2024</t>
  </si>
  <si>
    <t xml:space="preserve">Realizar mesas de trabajo interinstitucional con entidades aliadas técnicas, beneficiarias, ejecutoras y oferentes de cooperación internacional técnica y financiera no reembolsable, a solicitud de las direcciones técnicas y áreas de trabajo de la Agencia. </t>
  </si>
  <si>
    <t>Portafolio de evidencias y/o Presentaciones y/o Lista de asistencia</t>
  </si>
  <si>
    <t xml:space="preserve">Gestión Jurídica </t>
  </si>
  <si>
    <t>Realizar un espacio de conocimiento con supervisores de contratos de APC - Colombia y aliados técnicos.</t>
  </si>
  <si>
    <t>Presentaciones  y Lista de asistencia</t>
  </si>
  <si>
    <t>Elaboración y publicación de estados financieros</t>
  </si>
  <si>
    <t>Proceso de Gestión Financiera</t>
  </si>
  <si>
    <t>Estados financieros elaborados y publicados</t>
  </si>
  <si>
    <t>Estados Financieros Publicados / elaborados Estados Financieros</t>
  </si>
  <si>
    <t>N.D.</t>
  </si>
  <si>
    <t>Listado de obligaciones</t>
  </si>
  <si>
    <t>Carlos Castañeda</t>
  </si>
  <si>
    <t>Personal del proceso</t>
  </si>
  <si>
    <t>Ajustes contables</t>
  </si>
  <si>
    <t>Faisuly Urrea</t>
  </si>
  <si>
    <t>Direccionamiento Estratégico y Planeación</t>
  </si>
  <si>
    <t>usuarios internos
Cabeza de sector, DNP</t>
  </si>
  <si>
    <t>Plan Maestro 2024 implementado</t>
  </si>
  <si>
    <t>Número de actividades  del PM ejecutadas/ Número de actividades del PM  programadas</t>
  </si>
  <si>
    <t>Formular el cronograma de acciones del plan Maestro de Planeación  2024</t>
  </si>
  <si>
    <t>Cronograma de acciones definidas</t>
  </si>
  <si>
    <t>Realizar la ejecución y seguimiento a las acciones del cronograma</t>
  </si>
  <si>
    <t>Matriz de seguimiento de acciones definidias</t>
  </si>
  <si>
    <t>GIT de Administración de Recursos y Donaciones en Especie</t>
  </si>
  <si>
    <t>Dirección de Demanda, Dirección de Oferta y Dirección de coordinación Interinstitucional</t>
  </si>
  <si>
    <t xml:space="preserve"> Cooperantes, Aliados Técnicos, proveedores y contratistas.</t>
  </si>
  <si>
    <t>Porcentaje de recursos entregados en Administración ejecutados presupuestalmente</t>
  </si>
  <si>
    <t>(Recursos ejecutados presupuestalmente a nivel de obligaciones / Recursos apropiados) * 100</t>
  </si>
  <si>
    <t>Definir lineamientos técnicos, operativos y metodológicos para la administración de recursos</t>
  </si>
  <si>
    <t>Documento elaborado</t>
  </si>
  <si>
    <t>GIT Administración de Recursos y Donaciones en Especie</t>
  </si>
  <si>
    <t>Ejecutar los recursos de cooperación internacional no reembolsables entregados en administración a APC - Colombia. ($15.322.000.000,00)</t>
  </si>
  <si>
    <t>Reporte Ejecución presupuestal</t>
  </si>
  <si>
    <t>Realizar el seguimiento de los recursos recibidos en administración ante el aliado técnico o el contratista.</t>
  </si>
  <si>
    <t>Actas de reunión de seguimiento, listas de asistencias 
(Visitas y/o reuniones virtuales) y/o informes.</t>
  </si>
  <si>
    <t>Gestión Administrativa, Gestión Financiera</t>
  </si>
  <si>
    <t>Donantes, Beneficiarios finales, agentes aduaneros u operadores logísticos y entes reguladores.</t>
  </si>
  <si>
    <t>Donaciones Internacionales en especie canalizadas alineadas al Plan Nacional de Desarrollo</t>
  </si>
  <si>
    <t>Sumatoria total de número de donaciones en especie entregadas alineadas al Plan Nacional de Desarrollo</t>
  </si>
  <si>
    <t>Socializar a nivel interno y externo el instrumento que orienta el procedimiento actualizado de donaciones en especie en la entidad</t>
  </si>
  <si>
    <t>Listas de asistencia, correos electrónicos, publicaciones o piezas gráficas elaboradas</t>
  </si>
  <si>
    <t>Realizar el seguimiento de las donaciones en especie canalizadas a los beneficiarios finales.</t>
  </si>
  <si>
    <t>Actas de Validación en Campo, Correos electrónicos, listas de asistencias, actas de entrega de la donación.</t>
  </si>
  <si>
    <t>APC-Colombia, Agencias de Cooperación, Entidades Territoriales, Gobierno, Actores Bilaterales, Organismos Multilaterales, Sector Privado, Organizaciones de la sociedad civil, ciudadanía en general.</t>
  </si>
  <si>
    <t>Implementación de las  unidades del Portafolio de la hoja de ruta del PETI 2024</t>
  </si>
  <si>
    <t>Porcentaje de avance del conjunto de iniciativas implementada de la Hoja de Ruta del PETI  2024</t>
  </si>
  <si>
    <t>INVERSIÓN / OTRAS</t>
  </si>
  <si>
    <t>Incorporar nuevas capacidades de servicios tecnológicos para la trasformación digital TIC</t>
  </si>
  <si>
    <t xml:space="preserve">Reporte de avance de las iniciativas implementadas para incorporar nuevas capacidades TICS
</t>
  </si>
  <si>
    <t>Profesional Especializado G20 - Willy Alexander Vijalba Caballero</t>
  </si>
  <si>
    <t>Personal del Grupo de Tecnologías, Director DAF, Hardware, Software, Servicios Tecnologicos, Sistemas de Información</t>
  </si>
  <si>
    <t>GASTOS GENERALES</t>
  </si>
  <si>
    <t>Fortalecer o sostener la operación TICS</t>
  </si>
  <si>
    <t>Reporte de avance de las iniciativas implementadas para fortalecer o sostener la operación TICS</t>
  </si>
  <si>
    <t xml:space="preserve">
Profesional Especializado G20 - Ruben Dario Rojas Morales </t>
  </si>
  <si>
    <t>Creación del plan de acción institucional para la vigencia 2024</t>
  </si>
  <si>
    <t>Posicionamiento de Colombia en la gestión de cooperación internacional a través de las diferentes modalidades.</t>
  </si>
  <si>
    <t>Implementación plan de trabajo de gestión contractual</t>
  </si>
  <si>
    <t xml:space="preserve">Actualizar la documentación del proceso de gestión contractual requerida conforme a validación </t>
  </si>
  <si>
    <t>Equipo del Observatorio</t>
  </si>
  <si>
    <t>Julio Ignacio Gutiérrez</t>
  </si>
  <si>
    <t>Martha García</t>
  </si>
  <si>
    <t>Sandra Garzón</t>
  </si>
  <si>
    <t>X</t>
  </si>
  <si>
    <t xml:space="preserve">Orientar  las iniciativas de cooperación en los mecanismos de gobernanza en los que participa APC Colombia </t>
  </si>
  <si>
    <t>Realizar seguimiento a la ejecución técnica de las iniciativas y/o proyectos del Fondo Alianza del Pacífico, según el modelo de gestión determinado.</t>
  </si>
  <si>
    <t>Identificación y priorizaciónde la Cooperación Internacional</t>
  </si>
  <si>
    <t>Daniel Rodríguez</t>
  </si>
  <si>
    <t>Posicionamiento a través de la Ayuda Oficial al Desarrollo</t>
  </si>
  <si>
    <t>(Actividades de posicionamiento desarrolladas / Actividades de posicionamiento identifcadas) *100</t>
  </si>
  <si>
    <t>Identificación y priorización</t>
  </si>
  <si>
    <t xml:space="preserve"> Cooperantes, Aliados </t>
  </si>
  <si>
    <t>Actividades ejecutadas sobre actividades programadas</t>
  </si>
  <si>
    <t>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t>
  </si>
  <si>
    <t>Porcentaje de Cumplimiento del Plan Estratégico de Comunicaciones 2024</t>
  </si>
  <si>
    <t xml:space="preserve">Uusuarios internos de APC-Coiombia, proveedores </t>
  </si>
  <si>
    <t>Uusuarios internos de APC-Coiombia, proveedores , entidades, aliados</t>
  </si>
  <si>
    <t xml:space="preserve">Porcentaje de ejecución en la vigencia 2024, de la estrategia de gestión del conocimiento y la innovación diseñada. </t>
  </si>
  <si>
    <t>Equipo de Gestión de conocimiento</t>
  </si>
  <si>
    <t>Documento de Estrategia de Gestión del Conocimiento y la Innovación y Manual de implementación en APC-colombia</t>
  </si>
  <si>
    <t xml:space="preserve">1. Metodología de captura del conocimiento de valor y de los grupos de valor.
2. Documento en el que se definan los instrumentos y herramientas físicas y tecnológicas en que se construirá el repositorio. 
3. Repositorio físico y digital de saberes misionales y de apoyo de APC-Colombia. </t>
  </si>
  <si>
    <t xml:space="preserve">1. Documento en el que se especifique la estructuración de la unidad de capacitación, indicando sus integrantes, cómo operará, plan de acción, cronograma, recursos requeridos, y propuesta de formalizar normativamente la Unidad al interior de APC-Colombia. 
2. Documento con diseño de curso de formulación de proyectos estructurado. </t>
  </si>
  <si>
    <t xml:space="preserve">1. Documento con las directrices de formación para la preinducción, inducción y reinducción; metodologías, tiempos de capacitación, cronograma de capacitaciones para 2024. 
2. Documento con las directrices de implementación de la Estrategia de Gestión de Conocimiento y la Innovación en la gestión documental, con directrices, metodologías, plan de trabajo y cronograma para 2024. </t>
  </si>
  <si>
    <t xml:space="preserve">Todos los procesos </t>
  </si>
  <si>
    <t>DANE, cooperantes, otros actores del SNCI que provean información, usuarios internos</t>
  </si>
  <si>
    <t>Jeny Patricia Gutiérrez</t>
  </si>
  <si>
    <t xml:space="preserve">usuarios internos
</t>
  </si>
  <si>
    <t>Gestionar conocimiento orientado al fortalecimiento de capacidades en cooperación internacional para el desarrollo</t>
  </si>
  <si>
    <t>Optimizar el modelo de operación para contribuir de manera efectiva al logro de los propósitos institucionales</t>
  </si>
  <si>
    <t>Willy Alexander Vijalba</t>
  </si>
  <si>
    <t>Convergencia regional, 
Transformación productiva, internacionalización y acción climática</t>
  </si>
  <si>
    <t>Funcionamiento (Adquisición de bienes y servicios)</t>
  </si>
  <si>
    <t>Funcionamiento (Transferencias Corrientes - Fondo de Cooperación y Asistencia Internacional FOCAI)</t>
  </si>
  <si>
    <t>Inversión (Contrapartidas)</t>
  </si>
  <si>
    <t>Inversión (Sistema Nacional de Cooperación Internacional)</t>
  </si>
  <si>
    <t>Inversión (Administración de recursos)</t>
  </si>
  <si>
    <t>Inversión (Transformación digital)</t>
  </si>
  <si>
    <t>Gestión de proyectos de cooperación internacional</t>
  </si>
  <si>
    <t xml:space="preserve">Convergencia regional, 
Transformación productiva, </t>
  </si>
  <si>
    <t>OPT-124</t>
  </si>
  <si>
    <t xml:space="preserve">Incorporación de ajustes al plan de acción institucional para la vigencia 2024, aprobados en sesión del 21 de febrero de 2024 del Comité Institucional de Gestión y Desempeño:
1. Cambio de actividades en el productos de: a) Estrategia Nacional de Cooperación Internacional 2023-2026, b) Consolidación del Sistema Nacional de Cooperación Internacional y c) Contrapartidas.
2. Incorporación de una nueva actividad en el Producto del Plan de Trabajo de Gestión Contractual.
3. Incorporación de un nuevo producto institucional y actividades asociados al tema de cooperación descentralizada.
4. Ajuste indicador </t>
  </si>
  <si>
    <t>Internacionalización</t>
  </si>
  <si>
    <t xml:space="preserve">Vigencia:   2024                                - Versión:  2                              </t>
  </si>
  <si>
    <t xml:space="preserve">Producto Institucional / Producto de Gestión </t>
  </si>
  <si>
    <t>Gerente del Producto</t>
  </si>
  <si>
    <t>Presupuesto total subproducto</t>
  </si>
  <si>
    <t>Dirección  responsable del Producto</t>
  </si>
  <si>
    <t>Proceso Responsable del subproducto</t>
  </si>
  <si>
    <t xml:space="preserve">Grupos de valor involucrados </t>
  </si>
  <si>
    <t>Fórmula del indicador</t>
  </si>
  <si>
    <t>Indicador de resultado (subproducto)</t>
  </si>
  <si>
    <t xml:space="preserve">Línea base </t>
  </si>
  <si>
    <t>Presupuesto por actividad</t>
  </si>
  <si>
    <t>Peso ponderado de la actividad</t>
  </si>
  <si>
    <t xml:space="preserve">Matriz contractual actualizada mensualmente con los contratos suscritos durante el mes </t>
  </si>
  <si>
    <t>Realizar seguimiento, a partir del mes de febrero, a la matriz de gestion contractual, a través de mesas de trabajo programadas.</t>
  </si>
  <si>
    <t>Documento elaborado lineamientos sobre la debida diligencia en la supervisión de contratos</t>
  </si>
  <si>
    <t>Porcentaje de avance en la elaboración del documento de lineamientos sobre la debida diligencia en la supervisión de contratos.</t>
  </si>
  <si>
    <t>Elaborar el documento de lineamientos sobre la debida diligencia en la supervisión de contratos, conforme al plan de trabajo de la implementación de la política de prevención del daño antijurídico 2024-2025</t>
  </si>
  <si>
    <t>Avances del documento preliminar y documento remitido al proceso de gestión jurídica.</t>
  </si>
  <si>
    <t xml:space="preserve">Diagnóstico de documentos del proceso y Documentos actualizados </t>
  </si>
  <si>
    <t>Porcentaje de recursos recibidos en Administración ejecutados presupuestalmente</t>
  </si>
  <si>
    <t xml:space="preserve">Ejecutar los recursos de cooperación internacional no reembolsables recibidos en administración en APC-Colombia. </t>
  </si>
  <si>
    <t>Administración de Recursos y Donaciones en Especie</t>
  </si>
  <si>
    <t>Realizar gestiones para la consecución de nuevos recursos de donación para ser administrados por APC-Colombia</t>
  </si>
  <si>
    <t>Documentos soportes de la gestión y nuevos acuerdos en caso de ser suscritos</t>
  </si>
  <si>
    <t>Gestión Administrativa, Gestión Financiera, administración de recursos y donaciones en especie.</t>
  </si>
  <si>
    <t>Jhonnatan Gamboa</t>
  </si>
  <si>
    <t>Identificación y priorización, preparación y formulación, implementación y seguimiento, gestión contracutal, gestión financiera, gestión jurídica, administración de recursos y donaciones en especie.</t>
  </si>
  <si>
    <t>Identificación y priorización, preparación y formulación, implementación y seguimiento</t>
  </si>
  <si>
    <t>Entidades públicas departamentales o municipales, aliados nacionales e internacionales</t>
  </si>
  <si>
    <t>Preparación y formulación</t>
  </si>
  <si>
    <t>Porcentaje de avance de implementación del plan maestro 2024</t>
  </si>
  <si>
    <t>Porcentaje de avance de implementación del plan de trabajo para la cooperación descentralizada durante la vigencia 2024</t>
  </si>
  <si>
    <t>Plan de trabajo para la cooperación descentralizada 2024</t>
  </si>
  <si>
    <t xml:space="preserve">Elaborar y socializar un documento  que defina el marco conceptual y de acción para APC-Colombia en materia de cooperación descentralizada </t>
  </si>
  <si>
    <t>Avances del documento preliminar, documento elaborado y evidencias de la socialización interna.</t>
  </si>
  <si>
    <t>Definir e implementar el plan de trabajo  en cooperación descentralizada durante la vigencia 2024</t>
  </si>
  <si>
    <t>Plan de trabajo definido y evidencias de implementación de las actividades.</t>
  </si>
  <si>
    <t>Elaborar y hacer seguimiento a 10 planes de trabajo para la vigencia 2024 de Cooperación Internacional.</t>
  </si>
  <si>
    <t xml:space="preserve">Desarrollar 5 acciones de fortalecimiento de capacidades en gestión de cooperación internacional. </t>
  </si>
  <si>
    <t>Planes de trabajo elaborados y evidencias del seguimiento realizado</t>
  </si>
  <si>
    <t>Evidencias de lass acciones de fortalecimiento de capacidades realizadas (1. convenio Esap.
2. evidencias de participación en webinar
3. Reuniones virtuales de capacitación a enlaces territoriales ESAP.
4. Asitencia a espacios de fortalecimiento (listas de asistencia y evidencias fotográficas).
5. espacios virtuales de capacitación enlaces regionales (evidencias fotográficas, listado de asistencia).)</t>
  </si>
  <si>
    <t>Implementar la estrategia de apropiación institucional y social de la linea tecnica de la Cooperación internacional feminista</t>
  </si>
  <si>
    <t>Kelly Gómez</t>
  </si>
  <si>
    <t xml:space="preserve">Elaborar la linea tecnica interseccional (Genero, Etnicos, Territorio) de la Cooperación Internacional. </t>
  </si>
  <si>
    <t xml:space="preserve">Documento de sistematización socializado con la Mesa de Genero de la  Cooperación Internacional. </t>
  </si>
  <si>
    <t>Documentos técnicos elaborados</t>
  </si>
  <si>
    <t xml:space="preserve">Conformar 10 mesas de trabajo temáticas y territoriales para la Dinamización del SNCI Sistema Nacional de Cooperación Internacional. </t>
  </si>
  <si>
    <t>Desarrollar 5 intercambios de conocimiento Col-Col, alineados a las prioridades de la ENCI 2023-2026</t>
  </si>
  <si>
    <t>Realizar seguimiento a 3 intercambios de conocimiento Col-Col, alineados a las prioridades de la ENCI 2023-2026</t>
  </si>
  <si>
    <t>1. Actas de conformación de las mesas.
2. actas de las reuniones.
3. listados de asitencia</t>
  </si>
  <si>
    <t>1. Notas concepto elaboradas.
2. Planes de acción desarrollados.
3. Listados de asistencia.
4. Registro fotográfico</t>
  </si>
  <si>
    <t xml:space="preserve">
1. Planes de acción desarrollados.
2. Listados de asistencia.
3. Registro fotográfico</t>
  </si>
  <si>
    <t xml:space="preserve">Ficha técnica, mapa de actores  estrategicos, bateria/artefacto de criterios, Ayuda de memoria,  listdado asistencias, registro fotográfico,  informes que evidencie toda la gestión y estructuración.  </t>
  </si>
  <si>
    <t>Articular la  financiación de al menos 1 proyecto con enfoque multiactor y recursos de contrapartidas</t>
  </si>
  <si>
    <t>Dirección de Oferta</t>
  </si>
  <si>
    <t>Elaborar y hacer seguimiento a 10 planes de trabajo tematicas y territoriales para la vigencia 2024 de Cooperación Internacional en el marco del SNCI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</si>
</sst>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_-"/>
    <numFmt numFmtId="165" formatCode="_-&quot;$&quot;* #,##0_-;\-&quot;$&quot;* #,##0_-;_-&quot;$&quot;* &quot;-&quot;_-;_-@_-"/>
    <numFmt numFmtId="166" formatCode="&quot;$&quot;#,##0"/>
  </numFmts>
  <fonts count="8" x14ac:knownFonts="1">
    <font>
      <sz val="11"/>
      <color theme="1"/>
      <name val="Calibri"/>
      <family val="2"/>
      <scheme val="minor"/>
    </font>
    <font>
      <sz val="11"/>
      <color theme="1"/>
      <name val="Calibri"/>
      <family val="2"/>
      <scheme val="minor"/>
    </font>
    <font>
      <b/>
      <sz val="12"/>
      <color rgb="FF000000"/>
      <name val="Arial"/>
      <family val="2"/>
    </font>
    <font>
      <b/>
      <sz val="12"/>
      <name val="Arial"/>
      <family val="2"/>
    </font>
    <font>
      <sz val="12"/>
      <color theme="1"/>
      <name val="Arial"/>
      <family val="2"/>
    </font>
    <font>
      <b/>
      <sz val="12"/>
      <color theme="1"/>
      <name val="Arial"/>
      <family val="2"/>
    </font>
    <font>
      <sz val="12"/>
      <color rgb="FF000000"/>
      <name val="Arial"/>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rgb="FF2F5496"/>
      </patternFill>
    </fill>
  </fills>
  <borders count="10">
    <border>
      <left/>
      <right/>
      <top/>
      <bottom/>
      <diagonal/>
    </border>
    <border>
      <left style="thin">
        <color theme="0"/>
      </left>
      <right style="thin">
        <color theme="0"/>
      </right>
      <top style="thin">
        <color theme="0"/>
      </top>
      <bottom style="thin">
        <color theme="0"/>
      </bottom>
      <diagonal/>
    </border>
    <border>
      <left/>
      <right style="thin">
        <color auto="1"/>
      </right>
      <top style="thin">
        <color auto="1"/>
      </top>
      <bottom style="thin">
        <color auto="1"/>
      </bottom>
      <diagonal/>
    </border>
    <border>
      <left style="thin">
        <color theme="0"/>
      </left>
      <right style="thin">
        <color theme="0"/>
      </right>
      <top style="thin">
        <color theme="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17">
    <xf numFmtId="0" fontId="0" fillId="0" borderId="0" xfId="0"/>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5" fillId="3" borderId="4" xfId="0" applyFont="1" applyFill="1" applyBorder="1" applyAlignment="1">
      <alignment horizontal="left" vertical="top"/>
    </xf>
    <xf numFmtId="0" fontId="3" fillId="3" borderId="4" xfId="0" applyFont="1" applyFill="1" applyBorder="1" applyAlignment="1">
      <alignment horizontal="left" vertical="top"/>
    </xf>
    <xf numFmtId="0" fontId="5" fillId="0" borderId="4"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166" fontId="6" fillId="2" borderId="1" xfId="3" applyNumberFormat="1" applyFont="1" applyFill="1" applyBorder="1" applyAlignment="1">
      <alignment horizontal="left" vertical="top" wrapText="1"/>
    </xf>
    <xf numFmtId="0" fontId="6" fillId="0" borderId="1" xfId="0" applyFont="1" applyBorder="1" applyAlignment="1">
      <alignment horizontal="left" vertical="top" textRotation="90" wrapText="1"/>
    </xf>
    <xf numFmtId="0" fontId="4" fillId="0" borderId="7" xfId="0" applyFont="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2" xfId="0" applyFont="1" applyFill="1" applyBorder="1" applyAlignment="1">
      <alignment horizontal="left" vertical="top"/>
    </xf>
    <xf numFmtId="0" fontId="3" fillId="6" borderId="3" xfId="0" applyFont="1" applyFill="1" applyBorder="1" applyAlignment="1">
      <alignment horizontal="center" vertical="center" wrapText="1"/>
    </xf>
    <xf numFmtId="0" fontId="3" fillId="3" borderId="6"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xf numFmtId="0" fontId="0" fillId="0" borderId="0" xfId="0" applyAlignment="1">
      <alignment horizontal="center" vertical="center" wrapText="1"/>
    </xf>
    <xf numFmtId="0" fontId="4" fillId="0" borderId="4" xfId="0" applyFont="1" applyBorder="1" applyAlignment="1">
      <alignment horizontal="left" vertical="top" wrapText="1"/>
    </xf>
    <xf numFmtId="0" fontId="3" fillId="4" borderId="0" xfId="0" applyFont="1" applyFill="1" applyBorder="1" applyAlignment="1">
      <alignment vertical="center"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14" fontId="0" fillId="0" borderId="0" xfId="0" applyNumberFormat="1" applyAlignment="1">
      <alignment horizontal="center" vertical="center" wrapText="1"/>
    </xf>
    <xf numFmtId="0" fontId="0" fillId="4" borderId="4" xfId="0" applyFill="1" applyBorder="1" applyAlignment="1">
      <alignment horizontal="center" vertical="center" wrapText="1"/>
    </xf>
    <xf numFmtId="14" fontId="0" fillId="4" borderId="4" xfId="0" applyNumberFormat="1" applyFill="1" applyBorder="1" applyAlignment="1">
      <alignment horizontal="center" vertical="center" wrapText="1"/>
    </xf>
    <xf numFmtId="0" fontId="6" fillId="0" borderId="0" xfId="0" applyFont="1" applyFill="1" applyBorder="1" applyAlignment="1">
      <alignment horizontal="center" vertical="center" wrapText="1"/>
    </xf>
    <xf numFmtId="166" fontId="6" fillId="0" borderId="0" xfId="3" applyNumberFormat="1" applyFont="1" applyFill="1" applyBorder="1" applyAlignment="1">
      <alignment horizontal="left" vertical="top" wrapText="1"/>
    </xf>
    <xf numFmtId="0" fontId="6" fillId="0" borderId="0" xfId="0" applyFont="1" applyFill="1" applyBorder="1" applyAlignment="1">
      <alignment horizontal="left" vertical="top" textRotation="90" wrapText="1"/>
    </xf>
    <xf numFmtId="0" fontId="6" fillId="0" borderId="1" xfId="0" applyFont="1" applyFill="1" applyBorder="1" applyAlignment="1">
      <alignment horizontal="center" vertical="center" wrapText="1"/>
    </xf>
    <xf numFmtId="166" fontId="6" fillId="0" borderId="1" xfId="3" applyNumberFormat="1" applyFont="1" applyFill="1" applyBorder="1" applyAlignment="1">
      <alignment horizontal="left" vertical="top" wrapText="1"/>
    </xf>
    <xf numFmtId="0" fontId="6" fillId="0" borderId="1" xfId="0" applyFont="1" applyFill="1" applyBorder="1" applyAlignment="1">
      <alignment horizontal="left" vertical="top" textRotation="90" wrapText="1"/>
    </xf>
    <xf numFmtId="0" fontId="0" fillId="8" borderId="4" xfId="0" applyFill="1" applyBorder="1" applyAlignment="1">
      <alignment horizontal="center" vertical="center" wrapText="1"/>
    </xf>
    <xf numFmtId="14" fontId="0" fillId="8" borderId="4" xfId="0" applyNumberFormat="1" applyFill="1" applyBorder="1" applyAlignment="1">
      <alignment horizontal="center" vertical="center" wrapText="1"/>
    </xf>
    <xf numFmtId="0" fontId="0" fillId="7" borderId="4" xfId="0" applyFill="1" applyBorder="1" applyAlignment="1">
      <alignment horizontal="center" vertical="center" wrapText="1"/>
    </xf>
    <xf numFmtId="14" fontId="0" fillId="7" borderId="4" xfId="0" applyNumberFormat="1" applyFill="1" applyBorder="1" applyAlignment="1">
      <alignment horizontal="center" vertical="center" wrapText="1"/>
    </xf>
    <xf numFmtId="0" fontId="0" fillId="5" borderId="4" xfId="0" applyFill="1" applyBorder="1" applyAlignment="1">
      <alignment horizontal="center" vertical="center" wrapText="1"/>
    </xf>
    <xf numFmtId="14" fontId="0" fillId="5" borderId="4" xfId="0" applyNumberFormat="1" applyFill="1" applyBorder="1" applyAlignment="1">
      <alignment horizontal="center" vertical="center" wrapText="1"/>
    </xf>
    <xf numFmtId="9" fontId="0" fillId="4" borderId="4" xfId="1" applyFont="1" applyFill="1" applyBorder="1" applyAlignment="1">
      <alignment horizontal="center" vertical="center" wrapText="1"/>
    </xf>
    <xf numFmtId="9" fontId="0" fillId="8" borderId="4" xfId="1" applyFont="1" applyFill="1" applyBorder="1" applyAlignment="1">
      <alignment horizontal="center" vertical="center" wrapText="1"/>
    </xf>
    <xf numFmtId="9" fontId="0" fillId="7" borderId="4" xfId="1" applyFont="1" applyFill="1" applyBorder="1" applyAlignment="1">
      <alignment horizontal="center" vertical="center" wrapText="1"/>
    </xf>
    <xf numFmtId="9" fontId="0" fillId="5" borderId="4" xfId="1" applyFont="1" applyFill="1" applyBorder="1" applyAlignment="1">
      <alignment horizontal="center" vertical="center" wrapText="1"/>
    </xf>
    <xf numFmtId="3" fontId="0" fillId="4" borderId="4" xfId="0" applyNumberFormat="1" applyFill="1" applyBorder="1" applyAlignment="1">
      <alignment horizontal="center" vertical="center" wrapText="1"/>
    </xf>
    <xf numFmtId="3" fontId="0" fillId="8" borderId="4" xfId="0" applyNumberFormat="1" applyFill="1" applyBorder="1" applyAlignment="1">
      <alignment horizontal="center" vertical="center" wrapText="1"/>
    </xf>
    <xf numFmtId="3" fontId="0" fillId="7" borderId="4" xfId="0" applyNumberFormat="1" applyFill="1" applyBorder="1" applyAlignment="1">
      <alignment horizontal="center" vertical="center" wrapText="1"/>
    </xf>
    <xf numFmtId="3" fontId="0" fillId="5" borderId="4" xfId="0" applyNumberFormat="1" applyFill="1" applyBorder="1" applyAlignment="1">
      <alignment horizontal="center" vertical="center" wrapText="1"/>
    </xf>
    <xf numFmtId="3" fontId="0" fillId="5" borderId="4" xfId="0" applyNumberFormat="1" applyFill="1" applyBorder="1" applyAlignment="1">
      <alignment horizontal="center" vertical="center" wrapText="1"/>
    </xf>
    <xf numFmtId="3" fontId="3" fillId="0" borderId="0" xfId="0" applyNumberFormat="1" applyFont="1" applyFill="1" applyBorder="1" applyAlignment="1">
      <alignment vertical="center" wrapText="1"/>
    </xf>
    <xf numFmtId="9" fontId="0" fillId="4" borderId="4" xfId="1" applyFont="1" applyFill="1" applyBorder="1" applyAlignment="1">
      <alignment horizontal="center" vertical="center" wrapText="1"/>
    </xf>
    <xf numFmtId="0" fontId="0" fillId="4" borderId="4" xfId="0" applyFill="1" applyBorder="1" applyAlignment="1">
      <alignment horizontal="center" vertical="center" wrapText="1"/>
    </xf>
    <xf numFmtId="3" fontId="0" fillId="5" borderId="4" xfId="0" applyNumberFormat="1" applyFill="1" applyBorder="1" applyAlignment="1">
      <alignment horizontal="center" vertical="center" wrapText="1"/>
    </xf>
    <xf numFmtId="0" fontId="0" fillId="5" borderId="4" xfId="0" applyFill="1" applyBorder="1" applyAlignment="1">
      <alignment horizontal="center" vertical="center" wrapText="1"/>
    </xf>
    <xf numFmtId="3" fontId="0" fillId="4" borderId="4" xfId="0" applyNumberFormat="1" applyFill="1" applyBorder="1" applyAlignment="1">
      <alignment horizontal="center" vertical="center" wrapText="1"/>
    </xf>
    <xf numFmtId="9" fontId="0" fillId="5" borderId="4" xfId="1" applyFont="1" applyFill="1" applyBorder="1" applyAlignment="1">
      <alignment horizontal="center" vertical="center" wrapText="1"/>
    </xf>
    <xf numFmtId="0" fontId="3" fillId="3" borderId="7" xfId="0" applyFont="1" applyFill="1" applyBorder="1" applyAlignment="1">
      <alignment horizontal="center" vertical="center" textRotation="90" wrapText="1"/>
    </xf>
    <xf numFmtId="0" fontId="0" fillId="4" borderId="4" xfId="0" applyFill="1" applyBorder="1" applyAlignment="1">
      <alignment horizontal="center" vertical="center" wrapText="1"/>
    </xf>
    <xf numFmtId="9" fontId="0" fillId="4" borderId="4" xfId="1" applyFont="1" applyFill="1" applyBorder="1" applyAlignment="1">
      <alignment horizontal="center" vertical="center" wrapText="1"/>
    </xf>
    <xf numFmtId="3" fontId="0" fillId="4" borderId="4" xfId="0" applyNumberFormat="1"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3" fillId="4" borderId="4" xfId="0" applyFont="1" applyFill="1" applyBorder="1" applyAlignment="1">
      <alignment horizontal="center" vertical="center" wrapText="1"/>
    </xf>
    <xf numFmtId="9" fontId="3" fillId="4" borderId="4" xfId="1" applyFont="1" applyFill="1" applyBorder="1" applyAlignment="1">
      <alignment horizontal="center" vertical="center" wrapText="1"/>
    </xf>
    <xf numFmtId="3" fontId="0" fillId="4" borderId="7" xfId="0" applyNumberFormat="1" applyFill="1" applyBorder="1" applyAlignment="1">
      <alignment horizontal="center" vertical="center" wrapText="1"/>
    </xf>
    <xf numFmtId="3" fontId="0" fillId="4" borderId="8" xfId="0" applyNumberFormat="1" applyFill="1" applyBorder="1" applyAlignment="1">
      <alignment horizontal="center" vertical="center" wrapText="1"/>
    </xf>
    <xf numFmtId="3" fontId="0" fillId="4" borderId="9" xfId="0" applyNumberFormat="1" applyFill="1" applyBorder="1" applyAlignment="1">
      <alignment horizontal="center" vertical="center" wrapText="1"/>
    </xf>
    <xf numFmtId="9" fontId="0" fillId="4" borderId="7" xfId="1" applyFont="1" applyFill="1" applyBorder="1" applyAlignment="1">
      <alignment horizontal="center" vertical="center" wrapText="1"/>
    </xf>
    <xf numFmtId="9" fontId="0" fillId="4" borderId="9" xfId="1"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2" xfId="0" applyFont="1" applyFill="1" applyBorder="1" applyAlignment="1">
      <alignment horizontal="center" vertical="center"/>
    </xf>
    <xf numFmtId="0" fontId="0" fillId="7" borderId="4" xfId="0" applyFill="1" applyBorder="1" applyAlignment="1">
      <alignment horizontal="center" vertical="center" wrapText="1"/>
    </xf>
    <xf numFmtId="0" fontId="0" fillId="8" borderId="4" xfId="0" applyFill="1" applyBorder="1" applyAlignment="1">
      <alignment horizontal="center" vertical="center" wrapText="1"/>
    </xf>
    <xf numFmtId="9" fontId="0" fillId="4" borderId="8" xfId="1" applyFont="1" applyFill="1" applyBorder="1" applyAlignment="1">
      <alignment horizontal="center" vertical="center" wrapText="1"/>
    </xf>
    <xf numFmtId="0" fontId="3" fillId="5" borderId="4" xfId="0" applyFont="1" applyFill="1" applyBorder="1" applyAlignment="1">
      <alignment horizontal="center" vertical="center" wrapText="1"/>
    </xf>
    <xf numFmtId="9" fontId="3" fillId="5" borderId="4" xfId="1" applyFont="1" applyFill="1" applyBorder="1" applyAlignment="1">
      <alignment horizontal="center" vertical="center" wrapText="1"/>
    </xf>
    <xf numFmtId="9" fontId="3" fillId="8" borderId="4" xfId="1"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9" fontId="3" fillId="7" borderId="4" xfId="1" applyFont="1" applyFill="1" applyBorder="1" applyAlignment="1">
      <alignment horizontal="center" vertical="center" wrapText="1"/>
    </xf>
    <xf numFmtId="9" fontId="3" fillId="5" borderId="7" xfId="1" applyFont="1" applyFill="1" applyBorder="1" applyAlignment="1">
      <alignment horizontal="center" vertical="center" wrapText="1"/>
    </xf>
    <xf numFmtId="9" fontId="3" fillId="5" borderId="8" xfId="1" applyFont="1" applyFill="1" applyBorder="1" applyAlignment="1">
      <alignment horizontal="center" vertical="center" wrapText="1"/>
    </xf>
    <xf numFmtId="9" fontId="3" fillId="5" borderId="9" xfId="1" applyFont="1" applyFill="1" applyBorder="1" applyAlignment="1">
      <alignment horizontal="center" vertical="center" wrapText="1"/>
    </xf>
    <xf numFmtId="0" fontId="0" fillId="5" borderId="4" xfId="0" applyFill="1" applyBorder="1" applyAlignment="1">
      <alignment horizontal="center" vertical="center" wrapText="1"/>
    </xf>
    <xf numFmtId="9" fontId="0" fillId="5" borderId="4" xfId="1" applyFont="1" applyFill="1" applyBorder="1" applyAlignment="1">
      <alignment horizontal="center" vertical="center" wrapText="1"/>
    </xf>
    <xf numFmtId="3" fontId="0" fillId="5" borderId="4" xfId="0" applyNumberFormat="1" applyFill="1" applyBorder="1" applyAlignment="1">
      <alignment horizontal="center" vertical="center" wrapText="1"/>
    </xf>
    <xf numFmtId="3" fontId="0" fillId="5" borderId="7"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3" fontId="0" fillId="5" borderId="9" xfId="0" applyNumberFormat="1" applyFill="1" applyBorder="1" applyAlignment="1">
      <alignment horizontal="center" vertical="center" wrapText="1"/>
    </xf>
    <xf numFmtId="9" fontId="0" fillId="4" borderId="4" xfId="1" applyFont="1" applyFill="1" applyBorder="1" applyAlignment="1">
      <alignment horizontal="center" vertical="center" wrapText="1"/>
    </xf>
    <xf numFmtId="3" fontId="0" fillId="4" borderId="4" xfId="0" applyNumberFormat="1" applyFill="1" applyBorder="1" applyAlignment="1">
      <alignment horizontal="center" vertical="center" wrapText="1"/>
    </xf>
    <xf numFmtId="3" fontId="0" fillId="4" borderId="4" xfId="1" applyNumberFormat="1" applyFont="1" applyFill="1" applyBorder="1" applyAlignment="1">
      <alignment horizontal="center" vertical="center" wrapText="1"/>
    </xf>
    <xf numFmtId="9" fontId="0" fillId="8" borderId="4" xfId="1" applyFont="1" applyFill="1" applyBorder="1" applyAlignment="1">
      <alignment horizontal="center" vertical="center" wrapText="1"/>
    </xf>
    <xf numFmtId="9" fontId="0" fillId="7" borderId="4" xfId="1" applyFont="1" applyFill="1" applyBorder="1" applyAlignment="1">
      <alignment horizontal="center" vertical="center" wrapText="1"/>
    </xf>
    <xf numFmtId="0" fontId="0" fillId="0" borderId="0" xfId="0" applyAlignment="1">
      <alignment horizontal="center" vertical="center" wrapText="1"/>
    </xf>
  </cellXfs>
  <cellStyles count="4">
    <cellStyle name="Moneda [0] 2" xfId="3"/>
    <cellStyle name="Moneda 2"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86"/>
  <sheetViews>
    <sheetView showGridLines="0" tabSelected="1" topLeftCell="P12" zoomScale="90" zoomScaleNormal="90" zoomScaleSheetLayoutView="120" zoomScalePageLayoutView="120" workbookViewId="0">
      <selection activeCell="V12" sqref="V12:V15"/>
    </sheetView>
  </sheetViews>
  <sheetFormatPr baseColWidth="10" defaultColWidth="12.42578125" defaultRowHeight="48" customHeight="1" x14ac:dyDescent="0.25"/>
  <cols>
    <col min="1" max="1" width="17.28515625" style="10" customWidth="1"/>
    <col min="2" max="2" width="35.42578125" style="10" customWidth="1"/>
    <col min="3" max="3" width="15.7109375" style="20" customWidth="1"/>
    <col min="4" max="4" width="15.7109375" style="10" customWidth="1"/>
    <col min="5" max="5" width="16" style="10" customWidth="1"/>
    <col min="6" max="6" width="15.7109375" style="10" customWidth="1"/>
    <col min="7" max="8" width="30.85546875" style="21" customWidth="1"/>
    <col min="9" max="9" width="19.85546875" style="11" customWidth="1"/>
    <col min="10" max="10" width="27.5703125" style="11" customWidth="1"/>
    <col min="11" max="11" width="19.85546875" style="11" customWidth="1"/>
    <col min="12" max="12" width="26.85546875" style="11" customWidth="1"/>
    <col min="13" max="13" width="28.42578125" style="11" customWidth="1"/>
    <col min="14" max="14" width="43.85546875" style="11" customWidth="1"/>
    <col min="15" max="15" width="15.7109375" style="11" customWidth="1"/>
    <col min="16" max="16" width="15.7109375" style="12" customWidth="1"/>
    <col min="17" max="21" width="15.7109375" style="11" customWidth="1"/>
    <col min="22" max="22" width="24" style="12" customWidth="1"/>
    <col min="23" max="23" width="19" style="12" customWidth="1"/>
    <col min="24" max="24" width="44.140625" style="11" customWidth="1"/>
    <col min="25" max="26" width="15.7109375" style="11" customWidth="1"/>
    <col min="27" max="27" width="38" style="11" customWidth="1"/>
    <col min="28" max="30" width="15.7109375" style="11" customWidth="1"/>
    <col min="31" max="31" width="16.28515625" style="12" customWidth="1"/>
    <col min="32" max="35" width="5.7109375" style="10" customWidth="1"/>
    <col min="36" max="36" width="4.140625" style="10" bestFit="1" customWidth="1"/>
    <col min="37" max="42" width="5.7109375" style="10" customWidth="1"/>
    <col min="43" max="46" width="7.140625" style="10" bestFit="1" customWidth="1"/>
    <col min="47" max="47" width="10.140625" style="10" bestFit="1" customWidth="1"/>
    <col min="48" max="48" width="7.140625" style="10" bestFit="1" customWidth="1"/>
    <col min="49" max="49" width="13.140625" style="10" bestFit="1" customWidth="1"/>
    <col min="50" max="50" width="7.140625" style="10" bestFit="1" customWidth="1"/>
    <col min="51" max="51" width="10.140625" style="10" bestFit="1" customWidth="1"/>
    <col min="52" max="52" width="4.140625" style="10" bestFit="1" customWidth="1"/>
    <col min="53" max="53" width="7.140625" style="13" customWidth="1"/>
    <col min="54" max="55" width="7.140625" style="13" bestFit="1" customWidth="1"/>
    <col min="56" max="57" width="7.140625" style="13" customWidth="1"/>
    <col min="58" max="58" width="10.140625" style="13" customWidth="1"/>
    <col min="59" max="60" width="10.140625" style="13" bestFit="1" customWidth="1"/>
    <col min="61" max="61" width="7.140625" style="13" customWidth="1"/>
    <col min="62" max="62" width="7.140625" style="13" bestFit="1" customWidth="1"/>
    <col min="63" max="63" width="7.85546875" style="13" customWidth="1"/>
    <col min="64" max="64" width="4.140625" style="13" bestFit="1" customWidth="1"/>
    <col min="65" max="68" width="7.140625" style="13" bestFit="1" customWidth="1"/>
    <col min="69" max="69" width="10.140625" style="13" bestFit="1" customWidth="1"/>
    <col min="70" max="70" width="4.140625" style="13" bestFit="1" customWidth="1"/>
    <col min="71" max="71" width="13.140625" style="13" bestFit="1" customWidth="1"/>
    <col min="72" max="73" width="10.140625" style="13" bestFit="1" customWidth="1"/>
    <col min="74" max="217" width="12.42578125" style="35"/>
    <col min="218" max="16384" width="12.42578125" style="10"/>
  </cols>
  <sheetData>
    <row r="1" spans="1:217" s="1" customFormat="1" ht="15.75" customHeight="1" x14ac:dyDescent="0.25">
      <c r="A1" s="15" t="s">
        <v>0</v>
      </c>
      <c r="B1" s="16"/>
      <c r="C1" s="19"/>
      <c r="D1" s="16"/>
      <c r="E1" s="16"/>
      <c r="F1" s="16"/>
      <c r="G1" s="19"/>
      <c r="H1" s="19"/>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7"/>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row>
    <row r="2" spans="1:217" s="2" customFormat="1" ht="15.75" x14ac:dyDescent="0.25">
      <c r="A2" s="15" t="s">
        <v>414</v>
      </c>
      <c r="B2" s="16"/>
      <c r="C2" s="19"/>
      <c r="D2" s="16"/>
      <c r="E2" s="16"/>
      <c r="F2" s="16"/>
      <c r="G2" s="19"/>
      <c r="H2" s="19"/>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7"/>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row>
    <row r="3" spans="1:217" s="18" customFormat="1" ht="156" customHeight="1" x14ac:dyDescent="0.25">
      <c r="A3" s="74" t="s">
        <v>1</v>
      </c>
      <c r="B3" s="74" t="s">
        <v>2</v>
      </c>
      <c r="C3" s="74" t="s">
        <v>3</v>
      </c>
      <c r="D3" s="74" t="s">
        <v>6</v>
      </c>
      <c r="E3" s="74" t="s">
        <v>7</v>
      </c>
      <c r="F3" s="74" t="s">
        <v>8</v>
      </c>
      <c r="G3" s="74" t="s">
        <v>415</v>
      </c>
      <c r="H3" s="74" t="s">
        <v>416</v>
      </c>
      <c r="I3" s="74" t="s">
        <v>418</v>
      </c>
      <c r="J3" s="74" t="s">
        <v>422</v>
      </c>
      <c r="K3" s="74" t="s">
        <v>419</v>
      </c>
      <c r="L3" s="74" t="s">
        <v>14</v>
      </c>
      <c r="M3" s="74" t="s">
        <v>420</v>
      </c>
      <c r="N3" s="74" t="s">
        <v>421</v>
      </c>
      <c r="O3" s="74" t="s">
        <v>18</v>
      </c>
      <c r="P3" s="74" t="s">
        <v>423</v>
      </c>
      <c r="Q3" s="74" t="s">
        <v>21</v>
      </c>
      <c r="R3" s="74" t="s">
        <v>22</v>
      </c>
      <c r="S3" s="74" t="s">
        <v>23</v>
      </c>
      <c r="T3" s="74" t="s">
        <v>24</v>
      </c>
      <c r="U3" s="74" t="s">
        <v>25</v>
      </c>
      <c r="V3" s="74" t="s">
        <v>417</v>
      </c>
      <c r="W3" s="74" t="s">
        <v>27</v>
      </c>
      <c r="X3" s="74" t="s">
        <v>28</v>
      </c>
      <c r="Y3" s="74" t="s">
        <v>424</v>
      </c>
      <c r="Z3" s="74" t="s">
        <v>425</v>
      </c>
      <c r="AA3" s="74" t="s">
        <v>31</v>
      </c>
      <c r="AB3" s="74" t="s">
        <v>32</v>
      </c>
      <c r="AC3" s="74" t="s">
        <v>33</v>
      </c>
      <c r="AD3" s="74" t="s">
        <v>34</v>
      </c>
      <c r="AE3" s="74" t="s">
        <v>35</v>
      </c>
      <c r="AF3" s="90" t="s">
        <v>36</v>
      </c>
      <c r="AG3" s="91"/>
      <c r="AH3" s="91"/>
      <c r="AI3" s="91"/>
      <c r="AJ3" s="91"/>
      <c r="AK3" s="91"/>
      <c r="AL3" s="91"/>
      <c r="AM3" s="91"/>
      <c r="AN3" s="91"/>
      <c r="AO3" s="91"/>
      <c r="AP3" s="91"/>
      <c r="AQ3" s="91"/>
      <c r="AR3" s="91"/>
      <c r="AS3" s="91"/>
      <c r="AT3" s="91"/>
      <c r="AU3" s="91"/>
      <c r="AV3" s="91"/>
      <c r="AW3" s="91"/>
      <c r="AX3" s="91"/>
      <c r="AY3" s="91"/>
      <c r="AZ3" s="92"/>
      <c r="BA3" s="87" t="s">
        <v>37</v>
      </c>
      <c r="BB3" s="88"/>
      <c r="BC3" s="88"/>
      <c r="BD3" s="88"/>
      <c r="BE3" s="88"/>
      <c r="BF3" s="88"/>
      <c r="BG3" s="88"/>
      <c r="BH3" s="88"/>
      <c r="BI3" s="88"/>
      <c r="BJ3" s="88"/>
      <c r="BK3" s="88"/>
      <c r="BL3" s="88"/>
      <c r="BM3" s="88"/>
      <c r="BN3" s="88"/>
      <c r="BO3" s="88"/>
      <c r="BP3" s="88"/>
      <c r="BQ3" s="88"/>
      <c r="BR3" s="88"/>
      <c r="BS3" s="88"/>
      <c r="BT3" s="88"/>
      <c r="BU3" s="89"/>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row>
    <row r="4" spans="1:217" s="22" customFormat="1" ht="170.1" customHeight="1" x14ac:dyDescent="0.2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67" t="s">
        <v>38</v>
      </c>
      <c r="AG4" s="67" t="s">
        <v>39</v>
      </c>
      <c r="AH4" s="67" t="s">
        <v>40</v>
      </c>
      <c r="AI4" s="67" t="s">
        <v>41</v>
      </c>
      <c r="AJ4" s="67" t="s">
        <v>42</v>
      </c>
      <c r="AK4" s="67" t="s">
        <v>39</v>
      </c>
      <c r="AL4" s="67" t="s">
        <v>43</v>
      </c>
      <c r="AM4" s="67" t="s">
        <v>44</v>
      </c>
      <c r="AN4" s="67" t="s">
        <v>45</v>
      </c>
      <c r="AO4" s="67" t="s">
        <v>46</v>
      </c>
      <c r="AP4" s="67" t="s">
        <v>47</v>
      </c>
      <c r="AQ4" s="67" t="s">
        <v>48</v>
      </c>
      <c r="AR4" s="67" t="s">
        <v>49</v>
      </c>
      <c r="AS4" s="67" t="s">
        <v>50</v>
      </c>
      <c r="AT4" s="67" t="s">
        <v>42</v>
      </c>
      <c r="AU4" s="67" t="s">
        <v>51</v>
      </c>
      <c r="AV4" s="67" t="s">
        <v>52</v>
      </c>
      <c r="AW4" s="67" t="s">
        <v>53</v>
      </c>
      <c r="AX4" s="67" t="s">
        <v>54</v>
      </c>
      <c r="AY4" s="67" t="s">
        <v>55</v>
      </c>
      <c r="AZ4" s="67" t="s">
        <v>56</v>
      </c>
      <c r="BA4" s="67" t="s">
        <v>57</v>
      </c>
      <c r="BB4" s="67" t="s">
        <v>58</v>
      </c>
      <c r="BC4" s="67" t="s">
        <v>59</v>
      </c>
      <c r="BD4" s="67" t="s">
        <v>60</v>
      </c>
      <c r="BE4" s="67" t="s">
        <v>61</v>
      </c>
      <c r="BF4" s="67" t="s">
        <v>62</v>
      </c>
      <c r="BG4" s="67" t="s">
        <v>63</v>
      </c>
      <c r="BH4" s="67" t="s">
        <v>64</v>
      </c>
      <c r="BI4" s="67" t="s">
        <v>65</v>
      </c>
      <c r="BJ4" s="67" t="s">
        <v>66</v>
      </c>
      <c r="BK4" s="67" t="s">
        <v>67</v>
      </c>
      <c r="BL4" s="67" t="s">
        <v>68</v>
      </c>
      <c r="BM4" s="67" t="s">
        <v>69</v>
      </c>
      <c r="BN4" s="67" t="s">
        <v>70</v>
      </c>
      <c r="BO4" s="67" t="s">
        <v>71</v>
      </c>
      <c r="BP4" s="67" t="s">
        <v>72</v>
      </c>
      <c r="BQ4" s="67" t="s">
        <v>73</v>
      </c>
      <c r="BR4" s="67" t="s">
        <v>74</v>
      </c>
      <c r="BS4" s="67" t="s">
        <v>75</v>
      </c>
      <c r="BT4" s="67" t="s">
        <v>76</v>
      </c>
      <c r="BU4" s="67" t="s">
        <v>76</v>
      </c>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row>
    <row r="5" spans="1:217" s="28" customFormat="1" ht="150" customHeight="1" x14ac:dyDescent="0.25">
      <c r="A5" s="80" t="s">
        <v>402</v>
      </c>
      <c r="B5" s="80" t="s">
        <v>77</v>
      </c>
      <c r="C5" s="81">
        <v>0.3</v>
      </c>
      <c r="D5" s="80" t="s">
        <v>78</v>
      </c>
      <c r="E5" s="81">
        <v>1</v>
      </c>
      <c r="F5" s="81">
        <v>1</v>
      </c>
      <c r="G5" s="76" t="s">
        <v>80</v>
      </c>
      <c r="H5" s="76" t="s">
        <v>81</v>
      </c>
      <c r="I5" s="76" t="s">
        <v>82</v>
      </c>
      <c r="J5" s="77" t="s">
        <v>165</v>
      </c>
      <c r="K5" s="77" t="s">
        <v>163</v>
      </c>
      <c r="L5" s="77" t="s">
        <v>163</v>
      </c>
      <c r="M5" s="77" t="s">
        <v>164</v>
      </c>
      <c r="N5" s="77" t="s">
        <v>166</v>
      </c>
      <c r="O5" s="77" t="s">
        <v>88</v>
      </c>
      <c r="P5" s="77">
        <v>0</v>
      </c>
      <c r="Q5" s="85">
        <v>0.25</v>
      </c>
      <c r="R5" s="85">
        <v>0.5</v>
      </c>
      <c r="S5" s="85">
        <v>0.75</v>
      </c>
      <c r="T5" s="85">
        <v>1</v>
      </c>
      <c r="U5" s="85">
        <v>1</v>
      </c>
      <c r="V5" s="82">
        <f>SUM(Y5:Y8)</f>
        <v>183800000</v>
      </c>
      <c r="W5" s="77" t="s">
        <v>406</v>
      </c>
      <c r="X5" s="37" t="s">
        <v>451</v>
      </c>
      <c r="Y5" s="55">
        <f>78800000+77000000</f>
        <v>155800000</v>
      </c>
      <c r="Z5" s="51">
        <v>0.4</v>
      </c>
      <c r="AA5" s="37" t="s">
        <v>453</v>
      </c>
      <c r="AB5" s="38">
        <v>45323</v>
      </c>
      <c r="AC5" s="38">
        <v>45657</v>
      </c>
      <c r="AD5" s="37" t="s">
        <v>169</v>
      </c>
      <c r="AE5" s="37" t="s">
        <v>279</v>
      </c>
      <c r="AF5" s="37" t="s">
        <v>375</v>
      </c>
      <c r="AG5" s="37" t="s">
        <v>375</v>
      </c>
      <c r="AH5" s="37" t="s">
        <v>375</v>
      </c>
      <c r="AI5" s="37"/>
      <c r="AJ5" s="37"/>
      <c r="AK5" s="37" t="s">
        <v>375</v>
      </c>
      <c r="AL5" s="37"/>
      <c r="AM5" s="37"/>
      <c r="AN5" s="37"/>
      <c r="AO5" s="37"/>
      <c r="AP5" s="37"/>
      <c r="AQ5" s="37" t="s">
        <v>375</v>
      </c>
      <c r="AR5" s="37" t="s">
        <v>375</v>
      </c>
      <c r="AS5" s="37"/>
      <c r="AT5" s="37"/>
      <c r="AU5" s="37"/>
      <c r="AV5" s="37"/>
      <c r="AW5" s="37"/>
      <c r="AX5" s="37"/>
      <c r="AY5" s="37"/>
      <c r="AZ5" s="37"/>
      <c r="BA5" s="37" t="s">
        <v>375</v>
      </c>
      <c r="BB5" s="37"/>
      <c r="BC5" s="37" t="s">
        <v>375</v>
      </c>
      <c r="BD5" s="37"/>
      <c r="BE5" s="37"/>
      <c r="BF5" s="37"/>
      <c r="BG5" s="37"/>
      <c r="BH5" s="37"/>
      <c r="BI5" s="37"/>
      <c r="BJ5" s="37"/>
      <c r="BK5" s="37"/>
      <c r="BL5" s="37" t="s">
        <v>375</v>
      </c>
      <c r="BM5" s="37"/>
      <c r="BN5" s="37"/>
      <c r="BO5" s="37"/>
      <c r="BP5" s="37"/>
      <c r="BQ5" s="37"/>
      <c r="BR5" s="37"/>
      <c r="BS5" s="37"/>
      <c r="BT5" s="37"/>
      <c r="BU5" s="37"/>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row>
    <row r="6" spans="1:217" s="28" customFormat="1" ht="150" customHeight="1" x14ac:dyDescent="0.25">
      <c r="A6" s="80"/>
      <c r="B6" s="80"/>
      <c r="C6" s="81"/>
      <c r="D6" s="80"/>
      <c r="E6" s="81"/>
      <c r="F6" s="81"/>
      <c r="G6" s="76"/>
      <c r="H6" s="76"/>
      <c r="I6" s="76"/>
      <c r="J6" s="78"/>
      <c r="K6" s="78"/>
      <c r="L6" s="78"/>
      <c r="M6" s="78"/>
      <c r="N6" s="78"/>
      <c r="O6" s="78"/>
      <c r="P6" s="78"/>
      <c r="Q6" s="95"/>
      <c r="R6" s="95"/>
      <c r="S6" s="95"/>
      <c r="T6" s="95"/>
      <c r="U6" s="95"/>
      <c r="V6" s="83"/>
      <c r="W6" s="78"/>
      <c r="X6" s="62" t="s">
        <v>452</v>
      </c>
      <c r="Y6" s="65">
        <v>28000000</v>
      </c>
      <c r="Z6" s="61">
        <v>0.2</v>
      </c>
      <c r="AA6" s="62" t="s">
        <v>454</v>
      </c>
      <c r="AB6" s="38">
        <v>45323</v>
      </c>
      <c r="AC6" s="38">
        <v>45657</v>
      </c>
      <c r="AD6" s="62" t="s">
        <v>172</v>
      </c>
      <c r="AE6" s="62" t="s">
        <v>279</v>
      </c>
      <c r="AF6" s="62"/>
      <c r="AG6" s="62" t="s">
        <v>375</v>
      </c>
      <c r="AH6" s="62" t="s">
        <v>375</v>
      </c>
      <c r="AI6" s="62"/>
      <c r="AJ6" s="62"/>
      <c r="AK6" s="62" t="s">
        <v>375</v>
      </c>
      <c r="AL6" s="62"/>
      <c r="AM6" s="62"/>
      <c r="AN6" s="62"/>
      <c r="AO6" s="62"/>
      <c r="AP6" s="62"/>
      <c r="AQ6" s="62" t="s">
        <v>375</v>
      </c>
      <c r="AR6" s="62" t="s">
        <v>375</v>
      </c>
      <c r="AS6" s="62"/>
      <c r="AT6" s="62"/>
      <c r="AU6" s="62"/>
      <c r="AV6" s="62"/>
      <c r="AW6" s="62" t="s">
        <v>375</v>
      </c>
      <c r="AX6" s="62"/>
      <c r="AY6" s="62" t="s">
        <v>375</v>
      </c>
      <c r="AZ6" s="62"/>
      <c r="BA6" s="62" t="s">
        <v>375</v>
      </c>
      <c r="BB6" s="62"/>
      <c r="BC6" s="62" t="s">
        <v>375</v>
      </c>
      <c r="BD6" s="62"/>
      <c r="BE6" s="62"/>
      <c r="BF6" s="62"/>
      <c r="BG6" s="62"/>
      <c r="BH6" s="62"/>
      <c r="BI6" s="62"/>
      <c r="BJ6" s="62"/>
      <c r="BK6" s="62"/>
      <c r="BL6" s="62" t="s">
        <v>375</v>
      </c>
      <c r="BM6" s="62"/>
      <c r="BN6" s="62"/>
      <c r="BO6" s="62"/>
      <c r="BP6" s="62"/>
      <c r="BQ6" s="62"/>
      <c r="BR6" s="62"/>
      <c r="BS6" s="62"/>
      <c r="BT6" s="62"/>
      <c r="BU6" s="62"/>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row>
    <row r="7" spans="1:217" s="28" customFormat="1" ht="150" customHeight="1" x14ac:dyDescent="0.25">
      <c r="A7" s="80"/>
      <c r="B7" s="80"/>
      <c r="C7" s="81"/>
      <c r="D7" s="80"/>
      <c r="E7" s="81"/>
      <c r="F7" s="81"/>
      <c r="G7" s="76"/>
      <c r="H7" s="76"/>
      <c r="I7" s="76"/>
      <c r="J7" s="78"/>
      <c r="K7" s="78"/>
      <c r="L7" s="78"/>
      <c r="M7" s="78"/>
      <c r="N7" s="78"/>
      <c r="O7" s="78"/>
      <c r="P7" s="78"/>
      <c r="Q7" s="95"/>
      <c r="R7" s="95"/>
      <c r="S7" s="95"/>
      <c r="T7" s="95"/>
      <c r="U7" s="95"/>
      <c r="V7" s="83"/>
      <c r="W7" s="78"/>
      <c r="X7" s="62" t="s">
        <v>455</v>
      </c>
      <c r="Y7" s="65">
        <v>0</v>
      </c>
      <c r="Z7" s="61">
        <v>0.2</v>
      </c>
      <c r="AA7" s="62" t="s">
        <v>458</v>
      </c>
      <c r="AB7" s="38">
        <v>45323</v>
      </c>
      <c r="AC7" s="38">
        <v>45657</v>
      </c>
      <c r="AD7" s="62" t="s">
        <v>456</v>
      </c>
      <c r="AE7" s="62" t="s">
        <v>279</v>
      </c>
      <c r="AF7" s="62" t="s">
        <v>375</v>
      </c>
      <c r="AG7" s="62" t="s">
        <v>375</v>
      </c>
      <c r="AH7" s="62" t="s">
        <v>375</v>
      </c>
      <c r="AI7" s="62"/>
      <c r="AJ7" s="62"/>
      <c r="AK7" s="62" t="s">
        <v>375</v>
      </c>
      <c r="AL7" s="62"/>
      <c r="AM7" s="62"/>
      <c r="AN7" s="62"/>
      <c r="AO7" s="62"/>
      <c r="AP7" s="62"/>
      <c r="AQ7" s="62" t="s">
        <v>375</v>
      </c>
      <c r="AR7" s="62" t="s">
        <v>375</v>
      </c>
      <c r="AS7" s="62"/>
      <c r="AT7" s="62"/>
      <c r="AU7" s="62"/>
      <c r="AV7" s="62"/>
      <c r="AW7" s="62"/>
      <c r="AX7" s="62"/>
      <c r="AY7" s="62"/>
      <c r="AZ7" s="62"/>
      <c r="BA7" s="62" t="s">
        <v>375</v>
      </c>
      <c r="BB7" s="62"/>
      <c r="BC7" s="62" t="s">
        <v>375</v>
      </c>
      <c r="BD7" s="62"/>
      <c r="BE7" s="62"/>
      <c r="BF7" s="62"/>
      <c r="BG7" s="62"/>
      <c r="BH7" s="62"/>
      <c r="BI7" s="62"/>
      <c r="BJ7" s="62"/>
      <c r="BK7" s="62"/>
      <c r="BL7" s="62" t="s">
        <v>375</v>
      </c>
      <c r="BM7" s="62"/>
      <c r="BN7" s="62"/>
      <c r="BO7" s="62"/>
      <c r="BP7" s="62"/>
      <c r="BQ7" s="62"/>
      <c r="BR7" s="62"/>
      <c r="BS7" s="62"/>
      <c r="BT7" s="62"/>
      <c r="BU7" s="62"/>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row>
    <row r="8" spans="1:217" s="28" customFormat="1" ht="165" customHeight="1" x14ac:dyDescent="0.25">
      <c r="A8" s="80"/>
      <c r="B8" s="80"/>
      <c r="C8" s="81"/>
      <c r="D8" s="80"/>
      <c r="E8" s="81"/>
      <c r="F8" s="81"/>
      <c r="G8" s="76"/>
      <c r="H8" s="76"/>
      <c r="I8" s="76"/>
      <c r="J8" s="79"/>
      <c r="K8" s="79"/>
      <c r="L8" s="79"/>
      <c r="M8" s="79"/>
      <c r="N8" s="79"/>
      <c r="O8" s="79"/>
      <c r="P8" s="79"/>
      <c r="Q8" s="86"/>
      <c r="R8" s="86"/>
      <c r="S8" s="86"/>
      <c r="T8" s="86"/>
      <c r="U8" s="86"/>
      <c r="V8" s="84"/>
      <c r="W8" s="79"/>
      <c r="X8" s="37" t="s">
        <v>457</v>
      </c>
      <c r="Y8" s="55">
        <v>0</v>
      </c>
      <c r="Z8" s="51">
        <v>0.2</v>
      </c>
      <c r="AA8" s="62" t="s">
        <v>459</v>
      </c>
      <c r="AB8" s="38">
        <v>45323</v>
      </c>
      <c r="AC8" s="38">
        <v>45657</v>
      </c>
      <c r="AD8" s="37" t="s">
        <v>456</v>
      </c>
      <c r="AE8" s="62" t="s">
        <v>279</v>
      </c>
      <c r="AF8" s="62" t="s">
        <v>375</v>
      </c>
      <c r="AG8" s="62" t="s">
        <v>375</v>
      </c>
      <c r="AH8" s="62" t="s">
        <v>375</v>
      </c>
      <c r="AI8" s="62"/>
      <c r="AJ8" s="62"/>
      <c r="AK8" s="62" t="s">
        <v>375</v>
      </c>
      <c r="AL8" s="62"/>
      <c r="AM8" s="62"/>
      <c r="AN8" s="62"/>
      <c r="AO8" s="62"/>
      <c r="AP8" s="62"/>
      <c r="AQ8" s="62" t="s">
        <v>375</v>
      </c>
      <c r="AR8" s="62" t="s">
        <v>375</v>
      </c>
      <c r="AS8" s="62"/>
      <c r="AT8" s="62"/>
      <c r="AU8" s="62"/>
      <c r="AV8" s="62"/>
      <c r="AW8" s="62"/>
      <c r="AX8" s="62"/>
      <c r="AY8" s="62"/>
      <c r="AZ8" s="62"/>
      <c r="BA8" s="62" t="s">
        <v>375</v>
      </c>
      <c r="BB8" s="62"/>
      <c r="BC8" s="62" t="s">
        <v>375</v>
      </c>
      <c r="BD8" s="62"/>
      <c r="BE8" s="62"/>
      <c r="BF8" s="62"/>
      <c r="BG8" s="62"/>
      <c r="BH8" s="62"/>
      <c r="BI8" s="62"/>
      <c r="BJ8" s="62"/>
      <c r="BK8" s="62"/>
      <c r="BL8" s="62" t="s">
        <v>375</v>
      </c>
      <c r="BM8" s="62"/>
      <c r="BN8" s="62"/>
      <c r="BO8" s="62"/>
      <c r="BP8" s="62"/>
      <c r="BQ8" s="62"/>
      <c r="BR8" s="62"/>
      <c r="BS8" s="62"/>
      <c r="BT8" s="62"/>
      <c r="BU8" s="62"/>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row>
    <row r="9" spans="1:217" s="28" customFormat="1" ht="75" x14ac:dyDescent="0.25">
      <c r="A9" s="80"/>
      <c r="B9" s="80"/>
      <c r="C9" s="81"/>
      <c r="D9" s="80"/>
      <c r="E9" s="81"/>
      <c r="F9" s="81"/>
      <c r="G9" s="76"/>
      <c r="H9" s="76"/>
      <c r="I9" s="76"/>
      <c r="J9" s="76" t="s">
        <v>197</v>
      </c>
      <c r="K9" s="76" t="s">
        <v>195</v>
      </c>
      <c r="L9" s="76" t="s">
        <v>195</v>
      </c>
      <c r="M9" s="76" t="s">
        <v>196</v>
      </c>
      <c r="N9" s="76" t="s">
        <v>198</v>
      </c>
      <c r="O9" s="76" t="s">
        <v>88</v>
      </c>
      <c r="P9" s="76"/>
      <c r="Q9" s="111">
        <v>0.8</v>
      </c>
      <c r="R9" s="111">
        <v>0.8</v>
      </c>
      <c r="S9" s="111">
        <v>0.8</v>
      </c>
      <c r="T9" s="111">
        <v>0.8</v>
      </c>
      <c r="U9" s="111">
        <v>0.8</v>
      </c>
      <c r="V9" s="112"/>
      <c r="W9" s="77"/>
      <c r="X9" s="37" t="s">
        <v>199</v>
      </c>
      <c r="Y9" s="55"/>
      <c r="Z9" s="51">
        <v>0.5</v>
      </c>
      <c r="AA9" s="37" t="s">
        <v>200</v>
      </c>
      <c r="AB9" s="38">
        <v>45306</v>
      </c>
      <c r="AC9" s="38">
        <v>45641</v>
      </c>
      <c r="AD9" s="37" t="s">
        <v>201</v>
      </c>
      <c r="AE9" s="37" t="s">
        <v>279</v>
      </c>
      <c r="AF9" s="37" t="s">
        <v>375</v>
      </c>
      <c r="AG9" s="37"/>
      <c r="AH9" s="37"/>
      <c r="AI9" s="37"/>
      <c r="AJ9" s="37"/>
      <c r="AK9" s="37"/>
      <c r="AL9" s="37"/>
      <c r="AM9" s="37"/>
      <c r="AN9" s="37"/>
      <c r="AO9" s="37"/>
      <c r="AP9" s="37"/>
      <c r="AQ9" s="37" t="s">
        <v>375</v>
      </c>
      <c r="AR9" s="37" t="s">
        <v>375</v>
      </c>
      <c r="AS9" s="37"/>
      <c r="AT9" s="37" t="s">
        <v>375</v>
      </c>
      <c r="AU9" s="37"/>
      <c r="AV9" s="37"/>
      <c r="AW9" s="37"/>
      <c r="AX9" s="37"/>
      <c r="AY9" s="37"/>
      <c r="AZ9" s="37"/>
      <c r="BA9" s="37" t="s">
        <v>375</v>
      </c>
      <c r="BB9" s="37"/>
      <c r="BC9" s="37" t="s">
        <v>375</v>
      </c>
      <c r="BD9" s="37"/>
      <c r="BE9" s="37"/>
      <c r="BF9" s="37"/>
      <c r="BG9" s="37"/>
      <c r="BH9" s="37"/>
      <c r="BI9" s="37"/>
      <c r="BJ9" s="37"/>
      <c r="BK9" s="37"/>
      <c r="BL9" s="37"/>
      <c r="BM9" s="37"/>
      <c r="BN9" s="37"/>
      <c r="BO9" s="37"/>
      <c r="BP9" s="37"/>
      <c r="BQ9" s="37"/>
      <c r="BR9" s="37"/>
      <c r="BS9" s="37"/>
      <c r="BT9" s="37"/>
      <c r="BU9" s="37"/>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row>
    <row r="10" spans="1:217" s="28" customFormat="1" ht="159" customHeight="1" x14ac:dyDescent="0.25">
      <c r="A10" s="80"/>
      <c r="B10" s="80"/>
      <c r="C10" s="81"/>
      <c r="D10" s="80"/>
      <c r="E10" s="81"/>
      <c r="F10" s="81"/>
      <c r="G10" s="76"/>
      <c r="H10" s="76"/>
      <c r="I10" s="76"/>
      <c r="J10" s="76"/>
      <c r="K10" s="76"/>
      <c r="L10" s="76"/>
      <c r="M10" s="76"/>
      <c r="N10" s="76"/>
      <c r="O10" s="76"/>
      <c r="P10" s="76"/>
      <c r="Q10" s="111"/>
      <c r="R10" s="111"/>
      <c r="S10" s="111"/>
      <c r="T10" s="111"/>
      <c r="U10" s="111"/>
      <c r="V10" s="112"/>
      <c r="W10" s="79"/>
      <c r="X10" s="37" t="s">
        <v>376</v>
      </c>
      <c r="Y10" s="55"/>
      <c r="Z10" s="51">
        <v>0.5</v>
      </c>
      <c r="AA10" s="37" t="s">
        <v>203</v>
      </c>
      <c r="AB10" s="38">
        <v>45306</v>
      </c>
      <c r="AC10" s="38">
        <v>45641</v>
      </c>
      <c r="AD10" s="37" t="s">
        <v>201</v>
      </c>
      <c r="AE10" s="37" t="s">
        <v>279</v>
      </c>
      <c r="AF10" s="37"/>
      <c r="AG10" s="37"/>
      <c r="AH10" s="37"/>
      <c r="AI10" s="37"/>
      <c r="AJ10" s="37"/>
      <c r="AK10" s="37"/>
      <c r="AL10" s="37"/>
      <c r="AM10" s="37"/>
      <c r="AN10" s="37"/>
      <c r="AO10" s="37"/>
      <c r="AP10" s="37"/>
      <c r="AQ10" s="37" t="s">
        <v>375</v>
      </c>
      <c r="AR10" s="37" t="s">
        <v>375</v>
      </c>
      <c r="AS10" s="37"/>
      <c r="AT10" s="37"/>
      <c r="AU10" s="37"/>
      <c r="AV10" s="37"/>
      <c r="AW10" s="37" t="s">
        <v>375</v>
      </c>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row>
    <row r="11" spans="1:217" s="28" customFormat="1" ht="135" x14ac:dyDescent="0.25">
      <c r="A11" s="80"/>
      <c r="B11" s="80"/>
      <c r="C11" s="81"/>
      <c r="D11" s="80"/>
      <c r="E11" s="81"/>
      <c r="F11" s="81"/>
      <c r="G11" s="76"/>
      <c r="H11" s="76"/>
      <c r="I11" s="76"/>
      <c r="J11" s="37" t="s">
        <v>86</v>
      </c>
      <c r="K11" s="37" t="s">
        <v>83</v>
      </c>
      <c r="L11" s="37" t="s">
        <v>84</v>
      </c>
      <c r="M11" s="37" t="s">
        <v>85</v>
      </c>
      <c r="N11" s="37" t="s">
        <v>87</v>
      </c>
      <c r="O11" s="37" t="s">
        <v>88</v>
      </c>
      <c r="P11" s="37"/>
      <c r="Q11" s="51">
        <v>0</v>
      </c>
      <c r="R11" s="51">
        <v>0.33333333333333331</v>
      </c>
      <c r="S11" s="51">
        <v>0.66666666666666663</v>
      </c>
      <c r="T11" s="51">
        <v>1</v>
      </c>
      <c r="U11" s="51">
        <v>1</v>
      </c>
      <c r="V11" s="55">
        <v>3100000000</v>
      </c>
      <c r="W11" s="37" t="s">
        <v>404</v>
      </c>
      <c r="X11" s="37" t="s">
        <v>89</v>
      </c>
      <c r="Y11" s="55"/>
      <c r="Z11" s="51">
        <v>0.25</v>
      </c>
      <c r="AA11" s="37" t="s">
        <v>90</v>
      </c>
      <c r="AB11" s="38">
        <v>45383</v>
      </c>
      <c r="AC11" s="38">
        <v>45657</v>
      </c>
      <c r="AD11" s="37" t="s">
        <v>91</v>
      </c>
      <c r="AE11" s="37" t="s">
        <v>92</v>
      </c>
      <c r="AF11" s="37"/>
      <c r="AG11" s="37"/>
      <c r="AH11" s="37"/>
      <c r="AI11" s="37"/>
      <c r="AJ11" s="37"/>
      <c r="AK11" s="37"/>
      <c r="AL11" s="37"/>
      <c r="AM11" s="37"/>
      <c r="AN11" s="37"/>
      <c r="AO11" s="37"/>
      <c r="AP11" s="37"/>
      <c r="AQ11" s="37" t="s">
        <v>375</v>
      </c>
      <c r="AR11" s="37" t="s">
        <v>375</v>
      </c>
      <c r="AS11" s="37"/>
      <c r="AT11" s="37"/>
      <c r="AU11" s="37"/>
      <c r="AV11" s="37"/>
      <c r="AW11" s="37"/>
      <c r="AX11" s="37"/>
      <c r="AY11" s="37"/>
      <c r="AZ11" s="37"/>
      <c r="BA11" s="37" t="s">
        <v>375</v>
      </c>
      <c r="BB11" s="37"/>
      <c r="BC11" s="37" t="s">
        <v>375</v>
      </c>
      <c r="BD11" s="37"/>
      <c r="BE11" s="37"/>
      <c r="BF11" s="37"/>
      <c r="BG11" s="37"/>
      <c r="BH11" s="37"/>
      <c r="BI11" s="37"/>
      <c r="BJ11" s="37"/>
      <c r="BK11" s="37"/>
      <c r="BL11" s="37"/>
      <c r="BM11" s="37"/>
      <c r="BN11" s="37"/>
      <c r="BO11" s="37"/>
      <c r="BP11" s="37"/>
      <c r="BQ11" s="37"/>
      <c r="BR11" s="37"/>
      <c r="BS11" s="37"/>
      <c r="BT11" s="37"/>
      <c r="BU11" s="37"/>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row>
    <row r="12" spans="1:217" s="28" customFormat="1" ht="76.5" customHeight="1" x14ac:dyDescent="0.25">
      <c r="A12" s="80"/>
      <c r="B12" s="80"/>
      <c r="C12" s="81"/>
      <c r="D12" s="80"/>
      <c r="E12" s="81"/>
      <c r="F12" s="81"/>
      <c r="G12" s="76" t="s">
        <v>94</v>
      </c>
      <c r="H12" s="77" t="s">
        <v>81</v>
      </c>
      <c r="I12" s="77" t="s">
        <v>82</v>
      </c>
      <c r="J12" s="77" t="s">
        <v>175</v>
      </c>
      <c r="K12" s="77" t="s">
        <v>173</v>
      </c>
      <c r="L12" s="77" t="s">
        <v>173</v>
      </c>
      <c r="M12" s="77" t="s">
        <v>174</v>
      </c>
      <c r="N12" s="77" t="s">
        <v>176</v>
      </c>
      <c r="O12" s="77" t="s">
        <v>88</v>
      </c>
      <c r="P12" s="77">
        <v>0</v>
      </c>
      <c r="Q12" s="85">
        <v>0.25</v>
      </c>
      <c r="R12" s="85">
        <v>0.5</v>
      </c>
      <c r="S12" s="85">
        <v>0.75</v>
      </c>
      <c r="T12" s="85">
        <v>1</v>
      </c>
      <c r="U12" s="85">
        <v>1</v>
      </c>
      <c r="V12" s="82">
        <f>Y12+Y13+Y14+Y15</f>
        <v>493632914</v>
      </c>
      <c r="W12" s="77" t="s">
        <v>406</v>
      </c>
      <c r="X12" s="68" t="s">
        <v>460</v>
      </c>
      <c r="Y12" s="70">
        <f>180000000</f>
        <v>180000000</v>
      </c>
      <c r="Z12" s="69">
        <v>0.6</v>
      </c>
      <c r="AA12" s="68" t="s">
        <v>463</v>
      </c>
      <c r="AB12" s="38">
        <v>45323</v>
      </c>
      <c r="AC12" s="38">
        <v>45657</v>
      </c>
      <c r="AD12" s="68" t="s">
        <v>169</v>
      </c>
      <c r="AE12" s="37" t="s">
        <v>279</v>
      </c>
      <c r="AF12" s="37" t="s">
        <v>375</v>
      </c>
      <c r="AG12" s="37" t="s">
        <v>375</v>
      </c>
      <c r="AH12" s="37" t="s">
        <v>375</v>
      </c>
      <c r="AI12" s="37"/>
      <c r="AJ12" s="37"/>
      <c r="AK12" s="37" t="s">
        <v>375</v>
      </c>
      <c r="AL12" s="37"/>
      <c r="AM12" s="37"/>
      <c r="AN12" s="37"/>
      <c r="AO12" s="37"/>
      <c r="AP12" s="37"/>
      <c r="AQ12" s="37" t="s">
        <v>375</v>
      </c>
      <c r="AR12" s="37" t="s">
        <v>375</v>
      </c>
      <c r="AS12" s="37"/>
      <c r="AT12" s="37"/>
      <c r="AU12" s="37"/>
      <c r="AV12" s="37"/>
      <c r="AW12" s="37"/>
      <c r="AX12" s="37"/>
      <c r="AY12" s="37"/>
      <c r="AZ12" s="37"/>
      <c r="BA12" s="37" t="s">
        <v>375</v>
      </c>
      <c r="BB12" s="37"/>
      <c r="BC12" s="37" t="s">
        <v>375</v>
      </c>
      <c r="BD12" s="37"/>
      <c r="BE12" s="37"/>
      <c r="BF12" s="37"/>
      <c r="BG12" s="37"/>
      <c r="BH12" s="37"/>
      <c r="BI12" s="37"/>
      <c r="BJ12" s="37"/>
      <c r="BK12" s="37"/>
      <c r="BL12" s="37" t="s">
        <v>375</v>
      </c>
      <c r="BM12" s="37"/>
      <c r="BN12" s="37"/>
      <c r="BO12" s="37"/>
      <c r="BP12" s="37"/>
      <c r="BQ12" s="37"/>
      <c r="BR12" s="37"/>
      <c r="BS12" s="37"/>
      <c r="BT12" s="37"/>
      <c r="BU12" s="37"/>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row>
    <row r="13" spans="1:217" s="28" customFormat="1" ht="90" customHeight="1" x14ac:dyDescent="0.25">
      <c r="A13" s="80"/>
      <c r="B13" s="80"/>
      <c r="C13" s="81"/>
      <c r="D13" s="80"/>
      <c r="E13" s="81"/>
      <c r="F13" s="81"/>
      <c r="G13" s="76"/>
      <c r="H13" s="78"/>
      <c r="I13" s="78"/>
      <c r="J13" s="78"/>
      <c r="K13" s="78"/>
      <c r="L13" s="78"/>
      <c r="M13" s="78"/>
      <c r="N13" s="78"/>
      <c r="O13" s="78"/>
      <c r="P13" s="78"/>
      <c r="Q13" s="95"/>
      <c r="R13" s="95"/>
      <c r="S13" s="95"/>
      <c r="T13" s="95"/>
      <c r="U13" s="95"/>
      <c r="V13" s="83"/>
      <c r="W13" s="78"/>
      <c r="X13" s="68" t="s">
        <v>469</v>
      </c>
      <c r="Y13" s="70">
        <f>42000000+99000000</f>
        <v>141000000</v>
      </c>
      <c r="Z13" s="69"/>
      <c r="AA13" s="68" t="s">
        <v>453</v>
      </c>
      <c r="AB13" s="38">
        <v>45323</v>
      </c>
      <c r="AC13" s="38">
        <v>45657</v>
      </c>
      <c r="AD13" s="68"/>
      <c r="AE13" s="62" t="s">
        <v>279</v>
      </c>
      <c r="AF13" s="62" t="s">
        <v>375</v>
      </c>
      <c r="AG13" s="62" t="s">
        <v>375</v>
      </c>
      <c r="AH13" s="62" t="s">
        <v>375</v>
      </c>
      <c r="AI13" s="62"/>
      <c r="AJ13" s="62"/>
      <c r="AK13" s="62" t="s">
        <v>375</v>
      </c>
      <c r="AL13" s="62"/>
      <c r="AM13" s="62"/>
      <c r="AN13" s="62"/>
      <c r="AO13" s="62"/>
      <c r="AP13" s="62"/>
      <c r="AQ13" s="62" t="s">
        <v>375</v>
      </c>
      <c r="AR13" s="62" t="s">
        <v>375</v>
      </c>
      <c r="AS13" s="62"/>
      <c r="AT13" s="62"/>
      <c r="AU13" s="62"/>
      <c r="AV13" s="62"/>
      <c r="AW13" s="62"/>
      <c r="AX13" s="62"/>
      <c r="AY13" s="62"/>
      <c r="AZ13" s="62"/>
      <c r="BA13" s="62" t="s">
        <v>375</v>
      </c>
      <c r="BB13" s="62"/>
      <c r="BC13" s="62" t="s">
        <v>375</v>
      </c>
      <c r="BD13" s="62"/>
      <c r="BE13" s="62"/>
      <c r="BF13" s="62"/>
      <c r="BG13" s="62"/>
      <c r="BH13" s="62"/>
      <c r="BI13" s="62"/>
      <c r="BJ13" s="62"/>
      <c r="BK13" s="62"/>
      <c r="BL13" s="62" t="s">
        <v>375</v>
      </c>
      <c r="BM13" s="62"/>
      <c r="BN13" s="62"/>
      <c r="BO13" s="62"/>
      <c r="BP13" s="62"/>
      <c r="BQ13" s="62"/>
      <c r="BR13" s="62"/>
      <c r="BS13" s="62"/>
      <c r="BT13" s="62"/>
      <c r="BU13" s="62"/>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row>
    <row r="14" spans="1:217" s="28" customFormat="1" ht="99.95" customHeight="1" x14ac:dyDescent="0.25">
      <c r="A14" s="80"/>
      <c r="B14" s="80"/>
      <c r="C14" s="81"/>
      <c r="D14" s="80"/>
      <c r="E14" s="81"/>
      <c r="F14" s="81"/>
      <c r="G14" s="76"/>
      <c r="H14" s="78"/>
      <c r="I14" s="78"/>
      <c r="J14" s="78"/>
      <c r="K14" s="78"/>
      <c r="L14" s="78"/>
      <c r="M14" s="78"/>
      <c r="N14" s="78"/>
      <c r="O14" s="78"/>
      <c r="P14" s="78"/>
      <c r="Q14" s="95"/>
      <c r="R14" s="95"/>
      <c r="S14" s="95"/>
      <c r="T14" s="95"/>
      <c r="U14" s="95"/>
      <c r="V14" s="83"/>
      <c r="W14" s="78"/>
      <c r="X14" s="68" t="s">
        <v>461</v>
      </c>
      <c r="Y14" s="70">
        <f>120432914+22200000</f>
        <v>142632914</v>
      </c>
      <c r="Z14" s="69">
        <v>0.3</v>
      </c>
      <c r="AA14" s="68" t="s">
        <v>464</v>
      </c>
      <c r="AB14" s="38">
        <v>45323</v>
      </c>
      <c r="AC14" s="38">
        <v>45657</v>
      </c>
      <c r="AD14" s="68"/>
      <c r="AE14" s="37" t="s">
        <v>279</v>
      </c>
      <c r="AF14" s="37"/>
      <c r="AG14" s="37" t="s">
        <v>375</v>
      </c>
      <c r="AH14" s="37" t="s">
        <v>375</v>
      </c>
      <c r="AI14" s="37"/>
      <c r="AJ14" s="37"/>
      <c r="AK14" s="37" t="s">
        <v>375</v>
      </c>
      <c r="AL14" s="37"/>
      <c r="AM14" s="37"/>
      <c r="AN14" s="37"/>
      <c r="AO14" s="37"/>
      <c r="AP14" s="37"/>
      <c r="AQ14" s="37" t="s">
        <v>375</v>
      </c>
      <c r="AR14" s="37" t="s">
        <v>375</v>
      </c>
      <c r="AS14" s="37"/>
      <c r="AT14" s="37"/>
      <c r="AU14" s="37"/>
      <c r="AV14" s="37"/>
      <c r="AW14" s="37"/>
      <c r="AX14" s="37"/>
      <c r="AY14" s="37"/>
      <c r="AZ14" s="37"/>
      <c r="BA14" s="37" t="s">
        <v>375</v>
      </c>
      <c r="BB14" s="37"/>
      <c r="BC14" s="37" t="s">
        <v>375</v>
      </c>
      <c r="BD14" s="37"/>
      <c r="BE14" s="37"/>
      <c r="BF14" s="37"/>
      <c r="BG14" s="37"/>
      <c r="BH14" s="37"/>
      <c r="BI14" s="37"/>
      <c r="BJ14" s="37"/>
      <c r="BK14" s="37"/>
      <c r="BL14" s="37" t="s">
        <v>375</v>
      </c>
      <c r="BM14" s="37"/>
      <c r="BN14" s="37"/>
      <c r="BO14" s="37"/>
      <c r="BP14" s="37"/>
      <c r="BQ14" s="37"/>
      <c r="BR14" s="37"/>
      <c r="BS14" s="37"/>
      <c r="BT14" s="37"/>
      <c r="BU14" s="37"/>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row>
    <row r="15" spans="1:217" s="28" customFormat="1" ht="99.95" customHeight="1" x14ac:dyDescent="0.25">
      <c r="A15" s="80"/>
      <c r="B15" s="80"/>
      <c r="C15" s="81"/>
      <c r="D15" s="80"/>
      <c r="E15" s="81"/>
      <c r="F15" s="81"/>
      <c r="G15" s="76"/>
      <c r="H15" s="78"/>
      <c r="I15" s="78"/>
      <c r="J15" s="78"/>
      <c r="K15" s="78"/>
      <c r="L15" s="78"/>
      <c r="M15" s="78"/>
      <c r="N15" s="78"/>
      <c r="O15" s="78"/>
      <c r="P15" s="78"/>
      <c r="Q15" s="95"/>
      <c r="R15" s="95"/>
      <c r="S15" s="95"/>
      <c r="T15" s="95"/>
      <c r="U15" s="95"/>
      <c r="V15" s="83"/>
      <c r="W15" s="78"/>
      <c r="X15" s="68" t="s">
        <v>462</v>
      </c>
      <c r="Y15" s="70">
        <v>30000000</v>
      </c>
      <c r="Z15" s="69">
        <v>0.1</v>
      </c>
      <c r="AA15" s="68" t="s">
        <v>465</v>
      </c>
      <c r="AB15" s="38">
        <v>45323</v>
      </c>
      <c r="AC15" s="38">
        <v>45657</v>
      </c>
      <c r="AD15" s="68"/>
      <c r="AE15" s="37" t="s">
        <v>279</v>
      </c>
      <c r="AF15" s="37"/>
      <c r="AG15" s="37"/>
      <c r="AH15" s="37"/>
      <c r="AI15" s="37"/>
      <c r="AJ15" s="37"/>
      <c r="AK15" s="37"/>
      <c r="AL15" s="37"/>
      <c r="AM15" s="37"/>
      <c r="AN15" s="37"/>
      <c r="AO15" s="37"/>
      <c r="AP15" s="37"/>
      <c r="AQ15" s="37" t="s">
        <v>375</v>
      </c>
      <c r="AR15" s="37" t="s">
        <v>375</v>
      </c>
      <c r="AS15" s="37"/>
      <c r="AT15" s="37" t="s">
        <v>375</v>
      </c>
      <c r="AU15" s="37" t="s">
        <v>375</v>
      </c>
      <c r="AV15" s="37" t="s">
        <v>375</v>
      </c>
      <c r="AW15" s="37" t="s">
        <v>375</v>
      </c>
      <c r="AX15" s="37" t="s">
        <v>375</v>
      </c>
      <c r="AY15" s="37" t="s">
        <v>375</v>
      </c>
      <c r="AZ15" s="37" t="s">
        <v>375</v>
      </c>
      <c r="BA15" s="37" t="s">
        <v>375</v>
      </c>
      <c r="BB15" s="37" t="s">
        <v>375</v>
      </c>
      <c r="BC15" s="37" t="s">
        <v>375</v>
      </c>
      <c r="BD15" s="37" t="s">
        <v>375</v>
      </c>
      <c r="BE15" s="37"/>
      <c r="BF15" s="37"/>
      <c r="BG15" s="37"/>
      <c r="BH15" s="37"/>
      <c r="BI15" s="37"/>
      <c r="BJ15" s="37"/>
      <c r="BK15" s="37"/>
      <c r="BL15" s="37"/>
      <c r="BM15" s="37"/>
      <c r="BN15" s="37"/>
      <c r="BO15" s="37"/>
      <c r="BP15" s="37"/>
      <c r="BQ15" s="37"/>
      <c r="BR15" s="37"/>
      <c r="BS15" s="37"/>
      <c r="BT15" s="37"/>
      <c r="BU15" s="37"/>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row>
    <row r="16" spans="1:217" s="28" customFormat="1" ht="90" x14ac:dyDescent="0.25">
      <c r="A16" s="80"/>
      <c r="B16" s="80"/>
      <c r="C16" s="81"/>
      <c r="D16" s="80"/>
      <c r="E16" s="81"/>
      <c r="F16" s="81"/>
      <c r="G16" s="76" t="s">
        <v>368</v>
      </c>
      <c r="H16" s="77" t="s">
        <v>81</v>
      </c>
      <c r="I16" s="77" t="s">
        <v>82</v>
      </c>
      <c r="J16" s="77" t="s">
        <v>184</v>
      </c>
      <c r="K16" s="77" t="s">
        <v>82</v>
      </c>
      <c r="L16" s="77" t="s">
        <v>173</v>
      </c>
      <c r="M16" s="77" t="s">
        <v>183</v>
      </c>
      <c r="N16" s="77" t="s">
        <v>185</v>
      </c>
      <c r="O16" s="77" t="s">
        <v>88</v>
      </c>
      <c r="P16" s="77">
        <v>3</v>
      </c>
      <c r="Q16" s="85">
        <v>0.1</v>
      </c>
      <c r="R16" s="85">
        <v>0.3</v>
      </c>
      <c r="S16" s="85">
        <v>0.8</v>
      </c>
      <c r="T16" s="85">
        <v>1</v>
      </c>
      <c r="U16" s="85">
        <v>1</v>
      </c>
      <c r="V16" s="82">
        <v>1189686714</v>
      </c>
      <c r="W16" s="77" t="s">
        <v>405</v>
      </c>
      <c r="X16" s="37" t="s">
        <v>467</v>
      </c>
      <c r="Y16" s="55"/>
      <c r="Z16" s="51">
        <v>0.2</v>
      </c>
      <c r="AA16" s="37" t="s">
        <v>466</v>
      </c>
      <c r="AB16" s="38">
        <v>45323</v>
      </c>
      <c r="AC16" s="38">
        <v>45657</v>
      </c>
      <c r="AD16" s="37" t="s">
        <v>188</v>
      </c>
      <c r="AE16" s="37" t="s">
        <v>279</v>
      </c>
      <c r="AF16" s="37" t="s">
        <v>375</v>
      </c>
      <c r="AG16" s="37" t="s">
        <v>375</v>
      </c>
      <c r="AH16" s="37" t="s">
        <v>375</v>
      </c>
      <c r="AI16" s="37"/>
      <c r="AJ16" s="37"/>
      <c r="AK16" s="37" t="s">
        <v>375</v>
      </c>
      <c r="AL16" s="37"/>
      <c r="AM16" s="37"/>
      <c r="AN16" s="37"/>
      <c r="AO16" s="37"/>
      <c r="AP16" s="37"/>
      <c r="AQ16" s="37" t="s">
        <v>375</v>
      </c>
      <c r="AR16" s="37"/>
      <c r="AS16" s="37"/>
      <c r="AT16" s="37" t="s">
        <v>375</v>
      </c>
      <c r="AU16" s="37"/>
      <c r="AV16" s="37"/>
      <c r="AW16" s="37" t="s">
        <v>375</v>
      </c>
      <c r="AX16" s="37"/>
      <c r="AY16" s="37"/>
      <c r="AZ16" s="37"/>
      <c r="BA16" s="37" t="s">
        <v>375</v>
      </c>
      <c r="BB16" s="37"/>
      <c r="BC16" s="37" t="s">
        <v>375</v>
      </c>
      <c r="BD16" s="37"/>
      <c r="BE16" s="37"/>
      <c r="BF16" s="37"/>
      <c r="BG16" s="37"/>
      <c r="BH16" s="37"/>
      <c r="BI16" s="37"/>
      <c r="BJ16" s="37"/>
      <c r="BK16" s="37"/>
      <c r="BL16" s="37" t="s">
        <v>375</v>
      </c>
      <c r="BM16" s="37"/>
      <c r="BN16" s="37"/>
      <c r="BO16" s="37"/>
      <c r="BP16" s="37"/>
      <c r="BQ16" s="37"/>
      <c r="BR16" s="37"/>
      <c r="BS16" s="37"/>
      <c r="BT16" s="37"/>
      <c r="BU16" s="37"/>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row>
    <row r="17" spans="1:217" s="28" customFormat="1" ht="99.95" customHeight="1" x14ac:dyDescent="0.25">
      <c r="A17" s="80"/>
      <c r="B17" s="80"/>
      <c r="C17" s="81"/>
      <c r="D17" s="80"/>
      <c r="E17" s="81"/>
      <c r="F17" s="81"/>
      <c r="G17" s="76"/>
      <c r="H17" s="78"/>
      <c r="I17" s="78"/>
      <c r="J17" s="79"/>
      <c r="K17" s="78"/>
      <c r="L17" s="78"/>
      <c r="M17" s="79"/>
      <c r="N17" s="79"/>
      <c r="O17" s="79"/>
      <c r="P17" s="79"/>
      <c r="Q17" s="86"/>
      <c r="R17" s="86"/>
      <c r="S17" s="86"/>
      <c r="T17" s="86"/>
      <c r="U17" s="86"/>
      <c r="V17" s="84"/>
      <c r="W17" s="79"/>
      <c r="X17" s="37" t="s">
        <v>189</v>
      </c>
      <c r="Y17" s="55">
        <v>1189686714</v>
      </c>
      <c r="Z17" s="51">
        <v>0.8</v>
      </c>
      <c r="AA17" s="37" t="s">
        <v>190</v>
      </c>
      <c r="AB17" s="38">
        <v>45381</v>
      </c>
      <c r="AC17" s="38">
        <v>45443</v>
      </c>
      <c r="AD17" s="37" t="s">
        <v>188</v>
      </c>
      <c r="AE17" s="37" t="s">
        <v>279</v>
      </c>
      <c r="AF17" s="37"/>
      <c r="AG17" s="37" t="s">
        <v>375</v>
      </c>
      <c r="AH17" s="37" t="s">
        <v>375</v>
      </c>
      <c r="AI17" s="37"/>
      <c r="AJ17" s="37"/>
      <c r="AK17" s="37" t="s">
        <v>375</v>
      </c>
      <c r="AL17" s="37"/>
      <c r="AM17" s="37"/>
      <c r="AN17" s="37"/>
      <c r="AO17" s="37"/>
      <c r="AP17" s="37"/>
      <c r="AQ17" s="37" t="s">
        <v>375</v>
      </c>
      <c r="AR17" s="37"/>
      <c r="AS17" s="37"/>
      <c r="AT17" s="37" t="s">
        <v>375</v>
      </c>
      <c r="AU17" s="37" t="s">
        <v>375</v>
      </c>
      <c r="AV17" s="37" t="s">
        <v>375</v>
      </c>
      <c r="AW17" s="37" t="s">
        <v>375</v>
      </c>
      <c r="AX17" s="37"/>
      <c r="AY17" s="37"/>
      <c r="AZ17" s="37"/>
      <c r="BA17" s="37" t="s">
        <v>375</v>
      </c>
      <c r="BB17" s="37"/>
      <c r="BC17" s="37" t="s">
        <v>375</v>
      </c>
      <c r="BD17" s="37"/>
      <c r="BE17" s="37"/>
      <c r="BF17" s="37"/>
      <c r="BG17" s="37"/>
      <c r="BH17" s="37"/>
      <c r="BI17" s="37"/>
      <c r="BJ17" s="37"/>
      <c r="BK17" s="37"/>
      <c r="BL17" s="37" t="s">
        <v>375</v>
      </c>
      <c r="BM17" s="37"/>
      <c r="BN17" s="37"/>
      <c r="BO17" s="37"/>
      <c r="BP17" s="37"/>
      <c r="BQ17" s="37"/>
      <c r="BR17" s="37"/>
      <c r="BS17" s="37"/>
      <c r="BT17" s="37"/>
      <c r="BU17" s="37"/>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row>
    <row r="18" spans="1:217" s="28" customFormat="1" ht="99.95" customHeight="1" x14ac:dyDescent="0.25">
      <c r="A18" s="80"/>
      <c r="B18" s="80"/>
      <c r="C18" s="81"/>
      <c r="D18" s="80"/>
      <c r="E18" s="81"/>
      <c r="F18" s="81"/>
      <c r="G18" s="76"/>
      <c r="H18" s="77" t="s">
        <v>97</v>
      </c>
      <c r="I18" s="77" t="s">
        <v>100</v>
      </c>
      <c r="J18" s="77" t="s">
        <v>380</v>
      </c>
      <c r="K18" s="77" t="s">
        <v>98</v>
      </c>
      <c r="L18" s="77" t="s">
        <v>378</v>
      </c>
      <c r="M18" s="77" t="s">
        <v>85</v>
      </c>
      <c r="N18" s="77" t="s">
        <v>381</v>
      </c>
      <c r="O18" s="77" t="s">
        <v>88</v>
      </c>
      <c r="P18" s="77">
        <v>0</v>
      </c>
      <c r="Q18" s="85">
        <v>0.25</v>
      </c>
      <c r="R18" s="85">
        <v>0.5</v>
      </c>
      <c r="S18" s="85">
        <v>0.75</v>
      </c>
      <c r="T18" s="85">
        <v>1</v>
      </c>
      <c r="U18" s="85">
        <v>1</v>
      </c>
      <c r="V18" s="82">
        <v>198000000</v>
      </c>
      <c r="W18" s="77" t="s">
        <v>408</v>
      </c>
      <c r="X18" s="37" t="s">
        <v>211</v>
      </c>
      <c r="Y18" s="55"/>
      <c r="Z18" s="51"/>
      <c r="AA18" s="37" t="s">
        <v>212</v>
      </c>
      <c r="AB18" s="38">
        <v>45306</v>
      </c>
      <c r="AC18" s="38">
        <v>45641</v>
      </c>
      <c r="AD18" s="37" t="s">
        <v>213</v>
      </c>
      <c r="AE18" s="37" t="s">
        <v>279</v>
      </c>
      <c r="AF18" s="37"/>
      <c r="AG18" s="37"/>
      <c r="AH18" s="37"/>
      <c r="AI18" s="37"/>
      <c r="AJ18" s="37"/>
      <c r="AK18" s="37"/>
      <c r="AL18" s="37"/>
      <c r="AM18" s="37"/>
      <c r="AN18" s="37"/>
      <c r="AO18" s="37"/>
      <c r="AP18" s="37"/>
      <c r="AQ18" s="37" t="s">
        <v>375</v>
      </c>
      <c r="AR18" s="37" t="s">
        <v>375</v>
      </c>
      <c r="AS18" s="37"/>
      <c r="AT18" s="37" t="s">
        <v>375</v>
      </c>
      <c r="AU18" s="37"/>
      <c r="AV18" s="37"/>
      <c r="AW18" s="37" t="s">
        <v>375</v>
      </c>
      <c r="AX18" s="37"/>
      <c r="AY18" s="37"/>
      <c r="AZ18" s="37"/>
      <c r="BA18" s="37" t="s">
        <v>375</v>
      </c>
      <c r="BB18" s="37"/>
      <c r="BC18" s="37" t="s">
        <v>375</v>
      </c>
      <c r="BD18" s="37"/>
      <c r="BE18" s="37"/>
      <c r="BF18" s="37"/>
      <c r="BG18" s="37"/>
      <c r="BH18" s="37"/>
      <c r="BI18" s="37"/>
      <c r="BJ18" s="37"/>
      <c r="BK18" s="37"/>
      <c r="BL18" s="37"/>
      <c r="BM18" s="37"/>
      <c r="BN18" s="37"/>
      <c r="BO18" s="37"/>
      <c r="BP18" s="37"/>
      <c r="BQ18" s="37"/>
      <c r="BR18" s="37"/>
      <c r="BS18" s="37"/>
      <c r="BT18" s="37"/>
      <c r="BU18" s="37"/>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row>
    <row r="19" spans="1:217" s="28" customFormat="1" ht="99.95" customHeight="1" x14ac:dyDescent="0.25">
      <c r="A19" s="80"/>
      <c r="B19" s="80"/>
      <c r="C19" s="81"/>
      <c r="D19" s="80"/>
      <c r="E19" s="81"/>
      <c r="F19" s="81"/>
      <c r="G19" s="76"/>
      <c r="H19" s="78"/>
      <c r="I19" s="78"/>
      <c r="J19" s="78"/>
      <c r="K19" s="78"/>
      <c r="L19" s="78"/>
      <c r="M19" s="78"/>
      <c r="N19" s="78"/>
      <c r="O19" s="78"/>
      <c r="P19" s="78"/>
      <c r="Q19" s="95">
        <v>0.1</v>
      </c>
      <c r="R19" s="95">
        <v>0.4</v>
      </c>
      <c r="S19" s="95">
        <v>0.7</v>
      </c>
      <c r="T19" s="95">
        <v>1</v>
      </c>
      <c r="U19" s="95">
        <v>1</v>
      </c>
      <c r="V19" s="83"/>
      <c r="W19" s="78"/>
      <c r="X19" s="37" t="s">
        <v>214</v>
      </c>
      <c r="Y19" s="55"/>
      <c r="Z19" s="51"/>
      <c r="AA19" s="37" t="s">
        <v>215</v>
      </c>
      <c r="AB19" s="38">
        <v>45306</v>
      </c>
      <c r="AC19" s="38">
        <v>45641</v>
      </c>
      <c r="AD19" s="37" t="s">
        <v>216</v>
      </c>
      <c r="AE19" s="37" t="s">
        <v>279</v>
      </c>
      <c r="AF19" s="37"/>
      <c r="AG19" s="37"/>
      <c r="AH19" s="37"/>
      <c r="AI19" s="37"/>
      <c r="AJ19" s="37"/>
      <c r="AK19" s="37"/>
      <c r="AL19" s="37"/>
      <c r="AM19" s="37"/>
      <c r="AN19" s="37"/>
      <c r="AO19" s="37"/>
      <c r="AP19" s="37"/>
      <c r="AQ19" s="37" t="s">
        <v>375</v>
      </c>
      <c r="AR19" s="37" t="s">
        <v>375</v>
      </c>
      <c r="AS19" s="37"/>
      <c r="AT19" s="37"/>
      <c r="AU19" s="37" t="s">
        <v>375</v>
      </c>
      <c r="AV19" s="37"/>
      <c r="AW19" s="37"/>
      <c r="AX19" s="37"/>
      <c r="AY19" s="37"/>
      <c r="AZ19" s="37"/>
      <c r="BA19" s="37" t="s">
        <v>375</v>
      </c>
      <c r="BB19" s="37"/>
      <c r="BC19" s="37" t="s">
        <v>375</v>
      </c>
      <c r="BD19" s="37"/>
      <c r="BE19" s="37"/>
      <c r="BF19" s="37"/>
      <c r="BG19" s="37"/>
      <c r="BH19" s="37"/>
      <c r="BI19" s="37"/>
      <c r="BJ19" s="37"/>
      <c r="BK19" s="37"/>
      <c r="BL19" s="37"/>
      <c r="BM19" s="37"/>
      <c r="BN19" s="37"/>
      <c r="BO19" s="37"/>
      <c r="BP19" s="37"/>
      <c r="BQ19" s="37"/>
      <c r="BR19" s="37"/>
      <c r="BS19" s="37"/>
      <c r="BT19" s="37"/>
      <c r="BU19" s="37"/>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row>
    <row r="20" spans="1:217" s="28" customFormat="1" ht="99.95" customHeight="1" x14ac:dyDescent="0.25">
      <c r="A20" s="80"/>
      <c r="B20" s="80"/>
      <c r="C20" s="81"/>
      <c r="D20" s="80"/>
      <c r="E20" s="81"/>
      <c r="F20" s="81"/>
      <c r="G20" s="76"/>
      <c r="H20" s="79"/>
      <c r="I20" s="79"/>
      <c r="J20" s="79"/>
      <c r="K20" s="79"/>
      <c r="L20" s="79"/>
      <c r="M20" s="79"/>
      <c r="N20" s="79"/>
      <c r="O20" s="79"/>
      <c r="P20" s="79"/>
      <c r="Q20" s="86">
        <v>0.1</v>
      </c>
      <c r="R20" s="86">
        <v>0.4</v>
      </c>
      <c r="S20" s="86">
        <v>0.7</v>
      </c>
      <c r="T20" s="86">
        <v>1</v>
      </c>
      <c r="U20" s="86">
        <v>1</v>
      </c>
      <c r="V20" s="84"/>
      <c r="W20" s="79"/>
      <c r="X20" s="37" t="s">
        <v>217</v>
      </c>
      <c r="Y20" s="55">
        <v>198000000</v>
      </c>
      <c r="Z20" s="51"/>
      <c r="AA20" s="37" t="s">
        <v>218</v>
      </c>
      <c r="AB20" s="38">
        <v>45306</v>
      </c>
      <c r="AC20" s="38">
        <v>45641</v>
      </c>
      <c r="AD20" s="37" t="s">
        <v>219</v>
      </c>
      <c r="AE20" s="37" t="s">
        <v>279</v>
      </c>
      <c r="AF20" s="37"/>
      <c r="AG20" s="37" t="s">
        <v>375</v>
      </c>
      <c r="AH20" s="37" t="s">
        <v>375</v>
      </c>
      <c r="AI20" s="37"/>
      <c r="AJ20" s="37"/>
      <c r="AK20" s="37" t="s">
        <v>375</v>
      </c>
      <c r="AL20" s="37"/>
      <c r="AM20" s="37"/>
      <c r="AN20" s="37"/>
      <c r="AO20" s="37"/>
      <c r="AP20" s="37"/>
      <c r="AQ20" s="37" t="s">
        <v>375</v>
      </c>
      <c r="AR20" s="37" t="s">
        <v>375</v>
      </c>
      <c r="AS20" s="37" t="s">
        <v>375</v>
      </c>
      <c r="AT20" s="37" t="s">
        <v>375</v>
      </c>
      <c r="AU20" s="37" t="s">
        <v>375</v>
      </c>
      <c r="AV20" s="37" t="s">
        <v>375</v>
      </c>
      <c r="AW20" s="37" t="s">
        <v>375</v>
      </c>
      <c r="AX20" s="37" t="s">
        <v>375</v>
      </c>
      <c r="AY20" s="37" t="s">
        <v>375</v>
      </c>
      <c r="AZ20" s="37"/>
      <c r="BA20" s="37" t="s">
        <v>375</v>
      </c>
      <c r="BB20" s="37"/>
      <c r="BC20" s="37" t="s">
        <v>375</v>
      </c>
      <c r="BD20" s="37"/>
      <c r="BE20" s="37" t="s">
        <v>375</v>
      </c>
      <c r="BF20" s="37"/>
      <c r="BG20" s="37"/>
      <c r="BH20" s="37"/>
      <c r="BI20" s="37"/>
      <c r="BJ20" s="37"/>
      <c r="BK20" s="37"/>
      <c r="BL20" s="37" t="s">
        <v>375</v>
      </c>
      <c r="BM20" s="37"/>
      <c r="BN20" s="37"/>
      <c r="BO20" s="37"/>
      <c r="BP20" s="37"/>
      <c r="BQ20" s="37"/>
      <c r="BR20" s="37"/>
      <c r="BS20" s="37"/>
      <c r="BT20" s="37"/>
      <c r="BU20" s="37"/>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row>
    <row r="21" spans="1:217" s="28" customFormat="1" ht="120" x14ac:dyDescent="0.25">
      <c r="A21" s="80"/>
      <c r="B21" s="80"/>
      <c r="C21" s="81"/>
      <c r="D21" s="80"/>
      <c r="E21" s="81"/>
      <c r="F21" s="81"/>
      <c r="G21" s="76"/>
      <c r="H21" s="77" t="s">
        <v>379</v>
      </c>
      <c r="I21" s="77" t="s">
        <v>100</v>
      </c>
      <c r="J21" s="37" t="s">
        <v>103</v>
      </c>
      <c r="K21" s="77" t="s">
        <v>83</v>
      </c>
      <c r="L21" s="77" t="s">
        <v>101</v>
      </c>
      <c r="M21" s="77" t="s">
        <v>102</v>
      </c>
      <c r="N21" s="37" t="s">
        <v>104</v>
      </c>
      <c r="O21" s="37" t="s">
        <v>88</v>
      </c>
      <c r="P21" s="37"/>
      <c r="Q21" s="51">
        <v>0.375</v>
      </c>
      <c r="R21" s="51">
        <v>0.5</v>
      </c>
      <c r="S21" s="51">
        <v>1</v>
      </c>
      <c r="T21" s="51">
        <v>0</v>
      </c>
      <c r="U21" s="51">
        <v>1</v>
      </c>
      <c r="V21" s="55">
        <v>9945000000</v>
      </c>
      <c r="W21" s="37" t="s">
        <v>404</v>
      </c>
      <c r="X21" s="37" t="s">
        <v>105</v>
      </c>
      <c r="Y21" s="55"/>
      <c r="Z21" s="51">
        <v>0.25</v>
      </c>
      <c r="AA21" s="37" t="s">
        <v>106</v>
      </c>
      <c r="AB21" s="38">
        <v>45337</v>
      </c>
      <c r="AC21" s="38">
        <v>45657</v>
      </c>
      <c r="AD21" s="37" t="s">
        <v>107</v>
      </c>
      <c r="AE21" s="37" t="s">
        <v>92</v>
      </c>
      <c r="AF21" s="37"/>
      <c r="AG21" s="37"/>
      <c r="AH21" s="37"/>
      <c r="AI21" s="37"/>
      <c r="AJ21" s="37"/>
      <c r="AK21" s="37"/>
      <c r="AL21" s="37"/>
      <c r="AM21" s="37"/>
      <c r="AN21" s="37"/>
      <c r="AO21" s="37"/>
      <c r="AP21" s="37"/>
      <c r="AQ21" s="37" t="s">
        <v>375</v>
      </c>
      <c r="AR21" s="37"/>
      <c r="AS21" s="37"/>
      <c r="AT21" s="37" t="s">
        <v>375</v>
      </c>
      <c r="AU21" s="37"/>
      <c r="AV21" s="37"/>
      <c r="AW21" s="37"/>
      <c r="AX21" s="37"/>
      <c r="AY21" s="37"/>
      <c r="AZ21" s="37"/>
      <c r="BA21" s="37" t="s">
        <v>375</v>
      </c>
      <c r="BB21" s="37"/>
      <c r="BC21" s="37" t="s">
        <v>375</v>
      </c>
      <c r="BD21" s="37"/>
      <c r="BE21" s="37"/>
      <c r="BF21" s="37"/>
      <c r="BG21" s="37"/>
      <c r="BH21" s="37"/>
      <c r="BI21" s="37"/>
      <c r="BJ21" s="37"/>
      <c r="BK21" s="37"/>
      <c r="BL21" s="37"/>
      <c r="BM21" s="37"/>
      <c r="BN21" s="37"/>
      <c r="BO21" s="37"/>
      <c r="BP21" s="37"/>
      <c r="BQ21" s="37"/>
      <c r="BR21" s="37"/>
      <c r="BS21" s="37"/>
      <c r="BT21" s="37"/>
      <c r="BU21" s="37"/>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row>
    <row r="22" spans="1:217" s="28" customFormat="1" ht="120" x14ac:dyDescent="0.25">
      <c r="A22" s="80"/>
      <c r="B22" s="80"/>
      <c r="C22" s="81"/>
      <c r="D22" s="80"/>
      <c r="E22" s="81"/>
      <c r="F22" s="81"/>
      <c r="G22" s="76"/>
      <c r="H22" s="78"/>
      <c r="I22" s="78" t="s">
        <v>100</v>
      </c>
      <c r="J22" s="37" t="s">
        <v>101</v>
      </c>
      <c r="K22" s="78" t="s">
        <v>83</v>
      </c>
      <c r="L22" s="78" t="s">
        <v>101</v>
      </c>
      <c r="M22" s="78" t="s">
        <v>102</v>
      </c>
      <c r="N22" s="37" t="s">
        <v>108</v>
      </c>
      <c r="O22" s="37" t="s">
        <v>88</v>
      </c>
      <c r="P22" s="37"/>
      <c r="Q22" s="51">
        <v>0</v>
      </c>
      <c r="R22" s="51">
        <v>0.375</v>
      </c>
      <c r="S22" s="51">
        <v>0.5</v>
      </c>
      <c r="T22" s="51">
        <v>1</v>
      </c>
      <c r="U22" s="51">
        <v>1</v>
      </c>
      <c r="V22" s="55">
        <v>86850000</v>
      </c>
      <c r="W22" s="37" t="s">
        <v>404</v>
      </c>
      <c r="X22" s="37" t="s">
        <v>109</v>
      </c>
      <c r="Y22" s="55"/>
      <c r="Z22" s="51">
        <v>0.15</v>
      </c>
      <c r="AA22" s="37" t="s">
        <v>110</v>
      </c>
      <c r="AB22" s="38">
        <v>45352</v>
      </c>
      <c r="AC22" s="38">
        <v>45657</v>
      </c>
      <c r="AD22" s="37" t="s">
        <v>107</v>
      </c>
      <c r="AE22" s="37" t="s">
        <v>92</v>
      </c>
      <c r="AF22" s="37"/>
      <c r="AG22" s="37"/>
      <c r="AH22" s="37"/>
      <c r="AI22" s="37"/>
      <c r="AJ22" s="37"/>
      <c r="AK22" s="37"/>
      <c r="AL22" s="37"/>
      <c r="AM22" s="37"/>
      <c r="AN22" s="37"/>
      <c r="AO22" s="37"/>
      <c r="AP22" s="37"/>
      <c r="AQ22" s="37" t="s">
        <v>375</v>
      </c>
      <c r="AR22" s="37"/>
      <c r="AS22" s="37"/>
      <c r="AT22" s="37" t="s">
        <v>375</v>
      </c>
      <c r="AU22" s="37" t="s">
        <v>375</v>
      </c>
      <c r="AV22" s="37"/>
      <c r="AW22" s="37"/>
      <c r="AX22" s="37"/>
      <c r="AY22" s="37"/>
      <c r="AZ22" s="37"/>
      <c r="BA22" s="37" t="s">
        <v>375</v>
      </c>
      <c r="BB22" s="37"/>
      <c r="BC22" s="37" t="s">
        <v>375</v>
      </c>
      <c r="BD22" s="37" t="s">
        <v>375</v>
      </c>
      <c r="BE22" s="37"/>
      <c r="BF22" s="37"/>
      <c r="BG22" s="37"/>
      <c r="BH22" s="37"/>
      <c r="BI22" s="37"/>
      <c r="BJ22" s="37"/>
      <c r="BK22" s="37"/>
      <c r="BL22" s="37"/>
      <c r="BM22" s="37"/>
      <c r="BN22" s="37"/>
      <c r="BO22" s="37"/>
      <c r="BP22" s="37"/>
      <c r="BQ22" s="37"/>
      <c r="BR22" s="37"/>
      <c r="BS22" s="37"/>
      <c r="BT22" s="37"/>
      <c r="BU22" s="37"/>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row>
    <row r="23" spans="1:217" s="28" customFormat="1" ht="120" x14ac:dyDescent="0.25">
      <c r="A23" s="80"/>
      <c r="B23" s="80"/>
      <c r="C23" s="81"/>
      <c r="D23" s="80"/>
      <c r="E23" s="81"/>
      <c r="F23" s="81"/>
      <c r="G23" s="76"/>
      <c r="H23" s="79"/>
      <c r="I23" s="79" t="s">
        <v>100</v>
      </c>
      <c r="J23" s="37" t="s">
        <v>111</v>
      </c>
      <c r="K23" s="79" t="s">
        <v>83</v>
      </c>
      <c r="L23" s="79" t="s">
        <v>84</v>
      </c>
      <c r="M23" s="79" t="s">
        <v>85</v>
      </c>
      <c r="N23" s="37" t="s">
        <v>112</v>
      </c>
      <c r="O23" s="37" t="s">
        <v>88</v>
      </c>
      <c r="P23" s="37"/>
      <c r="Q23" s="51"/>
      <c r="R23" s="51">
        <v>0.33</v>
      </c>
      <c r="S23" s="51">
        <v>0.66</v>
      </c>
      <c r="T23" s="51">
        <v>1</v>
      </c>
      <c r="U23" s="51">
        <v>1</v>
      </c>
      <c r="V23" s="55">
        <v>4400000000</v>
      </c>
      <c r="W23" s="37" t="s">
        <v>404</v>
      </c>
      <c r="X23" s="37" t="s">
        <v>113</v>
      </c>
      <c r="Y23" s="55"/>
      <c r="Z23" s="51">
        <v>0.25</v>
      </c>
      <c r="AA23" s="37" t="s">
        <v>90</v>
      </c>
      <c r="AB23" s="38">
        <v>45352</v>
      </c>
      <c r="AC23" s="38">
        <v>45657</v>
      </c>
      <c r="AD23" s="37" t="s">
        <v>91</v>
      </c>
      <c r="AE23" s="37" t="s">
        <v>92</v>
      </c>
      <c r="AF23" s="37" t="s">
        <v>375</v>
      </c>
      <c r="AG23" s="37"/>
      <c r="AH23" s="37"/>
      <c r="AI23" s="37"/>
      <c r="AJ23" s="37"/>
      <c r="AK23" s="37"/>
      <c r="AL23" s="37"/>
      <c r="AM23" s="37"/>
      <c r="AN23" s="37"/>
      <c r="AO23" s="37"/>
      <c r="AP23" s="37"/>
      <c r="AQ23" s="37" t="s">
        <v>375</v>
      </c>
      <c r="AR23" s="37"/>
      <c r="AS23" s="37"/>
      <c r="AT23" s="37" t="s">
        <v>375</v>
      </c>
      <c r="AU23" s="37" t="s">
        <v>375</v>
      </c>
      <c r="AV23" s="37"/>
      <c r="AW23" s="37"/>
      <c r="AX23" s="37"/>
      <c r="AY23" s="37"/>
      <c r="AZ23" s="37"/>
      <c r="BA23" s="37" t="s">
        <v>375</v>
      </c>
      <c r="BB23" s="37"/>
      <c r="BC23" s="37" t="s">
        <v>375</v>
      </c>
      <c r="BD23" s="37" t="s">
        <v>375</v>
      </c>
      <c r="BE23" s="37"/>
      <c r="BF23" s="37"/>
      <c r="BG23" s="37"/>
      <c r="BH23" s="37"/>
      <c r="BI23" s="37"/>
      <c r="BJ23" s="37"/>
      <c r="BK23" s="37"/>
      <c r="BL23" s="37"/>
      <c r="BM23" s="37"/>
      <c r="BN23" s="37"/>
      <c r="BO23" s="37"/>
      <c r="BP23" s="37"/>
      <c r="BQ23" s="37"/>
      <c r="BR23" s="37"/>
      <c r="BS23" s="37"/>
      <c r="BT23" s="37"/>
      <c r="BU23" s="37"/>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row>
    <row r="24" spans="1:217" s="28" customFormat="1" ht="60" customHeight="1" x14ac:dyDescent="0.25">
      <c r="A24" s="80"/>
      <c r="B24" s="80"/>
      <c r="C24" s="81"/>
      <c r="D24" s="80"/>
      <c r="E24" s="81"/>
      <c r="F24" s="81"/>
      <c r="G24" s="76"/>
      <c r="H24" s="77" t="s">
        <v>439</v>
      </c>
      <c r="I24" s="77" t="s">
        <v>82</v>
      </c>
      <c r="J24" s="77" t="s">
        <v>446</v>
      </c>
      <c r="K24" s="77" t="s">
        <v>443</v>
      </c>
      <c r="L24" s="77" t="s">
        <v>441</v>
      </c>
      <c r="M24" s="77" t="s">
        <v>442</v>
      </c>
      <c r="N24" s="77" t="s">
        <v>445</v>
      </c>
      <c r="O24" s="77" t="s">
        <v>88</v>
      </c>
      <c r="P24" s="77"/>
      <c r="Q24" s="85">
        <v>0.25</v>
      </c>
      <c r="R24" s="85">
        <v>0.5</v>
      </c>
      <c r="S24" s="85">
        <v>0.75</v>
      </c>
      <c r="T24" s="85">
        <v>1</v>
      </c>
      <c r="U24" s="85">
        <v>1</v>
      </c>
      <c r="V24" s="82"/>
      <c r="W24" s="77"/>
      <c r="X24" s="62" t="s">
        <v>447</v>
      </c>
      <c r="Y24" s="65"/>
      <c r="Z24" s="61">
        <v>0.3</v>
      </c>
      <c r="AA24" s="62" t="s">
        <v>448</v>
      </c>
      <c r="AB24" s="38">
        <v>45292</v>
      </c>
      <c r="AC24" s="38">
        <v>45443</v>
      </c>
      <c r="AD24" s="62" t="s">
        <v>439</v>
      </c>
      <c r="AE24" s="62" t="s">
        <v>279</v>
      </c>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row>
    <row r="25" spans="1:217" s="28" customFormat="1" ht="52.5" customHeight="1" x14ac:dyDescent="0.25">
      <c r="A25" s="80"/>
      <c r="B25" s="80"/>
      <c r="C25" s="81"/>
      <c r="D25" s="80"/>
      <c r="E25" s="81"/>
      <c r="F25" s="81"/>
      <c r="G25" s="76"/>
      <c r="H25" s="79"/>
      <c r="I25" s="79"/>
      <c r="J25" s="79"/>
      <c r="K25" s="79"/>
      <c r="L25" s="79"/>
      <c r="M25" s="79"/>
      <c r="N25" s="79"/>
      <c r="O25" s="79"/>
      <c r="P25" s="79"/>
      <c r="Q25" s="86"/>
      <c r="R25" s="86"/>
      <c r="S25" s="86"/>
      <c r="T25" s="86"/>
      <c r="U25" s="86"/>
      <c r="V25" s="84"/>
      <c r="W25" s="79"/>
      <c r="X25" s="62" t="s">
        <v>449</v>
      </c>
      <c r="Y25" s="65"/>
      <c r="Z25" s="61">
        <v>0.7</v>
      </c>
      <c r="AA25" s="62" t="s">
        <v>450</v>
      </c>
      <c r="AB25" s="38">
        <v>45292</v>
      </c>
      <c r="AC25" s="38">
        <v>45657</v>
      </c>
      <c r="AD25" s="62" t="s">
        <v>439</v>
      </c>
      <c r="AE25" s="62" t="s">
        <v>279</v>
      </c>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row>
    <row r="26" spans="1:217" s="28" customFormat="1" ht="75" customHeight="1" x14ac:dyDescent="0.25">
      <c r="A26" s="80"/>
      <c r="B26" s="80"/>
      <c r="C26" s="81"/>
      <c r="D26" s="80"/>
      <c r="E26" s="81"/>
      <c r="F26" s="81"/>
      <c r="G26" s="76"/>
      <c r="H26" s="77" t="s">
        <v>130</v>
      </c>
      <c r="I26" s="77" t="s">
        <v>126</v>
      </c>
      <c r="J26" s="76" t="s">
        <v>433</v>
      </c>
      <c r="K26" s="76" t="s">
        <v>435</v>
      </c>
      <c r="L26" s="76" t="s">
        <v>440</v>
      </c>
      <c r="M26" s="76" t="s">
        <v>337</v>
      </c>
      <c r="N26" s="77" t="s">
        <v>339</v>
      </c>
      <c r="O26" s="77" t="s">
        <v>88</v>
      </c>
      <c r="P26" s="85">
        <v>0.499</v>
      </c>
      <c r="Q26" s="85">
        <v>0</v>
      </c>
      <c r="R26" s="85">
        <v>0.14000000000000001</v>
      </c>
      <c r="S26" s="85">
        <v>0.4</v>
      </c>
      <c r="T26" s="85">
        <v>1</v>
      </c>
      <c r="U26" s="85">
        <v>1</v>
      </c>
      <c r="V26" s="82">
        <v>15322000000</v>
      </c>
      <c r="W26" s="77" t="s">
        <v>407</v>
      </c>
      <c r="X26" s="37" t="s">
        <v>340</v>
      </c>
      <c r="Y26" s="55">
        <v>0</v>
      </c>
      <c r="Z26" s="51">
        <v>0.2</v>
      </c>
      <c r="AA26" s="37" t="s">
        <v>341</v>
      </c>
      <c r="AB26" s="38">
        <v>45306</v>
      </c>
      <c r="AC26" s="38">
        <v>45412</v>
      </c>
      <c r="AD26" s="37" t="s">
        <v>342</v>
      </c>
      <c r="AE26" s="37" t="s">
        <v>279</v>
      </c>
      <c r="AF26" s="37" t="s">
        <v>375</v>
      </c>
      <c r="AG26" s="37"/>
      <c r="AH26" s="37"/>
      <c r="AI26" s="37"/>
      <c r="AJ26" s="37"/>
      <c r="AK26" s="37"/>
      <c r="AL26" s="37"/>
      <c r="AM26" s="37"/>
      <c r="AN26" s="37"/>
      <c r="AO26" s="37"/>
      <c r="AP26" s="37"/>
      <c r="AQ26" s="37" t="s">
        <v>375</v>
      </c>
      <c r="AR26" s="37" t="s">
        <v>375</v>
      </c>
      <c r="AS26" s="37"/>
      <c r="AT26" s="37"/>
      <c r="AU26" s="37"/>
      <c r="AV26" s="37"/>
      <c r="AW26" s="37"/>
      <c r="AX26" s="37"/>
      <c r="AY26" s="37"/>
      <c r="AZ26" s="37"/>
      <c r="BA26" s="37" t="s">
        <v>375</v>
      </c>
      <c r="BB26" s="37"/>
      <c r="BC26" s="37" t="s">
        <v>375</v>
      </c>
      <c r="BD26" s="37"/>
      <c r="BE26" s="37"/>
      <c r="BF26" s="37"/>
      <c r="BG26" s="37"/>
      <c r="BH26" s="37"/>
      <c r="BI26" s="37"/>
      <c r="BJ26" s="37"/>
      <c r="BK26" s="37"/>
      <c r="BL26" s="37"/>
      <c r="BM26" s="37"/>
      <c r="BN26" s="37"/>
      <c r="BO26" s="37"/>
      <c r="BP26" s="37"/>
      <c r="BQ26" s="37"/>
      <c r="BR26" s="37"/>
      <c r="BS26" s="37"/>
      <c r="BT26" s="37"/>
      <c r="BU26" s="37"/>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row>
    <row r="27" spans="1:217" s="28" customFormat="1" ht="99.95" customHeight="1" x14ac:dyDescent="0.25">
      <c r="A27" s="80"/>
      <c r="B27" s="80"/>
      <c r="C27" s="81"/>
      <c r="D27" s="80"/>
      <c r="E27" s="81"/>
      <c r="F27" s="81"/>
      <c r="G27" s="76"/>
      <c r="H27" s="78"/>
      <c r="I27" s="78"/>
      <c r="J27" s="76"/>
      <c r="K27" s="76"/>
      <c r="L27" s="76"/>
      <c r="M27" s="76"/>
      <c r="N27" s="78"/>
      <c r="O27" s="78"/>
      <c r="P27" s="95"/>
      <c r="Q27" s="95"/>
      <c r="R27" s="95"/>
      <c r="S27" s="95"/>
      <c r="T27" s="95"/>
      <c r="U27" s="95"/>
      <c r="V27" s="83"/>
      <c r="W27" s="78"/>
      <c r="X27" s="37" t="s">
        <v>434</v>
      </c>
      <c r="Y27" s="55">
        <v>15322000000</v>
      </c>
      <c r="Z27" s="51">
        <v>0.5</v>
      </c>
      <c r="AA27" s="37" t="s">
        <v>344</v>
      </c>
      <c r="AB27" s="38">
        <v>45292</v>
      </c>
      <c r="AC27" s="38">
        <v>45657</v>
      </c>
      <c r="AD27" s="37" t="s">
        <v>342</v>
      </c>
      <c r="AE27" s="37" t="s">
        <v>279</v>
      </c>
      <c r="AF27" s="37"/>
      <c r="AG27" s="37" t="s">
        <v>375</v>
      </c>
      <c r="AH27" s="37" t="s">
        <v>375</v>
      </c>
      <c r="AI27" s="37"/>
      <c r="AJ27" s="37"/>
      <c r="AK27" s="37" t="s">
        <v>375</v>
      </c>
      <c r="AL27" s="37"/>
      <c r="AM27" s="37"/>
      <c r="AN27" s="37"/>
      <c r="AO27" s="37"/>
      <c r="AP27" s="37"/>
      <c r="AQ27" s="37" t="s">
        <v>375</v>
      </c>
      <c r="AR27" s="37" t="s">
        <v>375</v>
      </c>
      <c r="AS27" s="37"/>
      <c r="AT27" s="37" t="s">
        <v>375</v>
      </c>
      <c r="AU27" s="37" t="s">
        <v>375</v>
      </c>
      <c r="AV27" s="37"/>
      <c r="AW27" s="37" t="s">
        <v>375</v>
      </c>
      <c r="AX27" s="37"/>
      <c r="AY27" s="37"/>
      <c r="AZ27" s="37"/>
      <c r="BA27" s="37" t="s">
        <v>375</v>
      </c>
      <c r="BB27" s="37"/>
      <c r="BC27" s="37" t="s">
        <v>375</v>
      </c>
      <c r="BD27" s="37" t="s">
        <v>375</v>
      </c>
      <c r="BE27" s="37"/>
      <c r="BF27" s="37"/>
      <c r="BG27" s="37"/>
      <c r="BH27" s="37"/>
      <c r="BI27" s="37"/>
      <c r="BJ27" s="37"/>
      <c r="BK27" s="37"/>
      <c r="BL27" s="37" t="s">
        <v>375</v>
      </c>
      <c r="BM27" s="37"/>
      <c r="BN27" s="37"/>
      <c r="BO27" s="37"/>
      <c r="BP27" s="37"/>
      <c r="BQ27" s="37"/>
      <c r="BR27" s="37"/>
      <c r="BS27" s="37"/>
      <c r="BT27" s="37"/>
      <c r="BU27" s="37"/>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row>
    <row r="28" spans="1:217" s="28" customFormat="1" ht="99.95" customHeight="1" x14ac:dyDescent="0.25">
      <c r="A28" s="80"/>
      <c r="B28" s="80"/>
      <c r="C28" s="81"/>
      <c r="D28" s="80"/>
      <c r="E28" s="81"/>
      <c r="F28" s="81"/>
      <c r="G28" s="76"/>
      <c r="H28" s="78"/>
      <c r="I28" s="78"/>
      <c r="J28" s="76"/>
      <c r="K28" s="76"/>
      <c r="L28" s="76"/>
      <c r="M28" s="76"/>
      <c r="N28" s="78"/>
      <c r="O28" s="78"/>
      <c r="P28" s="95"/>
      <c r="Q28" s="95"/>
      <c r="R28" s="95"/>
      <c r="S28" s="95"/>
      <c r="T28" s="95"/>
      <c r="U28" s="95"/>
      <c r="V28" s="83"/>
      <c r="W28" s="78"/>
      <c r="X28" s="62" t="s">
        <v>436</v>
      </c>
      <c r="Y28" s="65"/>
      <c r="Z28" s="61">
        <v>0.1</v>
      </c>
      <c r="AA28" s="62" t="s">
        <v>437</v>
      </c>
      <c r="AB28" s="38">
        <v>45323</v>
      </c>
      <c r="AC28" s="38">
        <v>45657</v>
      </c>
      <c r="AD28" s="62" t="s">
        <v>342</v>
      </c>
      <c r="AE28" s="62" t="s">
        <v>279</v>
      </c>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row>
    <row r="29" spans="1:217" s="28" customFormat="1" ht="99.95" customHeight="1" x14ac:dyDescent="0.25">
      <c r="A29" s="80"/>
      <c r="B29" s="80"/>
      <c r="C29" s="81"/>
      <c r="D29" s="80"/>
      <c r="E29" s="81"/>
      <c r="F29" s="81"/>
      <c r="G29" s="76"/>
      <c r="H29" s="78"/>
      <c r="I29" s="78"/>
      <c r="J29" s="76"/>
      <c r="K29" s="76"/>
      <c r="L29" s="76"/>
      <c r="M29" s="76"/>
      <c r="N29" s="79"/>
      <c r="O29" s="79"/>
      <c r="P29" s="86"/>
      <c r="Q29" s="86"/>
      <c r="R29" s="86"/>
      <c r="S29" s="86"/>
      <c r="T29" s="86"/>
      <c r="U29" s="86"/>
      <c r="V29" s="84"/>
      <c r="W29" s="79"/>
      <c r="X29" s="37" t="s">
        <v>345</v>
      </c>
      <c r="Y29" s="55">
        <v>0</v>
      </c>
      <c r="Z29" s="51">
        <v>0.2</v>
      </c>
      <c r="AA29" s="37" t="s">
        <v>346</v>
      </c>
      <c r="AB29" s="38">
        <v>45292</v>
      </c>
      <c r="AC29" s="38">
        <v>45657</v>
      </c>
      <c r="AD29" s="37" t="s">
        <v>342</v>
      </c>
      <c r="AE29" s="37" t="s">
        <v>279</v>
      </c>
      <c r="AF29" s="37"/>
      <c r="AG29" s="37"/>
      <c r="AH29" s="37"/>
      <c r="AI29" s="37"/>
      <c r="AJ29" s="37"/>
      <c r="AK29" s="37"/>
      <c r="AL29" s="37"/>
      <c r="AM29" s="37"/>
      <c r="AN29" s="37"/>
      <c r="AO29" s="37"/>
      <c r="AP29" s="37"/>
      <c r="AQ29" s="37"/>
      <c r="AR29" s="37"/>
      <c r="AS29" s="37"/>
      <c r="AT29" s="37" t="s">
        <v>375</v>
      </c>
      <c r="AU29" s="37" t="s">
        <v>375</v>
      </c>
      <c r="AV29" s="37" t="s">
        <v>375</v>
      </c>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row>
    <row r="30" spans="1:217" s="28" customFormat="1" ht="99.95" customHeight="1" x14ac:dyDescent="0.25">
      <c r="A30" s="80"/>
      <c r="B30" s="80"/>
      <c r="C30" s="81"/>
      <c r="D30" s="80"/>
      <c r="E30" s="81"/>
      <c r="F30" s="81"/>
      <c r="G30" s="76"/>
      <c r="H30" s="78"/>
      <c r="I30" s="78"/>
      <c r="J30" s="76" t="s">
        <v>349</v>
      </c>
      <c r="K30" s="76" t="s">
        <v>435</v>
      </c>
      <c r="L30" s="76" t="s">
        <v>438</v>
      </c>
      <c r="M30" s="76" t="s">
        <v>348</v>
      </c>
      <c r="N30" s="77" t="s">
        <v>350</v>
      </c>
      <c r="O30" s="77" t="s">
        <v>88</v>
      </c>
      <c r="P30" s="85">
        <v>1</v>
      </c>
      <c r="Q30" s="85">
        <v>0.25</v>
      </c>
      <c r="R30" s="85">
        <v>0.5</v>
      </c>
      <c r="S30" s="85">
        <v>0.85</v>
      </c>
      <c r="T30" s="85">
        <v>1</v>
      </c>
      <c r="U30" s="85">
        <v>1</v>
      </c>
      <c r="V30" s="82">
        <v>0</v>
      </c>
      <c r="W30" s="77"/>
      <c r="X30" s="37" t="s">
        <v>351</v>
      </c>
      <c r="Y30" s="55">
        <v>0</v>
      </c>
      <c r="Z30" s="51">
        <v>0.5</v>
      </c>
      <c r="AA30" s="37" t="s">
        <v>352</v>
      </c>
      <c r="AB30" s="38">
        <v>45292</v>
      </c>
      <c r="AC30" s="38">
        <v>45657</v>
      </c>
      <c r="AD30" s="37" t="s">
        <v>342</v>
      </c>
      <c r="AE30" s="37" t="s">
        <v>279</v>
      </c>
      <c r="AF30" s="37"/>
      <c r="AG30" s="37"/>
      <c r="AH30" s="37"/>
      <c r="AI30" s="37"/>
      <c r="AJ30" s="37"/>
      <c r="AK30" s="37"/>
      <c r="AL30" s="37"/>
      <c r="AM30" s="37"/>
      <c r="AN30" s="37"/>
      <c r="AO30" s="37"/>
      <c r="AP30" s="37"/>
      <c r="AQ30" s="37" t="s">
        <v>375</v>
      </c>
      <c r="AR30" s="37" t="s">
        <v>375</v>
      </c>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row>
    <row r="31" spans="1:217" s="28" customFormat="1" ht="99.95" customHeight="1" x14ac:dyDescent="0.25">
      <c r="A31" s="80"/>
      <c r="B31" s="80"/>
      <c r="C31" s="81"/>
      <c r="D31" s="80"/>
      <c r="E31" s="81"/>
      <c r="F31" s="81"/>
      <c r="G31" s="76"/>
      <c r="H31" s="79"/>
      <c r="I31" s="79"/>
      <c r="J31" s="76"/>
      <c r="K31" s="76"/>
      <c r="L31" s="76"/>
      <c r="M31" s="76"/>
      <c r="N31" s="79"/>
      <c r="O31" s="79"/>
      <c r="P31" s="86"/>
      <c r="Q31" s="86"/>
      <c r="R31" s="86"/>
      <c r="S31" s="86"/>
      <c r="T31" s="86"/>
      <c r="U31" s="86"/>
      <c r="V31" s="84"/>
      <c r="W31" s="79"/>
      <c r="X31" s="37" t="s">
        <v>353</v>
      </c>
      <c r="Y31" s="55">
        <v>0</v>
      </c>
      <c r="Z31" s="51">
        <v>0.5</v>
      </c>
      <c r="AA31" s="37" t="s">
        <v>354</v>
      </c>
      <c r="AB31" s="38">
        <v>45292</v>
      </c>
      <c r="AC31" s="38">
        <v>45657</v>
      </c>
      <c r="AD31" s="37" t="s">
        <v>342</v>
      </c>
      <c r="AE31" s="37" t="s">
        <v>279</v>
      </c>
      <c r="AF31" s="37"/>
      <c r="AG31" s="37"/>
      <c r="AH31" s="37"/>
      <c r="AI31" s="37"/>
      <c r="AJ31" s="37"/>
      <c r="AK31" s="37"/>
      <c r="AL31" s="37"/>
      <c r="AM31" s="37"/>
      <c r="AN31" s="37"/>
      <c r="AO31" s="37"/>
      <c r="AP31" s="37"/>
      <c r="AQ31" s="37"/>
      <c r="AR31" s="37"/>
      <c r="AS31" s="37"/>
      <c r="AT31" s="37" t="s">
        <v>375</v>
      </c>
      <c r="AU31" s="37" t="s">
        <v>375</v>
      </c>
      <c r="AV31" s="37" t="s">
        <v>375</v>
      </c>
      <c r="AW31" s="37"/>
      <c r="AX31" s="37"/>
      <c r="AY31" s="37"/>
      <c r="AZ31" s="37"/>
      <c r="BA31" s="37" t="s">
        <v>375</v>
      </c>
      <c r="BB31" s="37"/>
      <c r="BC31" s="37" t="s">
        <v>375</v>
      </c>
      <c r="BD31" s="37"/>
      <c r="BE31" s="37"/>
      <c r="BF31" s="37"/>
      <c r="BG31" s="37"/>
      <c r="BH31" s="37"/>
      <c r="BI31" s="37"/>
      <c r="BJ31" s="37"/>
      <c r="BK31" s="37"/>
      <c r="BL31" s="37"/>
      <c r="BM31" s="37"/>
      <c r="BN31" s="37"/>
      <c r="BO31" s="37"/>
      <c r="BP31" s="37"/>
      <c r="BQ31" s="37"/>
      <c r="BR31" s="37"/>
      <c r="BS31" s="37"/>
      <c r="BT31" s="37"/>
      <c r="BU31" s="37"/>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row>
    <row r="32" spans="1:217" s="28" customFormat="1" ht="99.95" customHeight="1" x14ac:dyDescent="0.25">
      <c r="A32" s="80"/>
      <c r="B32" s="80"/>
      <c r="C32" s="81"/>
      <c r="D32" s="80"/>
      <c r="E32" s="81"/>
      <c r="F32" s="81"/>
      <c r="G32" s="76" t="s">
        <v>96</v>
      </c>
      <c r="H32" s="76" t="s">
        <v>97</v>
      </c>
      <c r="I32" s="76" t="s">
        <v>98</v>
      </c>
      <c r="J32" s="76" t="s">
        <v>204</v>
      </c>
      <c r="K32" s="76" t="s">
        <v>195</v>
      </c>
      <c r="L32" s="76" t="s">
        <v>382</v>
      </c>
      <c r="M32" s="76" t="s">
        <v>383</v>
      </c>
      <c r="N32" s="76" t="s">
        <v>205</v>
      </c>
      <c r="O32" s="76" t="s">
        <v>88</v>
      </c>
      <c r="P32" s="111">
        <v>0</v>
      </c>
      <c r="Q32" s="111">
        <v>0.05</v>
      </c>
      <c r="R32" s="111">
        <v>0.3</v>
      </c>
      <c r="S32" s="111">
        <v>0.75</v>
      </c>
      <c r="T32" s="111">
        <v>1</v>
      </c>
      <c r="U32" s="111">
        <v>1</v>
      </c>
      <c r="V32" s="113">
        <v>70000000</v>
      </c>
      <c r="W32" s="111"/>
      <c r="X32" s="37" t="s">
        <v>206</v>
      </c>
      <c r="Y32" s="55">
        <v>35000000</v>
      </c>
      <c r="Z32" s="51">
        <v>0.5</v>
      </c>
      <c r="AA32" s="37" t="s">
        <v>207</v>
      </c>
      <c r="AB32" s="38">
        <v>45306</v>
      </c>
      <c r="AC32" s="38">
        <v>45641</v>
      </c>
      <c r="AD32" s="37" t="s">
        <v>208</v>
      </c>
      <c r="AE32" s="37" t="s">
        <v>279</v>
      </c>
      <c r="AF32" s="37" t="s">
        <v>375</v>
      </c>
      <c r="AG32" s="37" t="s">
        <v>375</v>
      </c>
      <c r="AH32" s="37" t="s">
        <v>375</v>
      </c>
      <c r="AI32" s="37"/>
      <c r="AJ32" s="37"/>
      <c r="AK32" s="37" t="s">
        <v>375</v>
      </c>
      <c r="AL32" s="37"/>
      <c r="AM32" s="37"/>
      <c r="AN32" s="37"/>
      <c r="AO32" s="37"/>
      <c r="AP32" s="37"/>
      <c r="AQ32" s="37" t="s">
        <v>375</v>
      </c>
      <c r="AR32" s="37" t="s">
        <v>375</v>
      </c>
      <c r="AS32" s="37"/>
      <c r="AT32" s="37"/>
      <c r="AU32" s="37"/>
      <c r="AV32" s="37"/>
      <c r="AW32" s="37"/>
      <c r="AX32" s="37"/>
      <c r="AY32" s="37" t="s">
        <v>375</v>
      </c>
      <c r="AZ32" s="37"/>
      <c r="BA32" s="37" t="s">
        <v>375</v>
      </c>
      <c r="BB32" s="37"/>
      <c r="BC32" s="37" t="s">
        <v>375</v>
      </c>
      <c r="BD32" s="37"/>
      <c r="BE32" s="37"/>
      <c r="BF32" s="37"/>
      <c r="BG32" s="37"/>
      <c r="BH32" s="37"/>
      <c r="BI32" s="37"/>
      <c r="BJ32" s="37"/>
      <c r="BK32" s="37"/>
      <c r="BL32" s="37" t="s">
        <v>375</v>
      </c>
      <c r="BM32" s="37"/>
      <c r="BN32" s="37"/>
      <c r="BO32" s="37"/>
      <c r="BP32" s="37"/>
      <c r="BQ32" s="37"/>
      <c r="BR32" s="37"/>
      <c r="BS32" s="37"/>
      <c r="BT32" s="37"/>
      <c r="BU32" s="37"/>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row>
    <row r="33" spans="1:217" s="28" customFormat="1" ht="99.95" customHeight="1" x14ac:dyDescent="0.25">
      <c r="A33" s="80"/>
      <c r="B33" s="80"/>
      <c r="C33" s="81"/>
      <c r="D33" s="80"/>
      <c r="E33" s="81"/>
      <c r="F33" s="81"/>
      <c r="G33" s="76"/>
      <c r="H33" s="76" t="s">
        <v>97</v>
      </c>
      <c r="I33" s="76" t="s">
        <v>98</v>
      </c>
      <c r="J33" s="76"/>
      <c r="K33" s="76"/>
      <c r="L33" s="76"/>
      <c r="M33" s="76"/>
      <c r="N33" s="76"/>
      <c r="O33" s="76"/>
      <c r="P33" s="111"/>
      <c r="Q33" s="111"/>
      <c r="R33" s="111"/>
      <c r="S33" s="111">
        <v>0.75</v>
      </c>
      <c r="T33" s="111"/>
      <c r="U33" s="111"/>
      <c r="V33" s="113"/>
      <c r="W33" s="111"/>
      <c r="X33" s="37" t="s">
        <v>209</v>
      </c>
      <c r="Y33" s="55">
        <v>35000000</v>
      </c>
      <c r="Z33" s="51">
        <v>0.5</v>
      </c>
      <c r="AA33" s="37" t="s">
        <v>210</v>
      </c>
      <c r="AB33" s="38">
        <v>45306</v>
      </c>
      <c r="AC33" s="38">
        <v>45641</v>
      </c>
      <c r="AD33" s="37" t="s">
        <v>208</v>
      </c>
      <c r="AE33" s="37" t="s">
        <v>279</v>
      </c>
      <c r="AF33" s="37"/>
      <c r="AG33" s="37" t="s">
        <v>375</v>
      </c>
      <c r="AH33" s="37" t="s">
        <v>375</v>
      </c>
      <c r="AI33" s="37"/>
      <c r="AJ33" s="37"/>
      <c r="AK33" s="37" t="s">
        <v>375</v>
      </c>
      <c r="AL33" s="37"/>
      <c r="AM33" s="37"/>
      <c r="AN33" s="37"/>
      <c r="AO33" s="37"/>
      <c r="AP33" s="37"/>
      <c r="AQ33" s="37" t="s">
        <v>375</v>
      </c>
      <c r="AR33" s="37" t="s">
        <v>375</v>
      </c>
      <c r="AS33" s="37"/>
      <c r="AT33" s="37"/>
      <c r="AU33" s="37"/>
      <c r="AV33" s="37"/>
      <c r="AW33" s="37"/>
      <c r="AX33" s="37"/>
      <c r="AY33" s="37" t="s">
        <v>375</v>
      </c>
      <c r="AZ33" s="37"/>
      <c r="BA33" s="37" t="s">
        <v>375</v>
      </c>
      <c r="BB33" s="37"/>
      <c r="BC33" s="37" t="s">
        <v>375</v>
      </c>
      <c r="BD33" s="37"/>
      <c r="BE33" s="37"/>
      <c r="BF33" s="37"/>
      <c r="BG33" s="37"/>
      <c r="BH33" s="37"/>
      <c r="BI33" s="37"/>
      <c r="BJ33" s="37"/>
      <c r="BK33" s="37"/>
      <c r="BL33" s="37" t="s">
        <v>375</v>
      </c>
      <c r="BM33" s="37"/>
      <c r="BN33" s="37"/>
      <c r="BO33" s="37"/>
      <c r="BP33" s="37"/>
      <c r="BQ33" s="37"/>
      <c r="BR33" s="37"/>
      <c r="BS33" s="37"/>
      <c r="BT33" s="37"/>
      <c r="BU33" s="37"/>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row>
    <row r="34" spans="1:217" s="28" customFormat="1" ht="99.95" customHeight="1" x14ac:dyDescent="0.25">
      <c r="A34" s="99" t="s">
        <v>162</v>
      </c>
      <c r="B34" s="99" t="s">
        <v>399</v>
      </c>
      <c r="C34" s="98">
        <v>0.25</v>
      </c>
      <c r="D34" s="99" t="s">
        <v>115</v>
      </c>
      <c r="E34" s="98">
        <v>1</v>
      </c>
      <c r="F34" s="98">
        <v>1</v>
      </c>
      <c r="G34" s="94" t="s">
        <v>116</v>
      </c>
      <c r="H34" s="94" t="s">
        <v>117</v>
      </c>
      <c r="I34" s="94" t="s">
        <v>118</v>
      </c>
      <c r="J34" s="45" t="s">
        <v>230</v>
      </c>
      <c r="K34" s="94" t="s">
        <v>228</v>
      </c>
      <c r="L34" s="94" t="s">
        <v>150</v>
      </c>
      <c r="M34" s="94" t="s">
        <v>229</v>
      </c>
      <c r="N34" s="45" t="s">
        <v>231</v>
      </c>
      <c r="O34" s="45" t="s">
        <v>232</v>
      </c>
      <c r="P34" s="45" t="s">
        <v>233</v>
      </c>
      <c r="Q34" s="52">
        <v>0.25</v>
      </c>
      <c r="R34" s="52">
        <v>0.5</v>
      </c>
      <c r="S34" s="52">
        <v>0.75</v>
      </c>
      <c r="T34" s="52">
        <v>1</v>
      </c>
      <c r="U34" s="52">
        <v>1</v>
      </c>
      <c r="V34" s="56">
        <v>45100000</v>
      </c>
      <c r="W34" s="45" t="s">
        <v>404</v>
      </c>
      <c r="X34" s="45" t="s">
        <v>235</v>
      </c>
      <c r="Y34" s="56">
        <v>45100000</v>
      </c>
      <c r="Z34" s="52">
        <v>0.5</v>
      </c>
      <c r="AA34" s="45" t="s">
        <v>236</v>
      </c>
      <c r="AB34" s="46">
        <v>45323</v>
      </c>
      <c r="AC34" s="46">
        <v>45627</v>
      </c>
      <c r="AD34" s="45" t="s">
        <v>371</v>
      </c>
      <c r="AE34" s="45" t="s">
        <v>279</v>
      </c>
      <c r="AF34" s="45"/>
      <c r="AG34" s="45" t="s">
        <v>375</v>
      </c>
      <c r="AH34" s="45" t="s">
        <v>375</v>
      </c>
      <c r="AI34" s="45"/>
      <c r="AJ34" s="45"/>
      <c r="AK34" s="45" t="s">
        <v>375</v>
      </c>
      <c r="AL34" s="45"/>
      <c r="AM34" s="45"/>
      <c r="AN34" s="45"/>
      <c r="AO34" s="45"/>
      <c r="AP34" s="45"/>
      <c r="AQ34" s="45"/>
      <c r="AR34" s="45"/>
      <c r="AS34" s="45"/>
      <c r="AT34" s="45"/>
      <c r="AU34" s="45"/>
      <c r="AV34" s="45" t="s">
        <v>375</v>
      </c>
      <c r="AW34" s="45"/>
      <c r="AX34" s="45" t="s">
        <v>375</v>
      </c>
      <c r="AY34" s="45" t="s">
        <v>375</v>
      </c>
      <c r="AZ34" s="45"/>
      <c r="BA34" s="45" t="s">
        <v>375</v>
      </c>
      <c r="BB34" s="45"/>
      <c r="BC34" s="45" t="s">
        <v>375</v>
      </c>
      <c r="BD34" s="45"/>
      <c r="BE34" s="45"/>
      <c r="BF34" s="45"/>
      <c r="BG34" s="45"/>
      <c r="BH34" s="45"/>
      <c r="BI34" s="45"/>
      <c r="BJ34" s="45"/>
      <c r="BK34" s="45"/>
      <c r="BL34" s="45" t="s">
        <v>375</v>
      </c>
      <c r="BM34" s="45"/>
      <c r="BN34" s="45"/>
      <c r="BO34" s="45"/>
      <c r="BP34" s="45"/>
      <c r="BQ34" s="45"/>
      <c r="BR34" s="45"/>
      <c r="BS34" s="45"/>
      <c r="BT34" s="45"/>
      <c r="BU34" s="45"/>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row>
    <row r="35" spans="1:217" s="28" customFormat="1" ht="99.95" customHeight="1" x14ac:dyDescent="0.25">
      <c r="A35" s="99"/>
      <c r="B35" s="99"/>
      <c r="C35" s="98"/>
      <c r="D35" s="99"/>
      <c r="E35" s="98"/>
      <c r="F35" s="98"/>
      <c r="G35" s="94"/>
      <c r="H35" s="94"/>
      <c r="I35" s="94"/>
      <c r="J35" s="45" t="s">
        <v>238</v>
      </c>
      <c r="K35" s="94"/>
      <c r="L35" s="94"/>
      <c r="M35" s="94"/>
      <c r="N35" s="45" t="s">
        <v>384</v>
      </c>
      <c r="O35" s="45" t="s">
        <v>232</v>
      </c>
      <c r="P35" s="45" t="s">
        <v>233</v>
      </c>
      <c r="Q35" s="52">
        <v>0.25</v>
      </c>
      <c r="R35" s="52">
        <v>0.5</v>
      </c>
      <c r="S35" s="52">
        <v>0.75</v>
      </c>
      <c r="T35" s="52">
        <v>1</v>
      </c>
      <c r="U35" s="52">
        <v>1</v>
      </c>
      <c r="V35" s="56">
        <v>13600000</v>
      </c>
      <c r="W35" s="45" t="s">
        <v>404</v>
      </c>
      <c r="X35" s="45" t="s">
        <v>240</v>
      </c>
      <c r="Y35" s="56">
        <v>13600000</v>
      </c>
      <c r="Z35" s="52">
        <v>0.5</v>
      </c>
      <c r="AA35" s="45" t="s">
        <v>241</v>
      </c>
      <c r="AB35" s="46">
        <v>45310</v>
      </c>
      <c r="AC35" s="46">
        <v>45627</v>
      </c>
      <c r="AD35" s="45" t="s">
        <v>371</v>
      </c>
      <c r="AE35" s="45" t="s">
        <v>279</v>
      </c>
      <c r="AF35" s="45"/>
      <c r="AG35" s="45" t="s">
        <v>375</v>
      </c>
      <c r="AH35" s="45" t="s">
        <v>375</v>
      </c>
      <c r="AI35" s="45"/>
      <c r="AJ35" s="45"/>
      <c r="AK35" s="45" t="s">
        <v>375</v>
      </c>
      <c r="AL35" s="45"/>
      <c r="AM35" s="45"/>
      <c r="AN35" s="45"/>
      <c r="AO35" s="45"/>
      <c r="AP35" s="45"/>
      <c r="AQ35" s="45" t="s">
        <v>375</v>
      </c>
      <c r="AR35" s="45" t="s">
        <v>375</v>
      </c>
      <c r="AS35" s="45"/>
      <c r="AT35" s="45" t="s">
        <v>375</v>
      </c>
      <c r="AU35" s="45" t="s">
        <v>375</v>
      </c>
      <c r="AV35" s="45" t="s">
        <v>375</v>
      </c>
      <c r="AW35" s="45" t="s">
        <v>375</v>
      </c>
      <c r="AX35" s="45" t="s">
        <v>375</v>
      </c>
      <c r="AY35" s="45" t="s">
        <v>375</v>
      </c>
      <c r="AZ35" s="45"/>
      <c r="BA35" s="45" t="s">
        <v>375</v>
      </c>
      <c r="BB35" s="45"/>
      <c r="BC35" s="45" t="s">
        <v>375</v>
      </c>
      <c r="BD35" s="45"/>
      <c r="BE35" s="45"/>
      <c r="BF35" s="45"/>
      <c r="BG35" s="45"/>
      <c r="BH35" s="45"/>
      <c r="BI35" s="45"/>
      <c r="BJ35" s="45"/>
      <c r="BK35" s="45"/>
      <c r="BL35" s="45" t="s">
        <v>375</v>
      </c>
      <c r="BM35" s="45"/>
      <c r="BN35" s="45"/>
      <c r="BO35" s="45"/>
      <c r="BP35" s="45"/>
      <c r="BQ35" s="45"/>
      <c r="BR35" s="45"/>
      <c r="BS35" s="45"/>
      <c r="BT35" s="45"/>
      <c r="BU35" s="45"/>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row>
    <row r="36" spans="1:217" s="28" customFormat="1" ht="99.95" customHeight="1" x14ac:dyDescent="0.25">
      <c r="A36" s="99"/>
      <c r="B36" s="99"/>
      <c r="C36" s="98"/>
      <c r="D36" s="99"/>
      <c r="E36" s="98"/>
      <c r="F36" s="98"/>
      <c r="G36" s="94" t="s">
        <v>242</v>
      </c>
      <c r="H36" s="94" t="s">
        <v>120</v>
      </c>
      <c r="I36" s="94" t="s">
        <v>118</v>
      </c>
      <c r="J36" s="94" t="s">
        <v>243</v>
      </c>
      <c r="K36" s="94"/>
      <c r="L36" s="94" t="s">
        <v>150</v>
      </c>
      <c r="M36" s="94" t="s">
        <v>385</v>
      </c>
      <c r="N36" s="94" t="s">
        <v>389</v>
      </c>
      <c r="O36" s="94" t="s">
        <v>88</v>
      </c>
      <c r="P36" s="94" t="s">
        <v>233</v>
      </c>
      <c r="Q36" s="114">
        <v>0.15</v>
      </c>
      <c r="R36" s="114">
        <v>0.5</v>
      </c>
      <c r="S36" s="114">
        <v>0.8</v>
      </c>
      <c r="T36" s="114">
        <v>1</v>
      </c>
      <c r="U36" s="114">
        <v>1</v>
      </c>
      <c r="V36" s="94"/>
      <c r="W36" s="94"/>
      <c r="X36" s="45" t="s">
        <v>244</v>
      </c>
      <c r="Y36" s="56"/>
      <c r="Z36" s="52">
        <v>0.15</v>
      </c>
      <c r="AA36" s="45" t="s">
        <v>391</v>
      </c>
      <c r="AB36" s="46">
        <v>45292</v>
      </c>
      <c r="AC36" s="46">
        <v>45351</v>
      </c>
      <c r="AD36" s="45" t="s">
        <v>390</v>
      </c>
      <c r="AE36" s="45" t="s">
        <v>279</v>
      </c>
      <c r="AF36" s="45" t="s">
        <v>375</v>
      </c>
      <c r="AG36" s="45"/>
      <c r="AH36" s="45"/>
      <c r="AI36" s="45"/>
      <c r="AJ36" s="45"/>
      <c r="AK36" s="45"/>
      <c r="AL36" s="45"/>
      <c r="AM36" s="45"/>
      <c r="AN36" s="45"/>
      <c r="AO36" s="45"/>
      <c r="AP36" s="45"/>
      <c r="AQ36" s="45" t="s">
        <v>375</v>
      </c>
      <c r="AR36" s="45" t="s">
        <v>375</v>
      </c>
      <c r="AS36" s="45"/>
      <c r="AT36" s="45"/>
      <c r="AU36" s="45"/>
      <c r="AV36" s="45"/>
      <c r="AW36" s="45"/>
      <c r="AX36" s="45"/>
      <c r="AY36" s="45" t="s">
        <v>375</v>
      </c>
      <c r="AZ36" s="45"/>
      <c r="BA36" s="45"/>
      <c r="BB36" s="45"/>
      <c r="BC36" s="45" t="s">
        <v>375</v>
      </c>
      <c r="BD36" s="45"/>
      <c r="BE36" s="45"/>
      <c r="BF36" s="45"/>
      <c r="BG36" s="45"/>
      <c r="BH36" s="45"/>
      <c r="BI36" s="45"/>
      <c r="BJ36" s="45"/>
      <c r="BK36" s="45"/>
      <c r="BL36" s="45"/>
      <c r="BM36" s="45"/>
      <c r="BN36" s="45"/>
      <c r="BO36" s="45"/>
      <c r="BP36" s="45"/>
      <c r="BQ36" s="45"/>
      <c r="BR36" s="45"/>
      <c r="BS36" s="45"/>
      <c r="BT36" s="45"/>
      <c r="BU36" s="45"/>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row>
    <row r="37" spans="1:217" s="28" customFormat="1" ht="144.94999999999999" customHeight="1" x14ac:dyDescent="0.25">
      <c r="A37" s="99"/>
      <c r="B37" s="99"/>
      <c r="C37" s="98"/>
      <c r="D37" s="99"/>
      <c r="E37" s="98"/>
      <c r="F37" s="98"/>
      <c r="G37" s="94"/>
      <c r="H37" s="94"/>
      <c r="I37" s="94"/>
      <c r="J37" s="94"/>
      <c r="K37" s="94"/>
      <c r="L37" s="94"/>
      <c r="M37" s="94"/>
      <c r="N37" s="94"/>
      <c r="O37" s="94"/>
      <c r="P37" s="94" t="s">
        <v>233</v>
      </c>
      <c r="Q37" s="114">
        <v>0.25</v>
      </c>
      <c r="R37" s="114">
        <v>0.5</v>
      </c>
      <c r="S37" s="114">
        <v>0.75</v>
      </c>
      <c r="T37" s="114">
        <v>1</v>
      </c>
      <c r="U37" s="114">
        <v>1</v>
      </c>
      <c r="V37" s="94"/>
      <c r="W37" s="94"/>
      <c r="X37" s="45" t="s">
        <v>245</v>
      </c>
      <c r="Y37" s="56"/>
      <c r="Z37" s="52">
        <v>0.4</v>
      </c>
      <c r="AA37" s="45" t="s">
        <v>392</v>
      </c>
      <c r="AB37" s="46">
        <v>45292</v>
      </c>
      <c r="AC37" s="46">
        <v>45657</v>
      </c>
      <c r="AD37" s="45" t="s">
        <v>390</v>
      </c>
      <c r="AE37" s="45" t="s">
        <v>279</v>
      </c>
      <c r="AF37" s="45"/>
      <c r="AG37" s="45"/>
      <c r="AH37" s="45"/>
      <c r="AI37" s="45"/>
      <c r="AJ37" s="45"/>
      <c r="AK37" s="45"/>
      <c r="AL37" s="45"/>
      <c r="AM37" s="45"/>
      <c r="AN37" s="45"/>
      <c r="AO37" s="45"/>
      <c r="AP37" s="45"/>
      <c r="AQ37" s="45" t="s">
        <v>375</v>
      </c>
      <c r="AR37" s="45"/>
      <c r="AS37" s="45"/>
      <c r="AT37" s="45"/>
      <c r="AU37" s="45"/>
      <c r="AV37" s="45" t="s">
        <v>375</v>
      </c>
      <c r="AW37" s="45" t="s">
        <v>375</v>
      </c>
      <c r="AX37" s="45"/>
      <c r="AY37" s="45" t="s">
        <v>375</v>
      </c>
      <c r="AZ37" s="45"/>
      <c r="BA37" s="45"/>
      <c r="BB37" s="45"/>
      <c r="BC37" s="45" t="s">
        <v>375</v>
      </c>
      <c r="BD37" s="45"/>
      <c r="BE37" s="45"/>
      <c r="BF37" s="45"/>
      <c r="BG37" s="45"/>
      <c r="BH37" s="45"/>
      <c r="BI37" s="45"/>
      <c r="BJ37" s="45"/>
      <c r="BK37" s="45"/>
      <c r="BL37" s="45"/>
      <c r="BM37" s="45"/>
      <c r="BN37" s="45"/>
      <c r="BO37" s="45"/>
      <c r="BP37" s="45"/>
      <c r="BQ37" s="45"/>
      <c r="BR37" s="45"/>
      <c r="BS37" s="45"/>
      <c r="BT37" s="45"/>
      <c r="BU37" s="45"/>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row>
    <row r="38" spans="1:217" s="28" customFormat="1" ht="121.5" customHeight="1" x14ac:dyDescent="0.25">
      <c r="A38" s="99"/>
      <c r="B38" s="99"/>
      <c r="C38" s="98"/>
      <c r="D38" s="99"/>
      <c r="E38" s="98"/>
      <c r="F38" s="98"/>
      <c r="G38" s="94"/>
      <c r="H38" s="94"/>
      <c r="I38" s="94"/>
      <c r="J38" s="94"/>
      <c r="K38" s="94"/>
      <c r="L38" s="94"/>
      <c r="M38" s="94"/>
      <c r="N38" s="94"/>
      <c r="O38" s="94"/>
      <c r="P38" s="94" t="s">
        <v>233</v>
      </c>
      <c r="Q38" s="114">
        <v>0.25</v>
      </c>
      <c r="R38" s="114">
        <v>0.5</v>
      </c>
      <c r="S38" s="114">
        <v>0.75</v>
      </c>
      <c r="T38" s="114">
        <v>1</v>
      </c>
      <c r="U38" s="114">
        <v>1</v>
      </c>
      <c r="V38" s="94"/>
      <c r="W38" s="94"/>
      <c r="X38" s="45" t="s">
        <v>246</v>
      </c>
      <c r="Y38" s="56"/>
      <c r="Z38" s="52">
        <v>0.25</v>
      </c>
      <c r="AA38" s="45" t="s">
        <v>393</v>
      </c>
      <c r="AB38" s="46">
        <v>45352</v>
      </c>
      <c r="AC38" s="46">
        <v>45473</v>
      </c>
      <c r="AD38" s="45" t="s">
        <v>390</v>
      </c>
      <c r="AE38" s="45" t="s">
        <v>279</v>
      </c>
      <c r="AF38" s="45" t="s">
        <v>375</v>
      </c>
      <c r="AG38" s="45"/>
      <c r="AH38" s="45"/>
      <c r="AI38" s="45"/>
      <c r="AJ38" s="45"/>
      <c r="AK38" s="45"/>
      <c r="AL38" s="45"/>
      <c r="AM38" s="45"/>
      <c r="AN38" s="45"/>
      <c r="AO38" s="45"/>
      <c r="AP38" s="45"/>
      <c r="AQ38" s="45" t="s">
        <v>375</v>
      </c>
      <c r="AR38" s="45" t="s">
        <v>375</v>
      </c>
      <c r="AS38" s="45"/>
      <c r="AT38" s="45"/>
      <c r="AU38" s="45"/>
      <c r="AV38" s="45"/>
      <c r="AW38" s="45"/>
      <c r="AX38" s="45"/>
      <c r="AY38" s="45" t="s">
        <v>375</v>
      </c>
      <c r="AZ38" s="45"/>
      <c r="BA38" s="45"/>
      <c r="BB38" s="45"/>
      <c r="BC38" s="45" t="s">
        <v>375</v>
      </c>
      <c r="BD38" s="45"/>
      <c r="BE38" s="45"/>
      <c r="BF38" s="45"/>
      <c r="BG38" s="45"/>
      <c r="BH38" s="45"/>
      <c r="BI38" s="45"/>
      <c r="BJ38" s="45"/>
      <c r="BK38" s="45"/>
      <c r="BL38" s="45"/>
      <c r="BM38" s="45"/>
      <c r="BN38" s="45"/>
      <c r="BO38" s="45"/>
      <c r="BP38" s="45"/>
      <c r="BQ38" s="45"/>
      <c r="BR38" s="45"/>
      <c r="BS38" s="45"/>
      <c r="BT38" s="45"/>
      <c r="BU38" s="45"/>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row>
    <row r="39" spans="1:217" s="28" customFormat="1" ht="99.95" customHeight="1" x14ac:dyDescent="0.25">
      <c r="A39" s="99"/>
      <c r="B39" s="99"/>
      <c r="C39" s="98"/>
      <c r="D39" s="99"/>
      <c r="E39" s="98"/>
      <c r="F39" s="98"/>
      <c r="G39" s="94"/>
      <c r="H39" s="94"/>
      <c r="I39" s="94"/>
      <c r="J39" s="94"/>
      <c r="K39" s="94"/>
      <c r="L39" s="94"/>
      <c r="M39" s="94"/>
      <c r="N39" s="94"/>
      <c r="O39" s="94"/>
      <c r="P39" s="94" t="s">
        <v>233</v>
      </c>
      <c r="Q39" s="114">
        <v>0.25</v>
      </c>
      <c r="R39" s="114">
        <v>0.5</v>
      </c>
      <c r="S39" s="114">
        <v>0.75</v>
      </c>
      <c r="T39" s="114">
        <v>1</v>
      </c>
      <c r="U39" s="114">
        <v>1</v>
      </c>
      <c r="V39" s="94"/>
      <c r="W39" s="94"/>
      <c r="X39" s="45" t="s">
        <v>247</v>
      </c>
      <c r="Y39" s="56"/>
      <c r="Z39" s="52">
        <v>0.2</v>
      </c>
      <c r="AA39" s="45" t="s">
        <v>394</v>
      </c>
      <c r="AB39" s="46">
        <v>45352</v>
      </c>
      <c r="AC39" s="46">
        <v>45657</v>
      </c>
      <c r="AD39" s="45" t="s">
        <v>390</v>
      </c>
      <c r="AE39" s="45" t="s">
        <v>279</v>
      </c>
      <c r="AF39" s="45"/>
      <c r="AG39" s="45"/>
      <c r="AH39" s="45"/>
      <c r="AI39" s="45" t="s">
        <v>375</v>
      </c>
      <c r="AJ39" s="45"/>
      <c r="AK39" s="45"/>
      <c r="AL39" s="45"/>
      <c r="AM39" s="45"/>
      <c r="AN39" s="45"/>
      <c r="AO39" s="45"/>
      <c r="AP39" s="45"/>
      <c r="AQ39" s="45" t="s">
        <v>375</v>
      </c>
      <c r="AR39" s="45"/>
      <c r="AS39" s="45"/>
      <c r="AT39" s="45"/>
      <c r="AU39" s="45"/>
      <c r="AV39" s="45" t="s">
        <v>375</v>
      </c>
      <c r="AW39" s="45" t="s">
        <v>375</v>
      </c>
      <c r="AX39" s="45"/>
      <c r="AY39" s="45" t="s">
        <v>375</v>
      </c>
      <c r="AZ39" s="45"/>
      <c r="BA39" s="45"/>
      <c r="BB39" s="45"/>
      <c r="BC39" s="45"/>
      <c r="BD39" s="45"/>
      <c r="BE39" s="45"/>
      <c r="BF39" s="45"/>
      <c r="BG39" s="45"/>
      <c r="BH39" s="45"/>
      <c r="BI39" s="45"/>
      <c r="BJ39" s="45" t="s">
        <v>375</v>
      </c>
      <c r="BK39" s="45" t="s">
        <v>375</v>
      </c>
      <c r="BL39" s="45"/>
      <c r="BM39" s="45"/>
      <c r="BN39" s="45"/>
      <c r="BO39" s="45" t="s">
        <v>375</v>
      </c>
      <c r="BP39" s="45"/>
      <c r="BQ39" s="45"/>
      <c r="BR39" s="45"/>
      <c r="BS39" s="45" t="s">
        <v>375</v>
      </c>
      <c r="BT39" s="45"/>
      <c r="BU39" s="45"/>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row>
    <row r="40" spans="1:217" s="28" customFormat="1" ht="99.95" customHeight="1" x14ac:dyDescent="0.25">
      <c r="A40" s="100" t="s">
        <v>413</v>
      </c>
      <c r="B40" s="100" t="s">
        <v>121</v>
      </c>
      <c r="C40" s="101">
        <v>0.25</v>
      </c>
      <c r="D40" s="100" t="s">
        <v>122</v>
      </c>
      <c r="E40" s="101">
        <v>1</v>
      </c>
      <c r="F40" s="101">
        <v>1</v>
      </c>
      <c r="G40" s="93" t="s">
        <v>123</v>
      </c>
      <c r="H40" s="93" t="s">
        <v>97</v>
      </c>
      <c r="I40" s="93" t="s">
        <v>98</v>
      </c>
      <c r="J40" s="93" t="s">
        <v>220</v>
      </c>
      <c r="K40" s="93"/>
      <c r="L40" s="93" t="s">
        <v>395</v>
      </c>
      <c r="M40" s="93" t="s">
        <v>396</v>
      </c>
      <c r="N40" s="93"/>
      <c r="O40" s="93" t="s">
        <v>88</v>
      </c>
      <c r="P40" s="115"/>
      <c r="Q40" s="115">
        <v>0.25</v>
      </c>
      <c r="R40" s="115">
        <v>0.5</v>
      </c>
      <c r="S40" s="115">
        <v>0.75</v>
      </c>
      <c r="T40" s="115">
        <v>1</v>
      </c>
      <c r="U40" s="115">
        <v>1</v>
      </c>
      <c r="V40" s="93"/>
      <c r="W40" s="93"/>
      <c r="X40" s="47" t="s">
        <v>221</v>
      </c>
      <c r="Y40" s="57"/>
      <c r="Z40" s="53">
        <v>0.15</v>
      </c>
      <c r="AA40" s="47" t="s">
        <v>222</v>
      </c>
      <c r="AB40" s="48">
        <v>45306</v>
      </c>
      <c r="AC40" s="48">
        <v>45641</v>
      </c>
      <c r="AD40" s="47" t="s">
        <v>223</v>
      </c>
      <c r="AE40" s="47" t="s">
        <v>279</v>
      </c>
      <c r="AF40" s="47"/>
      <c r="AG40" s="47"/>
      <c r="AH40" s="47"/>
      <c r="AI40" s="47"/>
      <c r="AJ40" s="47"/>
      <c r="AK40" s="47"/>
      <c r="AL40" s="47"/>
      <c r="AM40" s="47"/>
      <c r="AN40" s="47"/>
      <c r="AO40" s="47"/>
      <c r="AP40" s="47"/>
      <c r="AQ40" s="47"/>
      <c r="AR40" s="47"/>
      <c r="AS40" s="47"/>
      <c r="AT40" s="47"/>
      <c r="AU40" s="47"/>
      <c r="AV40" s="47"/>
      <c r="AW40" s="47"/>
      <c r="AX40" s="47" t="s">
        <v>375</v>
      </c>
      <c r="AY40" s="47" t="s">
        <v>375</v>
      </c>
      <c r="AZ40" s="47"/>
      <c r="BA40" s="47"/>
      <c r="BB40" s="47"/>
      <c r="BC40" s="47" t="s">
        <v>375</v>
      </c>
      <c r="BD40" s="47"/>
      <c r="BE40" s="47"/>
      <c r="BF40" s="47"/>
      <c r="BG40" s="47"/>
      <c r="BH40" s="47"/>
      <c r="BI40" s="47"/>
      <c r="BJ40" s="47"/>
      <c r="BK40" s="47"/>
      <c r="BL40" s="47"/>
      <c r="BM40" s="47"/>
      <c r="BN40" s="47"/>
      <c r="BO40" s="47"/>
      <c r="BP40" s="47"/>
      <c r="BQ40" s="47"/>
      <c r="BR40" s="47"/>
      <c r="BS40" s="47"/>
      <c r="BT40" s="47"/>
      <c r="BU40" s="47"/>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row>
    <row r="41" spans="1:217" s="28" customFormat="1" ht="99.95" customHeight="1" x14ac:dyDescent="0.25">
      <c r="A41" s="100"/>
      <c r="B41" s="100"/>
      <c r="C41" s="101"/>
      <c r="D41" s="100"/>
      <c r="E41" s="101"/>
      <c r="F41" s="101"/>
      <c r="G41" s="93"/>
      <c r="H41" s="93"/>
      <c r="I41" s="93"/>
      <c r="J41" s="93"/>
      <c r="K41" s="93"/>
      <c r="L41" s="93"/>
      <c r="M41" s="93"/>
      <c r="N41" s="93"/>
      <c r="O41" s="93"/>
      <c r="P41" s="115"/>
      <c r="Q41" s="115"/>
      <c r="R41" s="115"/>
      <c r="S41" s="115"/>
      <c r="T41" s="115"/>
      <c r="U41" s="115"/>
      <c r="V41" s="93"/>
      <c r="W41" s="93"/>
      <c r="X41" s="47" t="s">
        <v>224</v>
      </c>
      <c r="Y41" s="57"/>
      <c r="Z41" s="53">
        <v>0.15</v>
      </c>
      <c r="AA41" s="47" t="s">
        <v>225</v>
      </c>
      <c r="AB41" s="48">
        <v>45306</v>
      </c>
      <c r="AC41" s="48">
        <v>45641</v>
      </c>
      <c r="AD41" s="47" t="s">
        <v>223</v>
      </c>
      <c r="AE41" s="47" t="s">
        <v>279</v>
      </c>
      <c r="AF41" s="47"/>
      <c r="AG41" s="47"/>
      <c r="AH41" s="47"/>
      <c r="AI41" s="47"/>
      <c r="AJ41" s="47"/>
      <c r="AK41" s="47"/>
      <c r="AL41" s="47"/>
      <c r="AM41" s="47"/>
      <c r="AN41" s="47"/>
      <c r="AO41" s="47"/>
      <c r="AP41" s="47"/>
      <c r="AQ41" s="47" t="s">
        <v>375</v>
      </c>
      <c r="AR41" s="47"/>
      <c r="AS41" s="47"/>
      <c r="AT41" s="47"/>
      <c r="AU41" s="47"/>
      <c r="AV41" s="47"/>
      <c r="AW41" s="47" t="s">
        <v>375</v>
      </c>
      <c r="AX41" s="47" t="s">
        <v>375</v>
      </c>
      <c r="AY41" s="47" t="s">
        <v>375</v>
      </c>
      <c r="AZ41" s="47"/>
      <c r="BA41" s="47"/>
      <c r="BB41" s="47"/>
      <c r="BC41" s="47" t="s">
        <v>375</v>
      </c>
      <c r="BD41" s="47"/>
      <c r="BE41" s="47"/>
      <c r="BF41" s="47"/>
      <c r="BG41" s="47"/>
      <c r="BH41" s="47"/>
      <c r="BI41" s="47"/>
      <c r="BJ41" s="47"/>
      <c r="BK41" s="47"/>
      <c r="BL41" s="47"/>
      <c r="BM41" s="47"/>
      <c r="BN41" s="47"/>
      <c r="BO41" s="47"/>
      <c r="BP41" s="47"/>
      <c r="BQ41" s="47"/>
      <c r="BR41" s="47"/>
      <c r="BS41" s="47"/>
      <c r="BT41" s="47"/>
      <c r="BU41" s="47"/>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row>
    <row r="42" spans="1:217" s="28" customFormat="1" ht="99.95" customHeight="1" x14ac:dyDescent="0.25">
      <c r="A42" s="100"/>
      <c r="B42" s="100"/>
      <c r="C42" s="101"/>
      <c r="D42" s="100"/>
      <c r="E42" s="101"/>
      <c r="F42" s="101"/>
      <c r="G42" s="93"/>
      <c r="H42" s="93"/>
      <c r="I42" s="93"/>
      <c r="J42" s="93"/>
      <c r="K42" s="93"/>
      <c r="L42" s="93"/>
      <c r="M42" s="93"/>
      <c r="N42" s="93"/>
      <c r="O42" s="93"/>
      <c r="P42" s="115"/>
      <c r="Q42" s="115"/>
      <c r="R42" s="115"/>
      <c r="S42" s="115"/>
      <c r="T42" s="115"/>
      <c r="U42" s="115"/>
      <c r="V42" s="93"/>
      <c r="W42" s="93"/>
      <c r="X42" s="47" t="s">
        <v>226</v>
      </c>
      <c r="Y42" s="57"/>
      <c r="Z42" s="53">
        <v>0.7</v>
      </c>
      <c r="AA42" s="47" t="s">
        <v>227</v>
      </c>
      <c r="AB42" s="48">
        <v>45306</v>
      </c>
      <c r="AC42" s="48">
        <v>45473</v>
      </c>
      <c r="AD42" s="47" t="s">
        <v>216</v>
      </c>
      <c r="AE42" s="47" t="s">
        <v>279</v>
      </c>
      <c r="AF42" s="47"/>
      <c r="AG42" s="47"/>
      <c r="AH42" s="47"/>
      <c r="AI42" s="47"/>
      <c r="AJ42" s="47"/>
      <c r="AK42" s="47"/>
      <c r="AL42" s="47"/>
      <c r="AM42" s="47"/>
      <c r="AN42" s="47"/>
      <c r="AO42" s="47"/>
      <c r="AP42" s="47"/>
      <c r="AQ42" s="47" t="s">
        <v>375</v>
      </c>
      <c r="AR42" s="47"/>
      <c r="AS42" s="47"/>
      <c r="AT42" s="47" t="s">
        <v>375</v>
      </c>
      <c r="AU42" s="47" t="s">
        <v>375</v>
      </c>
      <c r="AV42" s="47" t="s">
        <v>375</v>
      </c>
      <c r="AW42" s="47" t="s">
        <v>375</v>
      </c>
      <c r="AX42" s="47" t="s">
        <v>375</v>
      </c>
      <c r="AY42" s="47" t="s">
        <v>375</v>
      </c>
      <c r="AZ42" s="47"/>
      <c r="BA42" s="47"/>
      <c r="BB42" s="47"/>
      <c r="BC42" s="47" t="s">
        <v>375</v>
      </c>
      <c r="BD42" s="47"/>
      <c r="BE42" s="47"/>
      <c r="BF42" s="47"/>
      <c r="BG42" s="47"/>
      <c r="BH42" s="47"/>
      <c r="BI42" s="47"/>
      <c r="BJ42" s="47"/>
      <c r="BK42" s="47"/>
      <c r="BL42" s="47"/>
      <c r="BM42" s="47"/>
      <c r="BN42" s="47"/>
      <c r="BO42" s="47"/>
      <c r="BP42" s="47"/>
      <c r="BQ42" s="47"/>
      <c r="BR42" s="47"/>
      <c r="BS42" s="47"/>
      <c r="BT42" s="47"/>
      <c r="BU42" s="47"/>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row>
    <row r="43" spans="1:217" s="28" customFormat="1" ht="99.95" customHeight="1" x14ac:dyDescent="0.25">
      <c r="A43" s="100"/>
      <c r="B43" s="100"/>
      <c r="C43" s="101"/>
      <c r="D43" s="100"/>
      <c r="E43" s="101"/>
      <c r="F43" s="101"/>
      <c r="G43" s="93" t="s">
        <v>124</v>
      </c>
      <c r="H43" s="93" t="s">
        <v>401</v>
      </c>
      <c r="I43" s="93" t="s">
        <v>126</v>
      </c>
      <c r="J43" s="93" t="s">
        <v>356</v>
      </c>
      <c r="K43" s="93" t="s">
        <v>127</v>
      </c>
      <c r="L43" s="93" t="s">
        <v>150</v>
      </c>
      <c r="M43" s="93" t="s">
        <v>355</v>
      </c>
      <c r="N43" s="93" t="s">
        <v>357</v>
      </c>
      <c r="O43" s="93" t="s">
        <v>88</v>
      </c>
      <c r="P43" s="115">
        <v>0</v>
      </c>
      <c r="Q43" s="115">
        <v>0.1</v>
      </c>
      <c r="R43" s="115">
        <v>0.5</v>
      </c>
      <c r="S43" s="115">
        <v>0.75</v>
      </c>
      <c r="T43" s="115">
        <v>1</v>
      </c>
      <c r="U43" s="115">
        <v>1</v>
      </c>
      <c r="V43" s="93">
        <v>1212112028.25</v>
      </c>
      <c r="W43" s="47" t="s">
        <v>408</v>
      </c>
      <c r="X43" s="47" t="s">
        <v>359</v>
      </c>
      <c r="Y43" s="57">
        <v>762112028.25</v>
      </c>
      <c r="Z43" s="53">
        <v>0.62874718713113309</v>
      </c>
      <c r="AA43" s="47" t="s">
        <v>360</v>
      </c>
      <c r="AB43" s="48">
        <v>45292</v>
      </c>
      <c r="AC43" s="48">
        <v>45657</v>
      </c>
      <c r="AD43" s="47" t="s">
        <v>361</v>
      </c>
      <c r="AE43" s="47" t="s">
        <v>362</v>
      </c>
      <c r="AF43" s="47"/>
      <c r="AG43" s="47"/>
      <c r="AH43" s="47"/>
      <c r="AI43" s="47"/>
      <c r="AJ43" s="47"/>
      <c r="AK43" s="47"/>
      <c r="AL43" s="47"/>
      <c r="AM43" s="47" t="s">
        <v>375</v>
      </c>
      <c r="AN43" s="47" t="s">
        <v>375</v>
      </c>
      <c r="AO43" s="47"/>
      <c r="AP43" s="47"/>
      <c r="AQ43" s="47" t="s">
        <v>375</v>
      </c>
      <c r="AR43" s="47"/>
      <c r="AS43" s="47"/>
      <c r="AT43" s="47"/>
      <c r="AU43" s="47"/>
      <c r="AV43" s="47"/>
      <c r="AW43" s="47" t="s">
        <v>375</v>
      </c>
      <c r="AX43" s="47" t="s">
        <v>375</v>
      </c>
      <c r="AY43" s="47" t="s">
        <v>375</v>
      </c>
      <c r="AZ43" s="47"/>
      <c r="BA43" s="47" t="s">
        <v>375</v>
      </c>
      <c r="BB43" s="47" t="s">
        <v>375</v>
      </c>
      <c r="BC43" s="47" t="s">
        <v>375</v>
      </c>
      <c r="BD43" s="47"/>
      <c r="BE43" s="47"/>
      <c r="BF43" s="47"/>
      <c r="BG43" s="47"/>
      <c r="BH43" s="47"/>
      <c r="BI43" s="47"/>
      <c r="BJ43" s="47"/>
      <c r="BK43" s="47"/>
      <c r="BL43" s="47" t="s">
        <v>375</v>
      </c>
      <c r="BM43" s="47"/>
      <c r="BN43" s="47"/>
      <c r="BO43" s="47"/>
      <c r="BP43" s="47"/>
      <c r="BQ43" s="47"/>
      <c r="BR43" s="47"/>
      <c r="BS43" s="47" t="s">
        <v>375</v>
      </c>
      <c r="BT43" s="47" t="s">
        <v>375</v>
      </c>
      <c r="BU43" s="47" t="s">
        <v>375</v>
      </c>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row>
    <row r="44" spans="1:217" s="28" customFormat="1" ht="99.95" customHeight="1" x14ac:dyDescent="0.25">
      <c r="A44" s="100"/>
      <c r="B44" s="100"/>
      <c r="C44" s="101"/>
      <c r="D44" s="100"/>
      <c r="E44" s="101"/>
      <c r="F44" s="101"/>
      <c r="G44" s="93"/>
      <c r="H44" s="93"/>
      <c r="I44" s="93"/>
      <c r="J44" s="93"/>
      <c r="K44" s="93"/>
      <c r="L44" s="93"/>
      <c r="M44" s="93"/>
      <c r="N44" s="93"/>
      <c r="O44" s="93"/>
      <c r="P44" s="115"/>
      <c r="Q44" s="115"/>
      <c r="R44" s="115"/>
      <c r="S44" s="115"/>
      <c r="T44" s="115"/>
      <c r="U44" s="115"/>
      <c r="V44" s="93"/>
      <c r="W44" s="47" t="s">
        <v>403</v>
      </c>
      <c r="X44" s="47" t="s">
        <v>364</v>
      </c>
      <c r="Y44" s="57">
        <v>450000000</v>
      </c>
      <c r="Z44" s="53">
        <v>0.37125281286886691</v>
      </c>
      <c r="AA44" s="47" t="s">
        <v>365</v>
      </c>
      <c r="AB44" s="48">
        <v>45323</v>
      </c>
      <c r="AC44" s="48">
        <v>45657</v>
      </c>
      <c r="AD44" s="47" t="s">
        <v>366</v>
      </c>
      <c r="AE44" s="47" t="s">
        <v>362</v>
      </c>
      <c r="AF44" s="47"/>
      <c r="AG44" s="47"/>
      <c r="AH44" s="47"/>
      <c r="AI44" s="47"/>
      <c r="AJ44" s="47"/>
      <c r="AK44" s="47"/>
      <c r="AL44" s="47"/>
      <c r="AM44" s="47" t="s">
        <v>375</v>
      </c>
      <c r="AN44" s="47" t="s">
        <v>375</v>
      </c>
      <c r="AO44" s="47"/>
      <c r="AP44" s="47"/>
      <c r="AQ44" s="47" t="s">
        <v>375</v>
      </c>
      <c r="AR44" s="47"/>
      <c r="AS44" s="47"/>
      <c r="AT44" s="47"/>
      <c r="AU44" s="47"/>
      <c r="AV44" s="47"/>
      <c r="AW44" s="47" t="s">
        <v>375</v>
      </c>
      <c r="AX44" s="47" t="s">
        <v>375</v>
      </c>
      <c r="AY44" s="47" t="s">
        <v>375</v>
      </c>
      <c r="AZ44" s="47"/>
      <c r="BA44" s="47" t="s">
        <v>375</v>
      </c>
      <c r="BB44" s="47" t="s">
        <v>375</v>
      </c>
      <c r="BC44" s="47" t="s">
        <v>375</v>
      </c>
      <c r="BD44" s="47"/>
      <c r="BE44" s="47"/>
      <c r="BF44" s="47"/>
      <c r="BG44" s="47"/>
      <c r="BH44" s="47"/>
      <c r="BI44" s="47"/>
      <c r="BJ44" s="47"/>
      <c r="BK44" s="47"/>
      <c r="BL44" s="47" t="s">
        <v>375</v>
      </c>
      <c r="BM44" s="47"/>
      <c r="BN44" s="47"/>
      <c r="BO44" s="47"/>
      <c r="BP44" s="47"/>
      <c r="BQ44" s="47"/>
      <c r="BR44" s="47"/>
      <c r="BS44" s="47" t="s">
        <v>375</v>
      </c>
      <c r="BT44" s="47" t="s">
        <v>375</v>
      </c>
      <c r="BU44" s="47" t="s">
        <v>375</v>
      </c>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row>
    <row r="45" spans="1:217" s="28" customFormat="1" ht="88.5" customHeight="1" x14ac:dyDescent="0.25">
      <c r="A45" s="96" t="s">
        <v>410</v>
      </c>
      <c r="B45" s="96" t="s">
        <v>400</v>
      </c>
      <c r="C45" s="97">
        <v>0.2</v>
      </c>
      <c r="D45" s="96" t="s">
        <v>411</v>
      </c>
      <c r="E45" s="102">
        <v>1</v>
      </c>
      <c r="F45" s="97">
        <v>1</v>
      </c>
      <c r="G45" s="49" t="s">
        <v>409</v>
      </c>
      <c r="H45" s="49" t="s">
        <v>397</v>
      </c>
      <c r="I45" s="49" t="s">
        <v>468</v>
      </c>
      <c r="J45" s="49" t="s">
        <v>134</v>
      </c>
      <c r="K45" s="49" t="s">
        <v>83</v>
      </c>
      <c r="L45" s="49" t="s">
        <v>133</v>
      </c>
      <c r="M45" s="49" t="s">
        <v>85</v>
      </c>
      <c r="N45" s="49" t="s">
        <v>135</v>
      </c>
      <c r="O45" s="49" t="s">
        <v>88</v>
      </c>
      <c r="P45" s="49"/>
      <c r="Q45" s="54">
        <v>0</v>
      </c>
      <c r="R45" s="54">
        <v>0.5</v>
      </c>
      <c r="S45" s="54">
        <v>0.75</v>
      </c>
      <c r="T45" s="54">
        <v>1</v>
      </c>
      <c r="U45" s="54">
        <v>1</v>
      </c>
      <c r="V45" s="58">
        <v>189750000</v>
      </c>
      <c r="W45" s="49" t="s">
        <v>403</v>
      </c>
      <c r="X45" s="49" t="s">
        <v>377</v>
      </c>
      <c r="Y45" s="59">
        <v>189750000</v>
      </c>
      <c r="Z45" s="54">
        <v>1</v>
      </c>
      <c r="AA45" s="49" t="s">
        <v>137</v>
      </c>
      <c r="AB45" s="50">
        <v>45383</v>
      </c>
      <c r="AC45" s="50">
        <v>45641</v>
      </c>
      <c r="AD45" s="49" t="s">
        <v>138</v>
      </c>
      <c r="AE45" s="49" t="s">
        <v>92</v>
      </c>
      <c r="AF45" s="49"/>
      <c r="AG45" s="49"/>
      <c r="AH45" s="49"/>
      <c r="AI45" s="49"/>
      <c r="AJ45" s="49"/>
      <c r="AK45" s="49"/>
      <c r="AL45" s="49"/>
      <c r="AM45" s="49"/>
      <c r="AN45" s="49"/>
      <c r="AO45" s="49"/>
      <c r="AP45" s="49"/>
      <c r="AQ45" s="49" t="s">
        <v>375</v>
      </c>
      <c r="AR45" s="49"/>
      <c r="AS45" s="49"/>
      <c r="AT45" s="49" t="s">
        <v>375</v>
      </c>
      <c r="AU45" s="49" t="s">
        <v>375</v>
      </c>
      <c r="AV45" s="49"/>
      <c r="AW45" s="49" t="s">
        <v>375</v>
      </c>
      <c r="AX45" s="49"/>
      <c r="AY45" s="49" t="s">
        <v>375</v>
      </c>
      <c r="AZ45" s="49"/>
      <c r="BA45" s="49" t="s">
        <v>375</v>
      </c>
      <c r="BB45" s="49"/>
      <c r="BC45" s="49"/>
      <c r="BD45" s="49"/>
      <c r="BE45" s="49"/>
      <c r="BF45" s="49"/>
      <c r="BG45" s="49"/>
      <c r="BH45" s="49"/>
      <c r="BI45" s="49"/>
      <c r="BJ45" s="49"/>
      <c r="BK45" s="49"/>
      <c r="BL45" s="49"/>
      <c r="BM45" s="49"/>
      <c r="BN45" s="49"/>
      <c r="BO45" s="49"/>
      <c r="BP45" s="49"/>
      <c r="BQ45" s="49"/>
      <c r="BR45" s="49"/>
      <c r="BS45" s="49"/>
      <c r="BT45" s="49"/>
      <c r="BU45" s="4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row>
    <row r="46" spans="1:217" s="28" customFormat="1" ht="58.5" customHeight="1" x14ac:dyDescent="0.25">
      <c r="A46" s="96"/>
      <c r="B46" s="96"/>
      <c r="C46" s="97"/>
      <c r="D46" s="96"/>
      <c r="E46" s="103"/>
      <c r="F46" s="97"/>
      <c r="G46" s="105" t="s">
        <v>139</v>
      </c>
      <c r="H46" s="105" t="s">
        <v>117</v>
      </c>
      <c r="I46" s="105" t="s">
        <v>118</v>
      </c>
      <c r="J46" s="105" t="s">
        <v>248</v>
      </c>
      <c r="K46" s="105" t="s">
        <v>228</v>
      </c>
      <c r="L46" s="105" t="s">
        <v>150</v>
      </c>
      <c r="M46" s="105" t="s">
        <v>15</v>
      </c>
      <c r="N46" s="105" t="s">
        <v>386</v>
      </c>
      <c r="O46" s="105" t="s">
        <v>88</v>
      </c>
      <c r="P46" s="106"/>
      <c r="Q46" s="106">
        <v>0.25</v>
      </c>
      <c r="R46" s="106">
        <v>0.5</v>
      </c>
      <c r="S46" s="106">
        <v>0.75</v>
      </c>
      <c r="T46" s="106">
        <v>1</v>
      </c>
      <c r="U46" s="106">
        <v>1</v>
      </c>
      <c r="V46" s="107"/>
      <c r="W46" s="105"/>
      <c r="X46" s="49" t="s">
        <v>249</v>
      </c>
      <c r="Y46" s="58"/>
      <c r="Z46" s="54">
        <v>0.2</v>
      </c>
      <c r="AA46" s="49" t="s">
        <v>250</v>
      </c>
      <c r="AB46" s="50">
        <v>45292</v>
      </c>
      <c r="AC46" s="50">
        <v>45412</v>
      </c>
      <c r="AD46" s="49" t="s">
        <v>374</v>
      </c>
      <c r="AE46" s="49" t="s">
        <v>279</v>
      </c>
      <c r="AF46" s="49" t="s">
        <v>375</v>
      </c>
      <c r="AG46" s="49"/>
      <c r="AH46" s="49"/>
      <c r="AI46" s="49"/>
      <c r="AJ46" s="49"/>
      <c r="AK46" s="49"/>
      <c r="AL46" s="49"/>
      <c r="AM46" s="49"/>
      <c r="AN46" s="49"/>
      <c r="AO46" s="49"/>
      <c r="AP46" s="49"/>
      <c r="AQ46" s="49" t="s">
        <v>375</v>
      </c>
      <c r="AR46" s="49" t="s">
        <v>375</v>
      </c>
      <c r="AS46" s="49"/>
      <c r="AT46" s="49" t="s">
        <v>375</v>
      </c>
      <c r="AU46" s="49" t="s">
        <v>375</v>
      </c>
      <c r="AV46" s="49" t="s">
        <v>375</v>
      </c>
      <c r="AW46" s="49" t="s">
        <v>375</v>
      </c>
      <c r="AX46" s="49" t="s">
        <v>375</v>
      </c>
      <c r="AY46" s="49" t="s">
        <v>375</v>
      </c>
      <c r="AZ46" s="49"/>
      <c r="BA46" s="49"/>
      <c r="BB46" s="49"/>
      <c r="BC46" s="49" t="s">
        <v>375</v>
      </c>
      <c r="BD46" s="49"/>
      <c r="BE46" s="49"/>
      <c r="BF46" s="49"/>
      <c r="BG46" s="49"/>
      <c r="BH46" s="49"/>
      <c r="BI46" s="49"/>
      <c r="BJ46" s="49"/>
      <c r="BK46" s="49"/>
      <c r="BL46" s="49"/>
      <c r="BM46" s="49"/>
      <c r="BN46" s="49"/>
      <c r="BO46" s="49"/>
      <c r="BP46" s="49"/>
      <c r="BQ46" s="49"/>
      <c r="BR46" s="49"/>
      <c r="BS46" s="49"/>
      <c r="BT46" s="49"/>
      <c r="BU46" s="4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row>
    <row r="47" spans="1:217" s="28" customFormat="1" ht="151.5" customHeight="1" x14ac:dyDescent="0.25">
      <c r="A47" s="96"/>
      <c r="B47" s="96"/>
      <c r="C47" s="97"/>
      <c r="D47" s="96"/>
      <c r="E47" s="103"/>
      <c r="F47" s="97"/>
      <c r="G47" s="105"/>
      <c r="H47" s="105"/>
      <c r="I47" s="105"/>
      <c r="J47" s="105"/>
      <c r="K47" s="105"/>
      <c r="L47" s="105"/>
      <c r="M47" s="105"/>
      <c r="N47" s="105"/>
      <c r="O47" s="105"/>
      <c r="P47" s="106"/>
      <c r="Q47" s="106"/>
      <c r="R47" s="106"/>
      <c r="S47" s="106"/>
      <c r="T47" s="106"/>
      <c r="U47" s="106"/>
      <c r="V47" s="107"/>
      <c r="W47" s="105"/>
      <c r="X47" s="49" t="s">
        <v>251</v>
      </c>
      <c r="Y47" s="58"/>
      <c r="Z47" s="54">
        <v>0.4</v>
      </c>
      <c r="AA47" s="49" t="s">
        <v>252</v>
      </c>
      <c r="AB47" s="50">
        <v>45292</v>
      </c>
      <c r="AC47" s="50">
        <v>45657</v>
      </c>
      <c r="AD47" s="49" t="s">
        <v>374</v>
      </c>
      <c r="AE47" s="49" t="s">
        <v>279</v>
      </c>
      <c r="AF47" s="49"/>
      <c r="AG47" s="49"/>
      <c r="AH47" s="49"/>
      <c r="AI47" s="49"/>
      <c r="AJ47" s="49"/>
      <c r="AK47" s="49"/>
      <c r="AL47" s="49"/>
      <c r="AM47" s="49"/>
      <c r="AN47" s="49"/>
      <c r="AO47" s="49"/>
      <c r="AP47" s="49"/>
      <c r="AQ47" s="49" t="s">
        <v>375</v>
      </c>
      <c r="AR47" s="49" t="s">
        <v>375</v>
      </c>
      <c r="AS47" s="49"/>
      <c r="AT47" s="49" t="s">
        <v>375</v>
      </c>
      <c r="AU47" s="49" t="s">
        <v>375</v>
      </c>
      <c r="AV47" s="49" t="s">
        <v>375</v>
      </c>
      <c r="AW47" s="49" t="s">
        <v>375</v>
      </c>
      <c r="AX47" s="49" t="s">
        <v>375</v>
      </c>
      <c r="AY47" s="49" t="s">
        <v>375</v>
      </c>
      <c r="AZ47" s="49"/>
      <c r="BA47" s="49"/>
      <c r="BB47" s="49"/>
      <c r="BC47" s="49" t="s">
        <v>375</v>
      </c>
      <c r="BD47" s="49"/>
      <c r="BE47" s="49"/>
      <c r="BF47" s="49"/>
      <c r="BG47" s="49"/>
      <c r="BH47" s="49"/>
      <c r="BI47" s="49"/>
      <c r="BJ47" s="49"/>
      <c r="BK47" s="49"/>
      <c r="BL47" s="49"/>
      <c r="BM47" s="49"/>
      <c r="BN47" s="49"/>
      <c r="BO47" s="49"/>
      <c r="BP47" s="49"/>
      <c r="BQ47" s="49"/>
      <c r="BR47" s="49"/>
      <c r="BS47" s="49"/>
      <c r="BT47" s="49"/>
      <c r="BU47" s="4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row>
    <row r="48" spans="1:217" s="28" customFormat="1" ht="61.5" customHeight="1" x14ac:dyDescent="0.25">
      <c r="A48" s="96"/>
      <c r="B48" s="96"/>
      <c r="C48" s="97"/>
      <c r="D48" s="96"/>
      <c r="E48" s="103"/>
      <c r="F48" s="97"/>
      <c r="G48" s="105"/>
      <c r="H48" s="105"/>
      <c r="I48" s="105"/>
      <c r="J48" s="105"/>
      <c r="K48" s="105"/>
      <c r="L48" s="105"/>
      <c r="M48" s="105"/>
      <c r="N48" s="105"/>
      <c r="O48" s="105"/>
      <c r="P48" s="106"/>
      <c r="Q48" s="106"/>
      <c r="R48" s="106"/>
      <c r="S48" s="106"/>
      <c r="T48" s="106"/>
      <c r="U48" s="106"/>
      <c r="V48" s="107"/>
      <c r="W48" s="105"/>
      <c r="X48" s="49" t="s">
        <v>253</v>
      </c>
      <c r="Y48" s="58"/>
      <c r="Z48" s="54">
        <v>0.2</v>
      </c>
      <c r="AA48" s="49" t="s">
        <v>254</v>
      </c>
      <c r="AB48" s="50">
        <v>45292</v>
      </c>
      <c r="AC48" s="50">
        <v>45657</v>
      </c>
      <c r="AD48" s="49" t="s">
        <v>374</v>
      </c>
      <c r="AE48" s="49" t="s">
        <v>279</v>
      </c>
      <c r="AF48" s="49"/>
      <c r="AG48" s="49"/>
      <c r="AH48" s="49"/>
      <c r="AI48" s="49"/>
      <c r="AJ48" s="49"/>
      <c r="AK48" s="49"/>
      <c r="AL48" s="49"/>
      <c r="AM48" s="49"/>
      <c r="AN48" s="49"/>
      <c r="AO48" s="49"/>
      <c r="AP48" s="49"/>
      <c r="AQ48" s="49" t="s">
        <v>375</v>
      </c>
      <c r="AR48" s="49" t="s">
        <v>375</v>
      </c>
      <c r="AS48" s="49"/>
      <c r="AT48" s="49" t="s">
        <v>375</v>
      </c>
      <c r="AU48" s="49" t="s">
        <v>375</v>
      </c>
      <c r="AV48" s="49" t="s">
        <v>375</v>
      </c>
      <c r="AW48" s="49" t="s">
        <v>375</v>
      </c>
      <c r="AX48" s="49" t="s">
        <v>375</v>
      </c>
      <c r="AY48" s="49" t="s">
        <v>375</v>
      </c>
      <c r="AZ48" s="49"/>
      <c r="BA48" s="49"/>
      <c r="BB48" s="49"/>
      <c r="BC48" s="49" t="s">
        <v>375</v>
      </c>
      <c r="BD48" s="49"/>
      <c r="BE48" s="49"/>
      <c r="BF48" s="49"/>
      <c r="BG48" s="49"/>
      <c r="BH48" s="49"/>
      <c r="BI48" s="49"/>
      <c r="BJ48" s="49"/>
      <c r="BK48" s="49"/>
      <c r="BL48" s="49"/>
      <c r="BM48" s="49"/>
      <c r="BN48" s="49"/>
      <c r="BO48" s="49"/>
      <c r="BP48" s="49"/>
      <c r="BQ48" s="49"/>
      <c r="BR48" s="49"/>
      <c r="BS48" s="49"/>
      <c r="BT48" s="49"/>
      <c r="BU48" s="4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row>
    <row r="49" spans="1:217" s="28" customFormat="1" ht="48" customHeight="1" x14ac:dyDescent="0.25">
      <c r="A49" s="96"/>
      <c r="B49" s="96"/>
      <c r="C49" s="97"/>
      <c r="D49" s="96"/>
      <c r="E49" s="103"/>
      <c r="F49" s="97"/>
      <c r="G49" s="105"/>
      <c r="H49" s="105"/>
      <c r="I49" s="105"/>
      <c r="J49" s="105"/>
      <c r="K49" s="105"/>
      <c r="L49" s="105"/>
      <c r="M49" s="105"/>
      <c r="N49" s="105"/>
      <c r="O49" s="105"/>
      <c r="P49" s="106"/>
      <c r="Q49" s="106"/>
      <c r="R49" s="106"/>
      <c r="S49" s="106"/>
      <c r="T49" s="106"/>
      <c r="U49" s="106"/>
      <c r="V49" s="107"/>
      <c r="W49" s="105"/>
      <c r="X49" s="49" t="s">
        <v>255</v>
      </c>
      <c r="Y49" s="58"/>
      <c r="Z49" s="54">
        <v>0.2</v>
      </c>
      <c r="AA49" s="49" t="s">
        <v>256</v>
      </c>
      <c r="AB49" s="50">
        <v>45292</v>
      </c>
      <c r="AC49" s="50">
        <v>45657</v>
      </c>
      <c r="AD49" s="49" t="s">
        <v>374</v>
      </c>
      <c r="AE49" s="49" t="s">
        <v>279</v>
      </c>
      <c r="AF49" s="49"/>
      <c r="AG49" s="49"/>
      <c r="AH49" s="49"/>
      <c r="AI49" s="49"/>
      <c r="AJ49" s="49"/>
      <c r="AK49" s="49"/>
      <c r="AL49" s="49"/>
      <c r="AM49" s="49"/>
      <c r="AN49" s="49"/>
      <c r="AO49" s="49"/>
      <c r="AP49" s="49"/>
      <c r="AQ49" s="49" t="s">
        <v>375</v>
      </c>
      <c r="AR49" s="49" t="s">
        <v>375</v>
      </c>
      <c r="AS49" s="49"/>
      <c r="AT49" s="49" t="s">
        <v>375</v>
      </c>
      <c r="AU49" s="49" t="s">
        <v>375</v>
      </c>
      <c r="AV49" s="49" t="s">
        <v>375</v>
      </c>
      <c r="AW49" s="49" t="s">
        <v>375</v>
      </c>
      <c r="AX49" s="49" t="s">
        <v>375</v>
      </c>
      <c r="AY49" s="49" t="s">
        <v>375</v>
      </c>
      <c r="AZ49" s="49"/>
      <c r="BA49" s="49"/>
      <c r="BB49" s="49"/>
      <c r="BC49" s="49" t="s">
        <v>375</v>
      </c>
      <c r="BD49" s="49"/>
      <c r="BE49" s="49"/>
      <c r="BF49" s="49"/>
      <c r="BG49" s="49"/>
      <c r="BH49" s="49"/>
      <c r="BI49" s="49"/>
      <c r="BJ49" s="49"/>
      <c r="BK49" s="49"/>
      <c r="BL49" s="49"/>
      <c r="BM49" s="49"/>
      <c r="BN49" s="49"/>
      <c r="BO49" s="49"/>
      <c r="BP49" s="49"/>
      <c r="BQ49" s="49"/>
      <c r="BR49" s="49"/>
      <c r="BS49" s="49"/>
      <c r="BT49" s="49"/>
      <c r="BU49" s="4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row>
    <row r="50" spans="1:217" s="28" customFormat="1" ht="72.95" customHeight="1" x14ac:dyDescent="0.25">
      <c r="A50" s="96"/>
      <c r="B50" s="96"/>
      <c r="C50" s="97"/>
      <c r="D50" s="96"/>
      <c r="E50" s="103"/>
      <c r="F50" s="97"/>
      <c r="G50" s="105" t="s">
        <v>257</v>
      </c>
      <c r="H50" s="105" t="s">
        <v>258</v>
      </c>
      <c r="I50" s="105" t="s">
        <v>126</v>
      </c>
      <c r="J50" s="105" t="s">
        <v>259</v>
      </c>
      <c r="K50" s="105" t="s">
        <v>147</v>
      </c>
      <c r="L50" s="105" t="s">
        <v>150</v>
      </c>
      <c r="M50" s="105" t="s">
        <v>398</v>
      </c>
      <c r="N50" s="105" t="s">
        <v>260</v>
      </c>
      <c r="O50" s="105" t="s">
        <v>88</v>
      </c>
      <c r="P50" s="106">
        <v>0.94</v>
      </c>
      <c r="Q50" s="106">
        <v>0.15</v>
      </c>
      <c r="R50" s="106">
        <v>0.4</v>
      </c>
      <c r="S50" s="106">
        <v>0.75</v>
      </c>
      <c r="T50" s="106">
        <v>1</v>
      </c>
      <c r="U50" s="106">
        <v>1</v>
      </c>
      <c r="V50" s="107">
        <v>44000000</v>
      </c>
      <c r="W50" s="105" t="s">
        <v>403</v>
      </c>
      <c r="X50" s="49" t="s">
        <v>261</v>
      </c>
      <c r="Y50" s="58">
        <v>0</v>
      </c>
      <c r="Z50" s="54">
        <v>0.25</v>
      </c>
      <c r="AA50" s="49" t="s">
        <v>262</v>
      </c>
      <c r="AB50" s="50">
        <v>45321</v>
      </c>
      <c r="AC50" s="50">
        <v>45382</v>
      </c>
      <c r="AD50" s="49" t="s">
        <v>263</v>
      </c>
      <c r="AE50" s="49" t="s">
        <v>279</v>
      </c>
      <c r="AF50" s="49" t="s">
        <v>375</v>
      </c>
      <c r="AG50" s="49"/>
      <c r="AH50" s="49"/>
      <c r="AI50" s="49"/>
      <c r="AJ50" s="49"/>
      <c r="AK50" s="49"/>
      <c r="AL50" s="49"/>
      <c r="AM50" s="49"/>
      <c r="AN50" s="49"/>
      <c r="AO50" s="49"/>
      <c r="AP50" s="49"/>
      <c r="AQ50" s="49" t="s">
        <v>375</v>
      </c>
      <c r="AR50" s="49" t="s">
        <v>375</v>
      </c>
      <c r="AS50" s="49"/>
      <c r="AT50" s="49" t="s">
        <v>375</v>
      </c>
      <c r="AU50" s="49" t="s">
        <v>375</v>
      </c>
      <c r="AV50" s="49" t="s">
        <v>375</v>
      </c>
      <c r="AW50" s="49" t="s">
        <v>375</v>
      </c>
      <c r="AX50" s="49" t="s">
        <v>375</v>
      </c>
      <c r="AY50" s="49" t="s">
        <v>375</v>
      </c>
      <c r="AZ50" s="49" t="s">
        <v>375</v>
      </c>
      <c r="BA50" s="49"/>
      <c r="BB50" s="49" t="s">
        <v>375</v>
      </c>
      <c r="BC50" s="49" t="s">
        <v>375</v>
      </c>
      <c r="BD50" s="49" t="s">
        <v>375</v>
      </c>
      <c r="BE50" s="49"/>
      <c r="BF50" s="49"/>
      <c r="BG50" s="49"/>
      <c r="BH50" s="49"/>
      <c r="BI50" s="49"/>
      <c r="BJ50" s="49"/>
      <c r="BK50" s="49"/>
      <c r="BL50" s="49"/>
      <c r="BM50" s="49"/>
      <c r="BN50" s="49"/>
      <c r="BO50" s="49"/>
      <c r="BP50" s="49"/>
      <c r="BQ50" s="49"/>
      <c r="BR50" s="49"/>
      <c r="BS50" s="49"/>
      <c r="BT50" s="49"/>
      <c r="BU50" s="4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row>
    <row r="51" spans="1:217" s="28" customFormat="1" ht="74.45" customHeight="1" x14ac:dyDescent="0.25">
      <c r="A51" s="96"/>
      <c r="B51" s="96"/>
      <c r="C51" s="97"/>
      <c r="D51" s="96"/>
      <c r="E51" s="103"/>
      <c r="F51" s="97"/>
      <c r="G51" s="105"/>
      <c r="H51" s="105"/>
      <c r="I51" s="105"/>
      <c r="J51" s="105"/>
      <c r="K51" s="105"/>
      <c r="L51" s="105"/>
      <c r="M51" s="105"/>
      <c r="N51" s="105"/>
      <c r="O51" s="105"/>
      <c r="P51" s="106"/>
      <c r="Q51" s="106"/>
      <c r="R51" s="106"/>
      <c r="S51" s="106"/>
      <c r="T51" s="106"/>
      <c r="U51" s="106"/>
      <c r="V51" s="107"/>
      <c r="W51" s="105"/>
      <c r="X51" s="49" t="s">
        <v>264</v>
      </c>
      <c r="Y51" s="58">
        <v>44000000</v>
      </c>
      <c r="Z51" s="54">
        <v>0.25</v>
      </c>
      <c r="AA51" s="49" t="s">
        <v>265</v>
      </c>
      <c r="AB51" s="50">
        <v>45323</v>
      </c>
      <c r="AC51" s="50">
        <v>45641</v>
      </c>
      <c r="AD51" s="49" t="s">
        <v>266</v>
      </c>
      <c r="AE51" s="49" t="s">
        <v>279</v>
      </c>
      <c r="AF51" s="49"/>
      <c r="AG51" s="49" t="s">
        <v>375</v>
      </c>
      <c r="AH51" s="49" t="s">
        <v>375</v>
      </c>
      <c r="AI51" s="49"/>
      <c r="AJ51" s="49"/>
      <c r="AK51" s="49" t="s">
        <v>375</v>
      </c>
      <c r="AL51" s="49"/>
      <c r="AM51" s="49"/>
      <c r="AN51" s="49"/>
      <c r="AO51" s="49"/>
      <c r="AP51" s="49"/>
      <c r="AQ51" s="49" t="s">
        <v>375</v>
      </c>
      <c r="AR51" s="49" t="s">
        <v>375</v>
      </c>
      <c r="AS51" s="49"/>
      <c r="AT51" s="49" t="s">
        <v>375</v>
      </c>
      <c r="AU51" s="49" t="s">
        <v>375</v>
      </c>
      <c r="AV51" s="49" t="s">
        <v>375</v>
      </c>
      <c r="AW51" s="49" t="s">
        <v>375</v>
      </c>
      <c r="AX51" s="49" t="s">
        <v>375</v>
      </c>
      <c r="AY51" s="49" t="s">
        <v>375</v>
      </c>
      <c r="AZ51" s="49" t="s">
        <v>375</v>
      </c>
      <c r="BA51" s="49"/>
      <c r="BB51" s="49" t="s">
        <v>375</v>
      </c>
      <c r="BC51" s="49" t="s">
        <v>375</v>
      </c>
      <c r="BD51" s="49" t="s">
        <v>375</v>
      </c>
      <c r="BE51" s="49"/>
      <c r="BF51" s="49"/>
      <c r="BG51" s="49"/>
      <c r="BH51" s="49"/>
      <c r="BI51" s="49"/>
      <c r="BJ51" s="49"/>
      <c r="BK51" s="49"/>
      <c r="BL51" s="49" t="s">
        <v>375</v>
      </c>
      <c r="BM51" s="49"/>
      <c r="BN51" s="49"/>
      <c r="BO51" s="49"/>
      <c r="BP51" s="49"/>
      <c r="BQ51" s="49"/>
      <c r="BR51" s="49"/>
      <c r="BS51" s="49"/>
      <c r="BT51" s="49"/>
      <c r="BU51" s="4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row>
    <row r="52" spans="1:217" s="28" customFormat="1" ht="83.1" customHeight="1" x14ac:dyDescent="0.25">
      <c r="A52" s="96"/>
      <c r="B52" s="96"/>
      <c r="C52" s="97"/>
      <c r="D52" s="96"/>
      <c r="E52" s="103"/>
      <c r="F52" s="97"/>
      <c r="G52" s="105"/>
      <c r="H52" s="105"/>
      <c r="I52" s="105"/>
      <c r="J52" s="105"/>
      <c r="K52" s="105"/>
      <c r="L52" s="105"/>
      <c r="M52" s="105"/>
      <c r="N52" s="105"/>
      <c r="O52" s="105"/>
      <c r="P52" s="106"/>
      <c r="Q52" s="106"/>
      <c r="R52" s="106"/>
      <c r="S52" s="106"/>
      <c r="T52" s="106"/>
      <c r="U52" s="106"/>
      <c r="V52" s="107"/>
      <c r="W52" s="105"/>
      <c r="X52" s="49" t="s">
        <v>267</v>
      </c>
      <c r="Y52" s="58">
        <v>0</v>
      </c>
      <c r="Z52" s="54">
        <v>0.25</v>
      </c>
      <c r="AA52" s="49" t="s">
        <v>268</v>
      </c>
      <c r="AB52" s="50">
        <v>45383</v>
      </c>
      <c r="AC52" s="50">
        <v>45627</v>
      </c>
      <c r="AD52" s="49" t="s">
        <v>266</v>
      </c>
      <c r="AE52" s="49" t="s">
        <v>279</v>
      </c>
      <c r="AF52" s="49" t="s">
        <v>375</v>
      </c>
      <c r="AG52" s="49"/>
      <c r="AH52" s="49"/>
      <c r="AI52" s="49"/>
      <c r="AJ52" s="49"/>
      <c r="AK52" s="49"/>
      <c r="AL52" s="49"/>
      <c r="AM52" s="49"/>
      <c r="AN52" s="49"/>
      <c r="AO52" s="49"/>
      <c r="AP52" s="49"/>
      <c r="AQ52" s="49" t="s">
        <v>375</v>
      </c>
      <c r="AR52" s="49" t="s">
        <v>375</v>
      </c>
      <c r="AS52" s="49"/>
      <c r="AT52" s="49" t="s">
        <v>375</v>
      </c>
      <c r="AU52" s="49" t="s">
        <v>375</v>
      </c>
      <c r="AV52" s="49" t="s">
        <v>375</v>
      </c>
      <c r="AW52" s="49" t="s">
        <v>375</v>
      </c>
      <c r="AX52" s="49" t="s">
        <v>375</v>
      </c>
      <c r="AY52" s="49" t="s">
        <v>375</v>
      </c>
      <c r="AZ52" s="49" t="s">
        <v>375</v>
      </c>
      <c r="BA52" s="49"/>
      <c r="BB52" s="49" t="s">
        <v>375</v>
      </c>
      <c r="BC52" s="49" t="s">
        <v>375</v>
      </c>
      <c r="BD52" s="49" t="s">
        <v>375</v>
      </c>
      <c r="BE52" s="49"/>
      <c r="BF52" s="49"/>
      <c r="BG52" s="49"/>
      <c r="BH52" s="49"/>
      <c r="BI52" s="49"/>
      <c r="BJ52" s="49"/>
      <c r="BK52" s="49"/>
      <c r="BL52" s="49"/>
      <c r="BM52" s="49"/>
      <c r="BN52" s="49"/>
      <c r="BO52" s="49"/>
      <c r="BP52" s="49"/>
      <c r="BQ52" s="49"/>
      <c r="BR52" s="49"/>
      <c r="BS52" s="49"/>
      <c r="BT52" s="49"/>
      <c r="BU52" s="4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row>
    <row r="53" spans="1:217" s="28" customFormat="1" ht="68.099999999999994" customHeight="1" x14ac:dyDescent="0.25">
      <c r="A53" s="96"/>
      <c r="B53" s="96"/>
      <c r="C53" s="97"/>
      <c r="D53" s="96"/>
      <c r="E53" s="103"/>
      <c r="F53" s="97"/>
      <c r="G53" s="105"/>
      <c r="H53" s="105"/>
      <c r="I53" s="105"/>
      <c r="J53" s="105"/>
      <c r="K53" s="105"/>
      <c r="L53" s="105"/>
      <c r="M53" s="105"/>
      <c r="N53" s="105"/>
      <c r="O53" s="105"/>
      <c r="P53" s="106"/>
      <c r="Q53" s="106"/>
      <c r="R53" s="106"/>
      <c r="S53" s="106"/>
      <c r="T53" s="106"/>
      <c r="U53" s="106"/>
      <c r="V53" s="107"/>
      <c r="W53" s="105"/>
      <c r="X53" s="49" t="s">
        <v>269</v>
      </c>
      <c r="Y53" s="58">
        <v>0</v>
      </c>
      <c r="Z53" s="54">
        <v>0.25</v>
      </c>
      <c r="AA53" s="49" t="s">
        <v>270</v>
      </c>
      <c r="AB53" s="50">
        <v>45383</v>
      </c>
      <c r="AC53" s="50">
        <v>45627</v>
      </c>
      <c r="AD53" s="49" t="s">
        <v>258</v>
      </c>
      <c r="AE53" s="49" t="s">
        <v>279</v>
      </c>
      <c r="AF53" s="49"/>
      <c r="AG53" s="49"/>
      <c r="AH53" s="49"/>
      <c r="AI53" s="49"/>
      <c r="AJ53" s="49"/>
      <c r="AK53" s="49"/>
      <c r="AL53" s="49"/>
      <c r="AM53" s="49"/>
      <c r="AN53" s="49"/>
      <c r="AO53" s="49"/>
      <c r="AP53" s="49"/>
      <c r="AQ53" s="49" t="s">
        <v>375</v>
      </c>
      <c r="AR53" s="49" t="s">
        <v>375</v>
      </c>
      <c r="AS53" s="49"/>
      <c r="AT53" s="49" t="s">
        <v>375</v>
      </c>
      <c r="AU53" s="49" t="s">
        <v>375</v>
      </c>
      <c r="AV53" s="49" t="s">
        <v>375</v>
      </c>
      <c r="AW53" s="49" t="s">
        <v>375</v>
      </c>
      <c r="AX53" s="49" t="s">
        <v>375</v>
      </c>
      <c r="AY53" s="49" t="s">
        <v>375</v>
      </c>
      <c r="AZ53" s="49" t="s">
        <v>375</v>
      </c>
      <c r="BA53" s="49"/>
      <c r="BB53" s="49" t="s">
        <v>375</v>
      </c>
      <c r="BC53" s="49" t="s">
        <v>375</v>
      </c>
      <c r="BD53" s="49" t="s">
        <v>375</v>
      </c>
      <c r="BE53" s="49"/>
      <c r="BF53" s="49"/>
      <c r="BG53" s="49"/>
      <c r="BH53" s="49"/>
      <c r="BI53" s="49"/>
      <c r="BJ53" s="49"/>
      <c r="BK53" s="49"/>
      <c r="BL53" s="49"/>
      <c r="BM53" s="49"/>
      <c r="BN53" s="49"/>
      <c r="BO53" s="49"/>
      <c r="BP53" s="49"/>
      <c r="BQ53" s="49"/>
      <c r="BR53" s="49"/>
      <c r="BS53" s="49"/>
      <c r="BT53" s="49"/>
      <c r="BU53" s="4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row>
    <row r="54" spans="1:217" s="28" customFormat="1" ht="87.95" customHeight="1" x14ac:dyDescent="0.25">
      <c r="A54" s="96"/>
      <c r="B54" s="96"/>
      <c r="C54" s="97"/>
      <c r="D54" s="96"/>
      <c r="E54" s="103"/>
      <c r="F54" s="97"/>
      <c r="G54" s="105" t="s">
        <v>140</v>
      </c>
      <c r="H54" s="105" t="s">
        <v>271</v>
      </c>
      <c r="I54" s="105" t="s">
        <v>126</v>
      </c>
      <c r="J54" s="49" t="s">
        <v>274</v>
      </c>
      <c r="K54" s="105" t="s">
        <v>272</v>
      </c>
      <c r="L54" s="105" t="s">
        <v>150</v>
      </c>
      <c r="M54" s="105" t="s">
        <v>273</v>
      </c>
      <c r="N54" s="49" t="s">
        <v>275</v>
      </c>
      <c r="O54" s="49" t="s">
        <v>88</v>
      </c>
      <c r="P54" s="49"/>
      <c r="Q54" s="54">
        <v>1</v>
      </c>
      <c r="R54" s="54"/>
      <c r="S54" s="54"/>
      <c r="T54" s="54"/>
      <c r="U54" s="54">
        <v>1</v>
      </c>
      <c r="V54" s="58">
        <v>160000000</v>
      </c>
      <c r="W54" s="71" t="s">
        <v>403</v>
      </c>
      <c r="X54" s="49" t="s">
        <v>276</v>
      </c>
      <c r="Y54" s="58">
        <v>0</v>
      </c>
      <c r="Z54" s="54">
        <v>0.3</v>
      </c>
      <c r="AA54" s="49" t="s">
        <v>277</v>
      </c>
      <c r="AB54" s="50">
        <v>45292</v>
      </c>
      <c r="AC54" s="50">
        <v>45322</v>
      </c>
      <c r="AD54" s="49" t="s">
        <v>278</v>
      </c>
      <c r="AE54" s="49" t="s">
        <v>279</v>
      </c>
      <c r="AF54" s="49" t="s">
        <v>375</v>
      </c>
      <c r="AG54" s="49"/>
      <c r="AH54" s="49"/>
      <c r="AI54" s="49"/>
      <c r="AJ54" s="49"/>
      <c r="AK54" s="49"/>
      <c r="AL54" s="49"/>
      <c r="AM54" s="49"/>
      <c r="AN54" s="49"/>
      <c r="AO54" s="49"/>
      <c r="AP54" s="49"/>
      <c r="AQ54" s="49" t="s">
        <v>375</v>
      </c>
      <c r="AR54" s="49" t="s">
        <v>375</v>
      </c>
      <c r="AS54" s="49"/>
      <c r="AT54" s="49" t="s">
        <v>375</v>
      </c>
      <c r="AU54" s="49" t="s">
        <v>375</v>
      </c>
      <c r="AV54" s="49" t="s">
        <v>375</v>
      </c>
      <c r="AW54" s="49" t="s">
        <v>375</v>
      </c>
      <c r="AX54" s="49" t="s">
        <v>375</v>
      </c>
      <c r="AY54" s="49" t="s">
        <v>375</v>
      </c>
      <c r="AZ54" s="49" t="s">
        <v>375</v>
      </c>
      <c r="BA54" s="49"/>
      <c r="BB54" s="49" t="s">
        <v>375</v>
      </c>
      <c r="BC54" s="49" t="s">
        <v>375</v>
      </c>
      <c r="BD54" s="49" t="s">
        <v>375</v>
      </c>
      <c r="BE54" s="49"/>
      <c r="BF54" s="49"/>
      <c r="BG54" s="49"/>
      <c r="BH54" s="49"/>
      <c r="BI54" s="49"/>
      <c r="BJ54" s="49"/>
      <c r="BK54" s="49"/>
      <c r="BL54" s="49"/>
      <c r="BM54" s="49" t="s">
        <v>375</v>
      </c>
      <c r="BN54" s="49" t="s">
        <v>375</v>
      </c>
      <c r="BO54" s="49" t="s">
        <v>375</v>
      </c>
      <c r="BP54" s="49" t="s">
        <v>375</v>
      </c>
      <c r="BQ54" s="49" t="s">
        <v>375</v>
      </c>
      <c r="BR54" s="49" t="s">
        <v>375</v>
      </c>
      <c r="BS54" s="49"/>
      <c r="BT54" s="49"/>
      <c r="BU54" s="4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row>
    <row r="55" spans="1:217" s="28" customFormat="1" ht="113.1" customHeight="1" x14ac:dyDescent="0.25">
      <c r="A55" s="96"/>
      <c r="B55" s="96"/>
      <c r="C55" s="97"/>
      <c r="D55" s="96"/>
      <c r="E55" s="103"/>
      <c r="F55" s="97"/>
      <c r="G55" s="105"/>
      <c r="H55" s="105"/>
      <c r="I55" s="105"/>
      <c r="J55" s="49" t="s">
        <v>280</v>
      </c>
      <c r="K55" s="105"/>
      <c r="L55" s="105"/>
      <c r="M55" s="105"/>
      <c r="N55" s="49" t="s">
        <v>281</v>
      </c>
      <c r="O55" s="49" t="s">
        <v>88</v>
      </c>
      <c r="P55" s="49"/>
      <c r="Q55" s="54">
        <v>0.25</v>
      </c>
      <c r="R55" s="54">
        <v>0.25</v>
      </c>
      <c r="S55" s="54">
        <v>0.25</v>
      </c>
      <c r="T55" s="54">
        <v>0.25</v>
      </c>
      <c r="U55" s="54"/>
      <c r="V55" s="58"/>
      <c r="W55" s="72"/>
      <c r="X55" s="49" t="s">
        <v>282</v>
      </c>
      <c r="Y55" s="58">
        <v>160000000</v>
      </c>
      <c r="Z55" s="54">
        <v>0.6</v>
      </c>
      <c r="AA55" s="49" t="s">
        <v>283</v>
      </c>
      <c r="AB55" s="50">
        <v>45323</v>
      </c>
      <c r="AC55" s="50">
        <v>45642</v>
      </c>
      <c r="AD55" s="49" t="s">
        <v>278</v>
      </c>
      <c r="AE55" s="49" t="s">
        <v>279</v>
      </c>
      <c r="AF55" s="49"/>
      <c r="AG55" s="49" t="s">
        <v>375</v>
      </c>
      <c r="AH55" s="49" t="s">
        <v>375</v>
      </c>
      <c r="AI55" s="49"/>
      <c r="AJ55" s="49"/>
      <c r="AK55" s="49" t="s">
        <v>375</v>
      </c>
      <c r="AL55" s="49"/>
      <c r="AM55" s="49"/>
      <c r="AN55" s="49"/>
      <c r="AO55" s="49"/>
      <c r="AP55" s="49"/>
      <c r="AQ55" s="49" t="s">
        <v>375</v>
      </c>
      <c r="AR55" s="49" t="s">
        <v>375</v>
      </c>
      <c r="AS55" s="49"/>
      <c r="AT55" s="49" t="s">
        <v>375</v>
      </c>
      <c r="AU55" s="49" t="s">
        <v>375</v>
      </c>
      <c r="AV55" s="49" t="s">
        <v>375</v>
      </c>
      <c r="AW55" s="49" t="s">
        <v>375</v>
      </c>
      <c r="AX55" s="49" t="s">
        <v>375</v>
      </c>
      <c r="AY55" s="49" t="s">
        <v>375</v>
      </c>
      <c r="AZ55" s="49" t="s">
        <v>375</v>
      </c>
      <c r="BA55" s="49"/>
      <c r="BB55" s="49" t="s">
        <v>375</v>
      </c>
      <c r="BC55" s="49" t="s">
        <v>375</v>
      </c>
      <c r="BD55" s="49" t="s">
        <v>375</v>
      </c>
      <c r="BE55" s="49"/>
      <c r="BF55" s="49"/>
      <c r="BG55" s="49"/>
      <c r="BH55" s="49"/>
      <c r="BI55" s="49"/>
      <c r="BJ55" s="49"/>
      <c r="BK55" s="49"/>
      <c r="BL55" s="49" t="s">
        <v>375</v>
      </c>
      <c r="BM55" s="49" t="s">
        <v>375</v>
      </c>
      <c r="BN55" s="49" t="s">
        <v>375</v>
      </c>
      <c r="BO55" s="49" t="s">
        <v>375</v>
      </c>
      <c r="BP55" s="49" t="s">
        <v>375</v>
      </c>
      <c r="BQ55" s="49" t="s">
        <v>375</v>
      </c>
      <c r="BR55" s="49" t="s">
        <v>375</v>
      </c>
      <c r="BS55" s="49"/>
      <c r="BT55" s="49"/>
      <c r="BU55" s="4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row>
    <row r="56" spans="1:217" s="28" customFormat="1" ht="68.45" customHeight="1" x14ac:dyDescent="0.25">
      <c r="A56" s="96"/>
      <c r="B56" s="96"/>
      <c r="C56" s="97"/>
      <c r="D56" s="96"/>
      <c r="E56" s="103"/>
      <c r="F56" s="97"/>
      <c r="G56" s="105"/>
      <c r="H56" s="105"/>
      <c r="I56" s="105"/>
      <c r="J56" s="49" t="s">
        <v>284</v>
      </c>
      <c r="K56" s="105"/>
      <c r="L56" s="105"/>
      <c r="M56" s="105"/>
      <c r="N56" s="49" t="s">
        <v>285</v>
      </c>
      <c r="O56" s="49" t="s">
        <v>286</v>
      </c>
      <c r="P56" s="49"/>
      <c r="Q56" s="54"/>
      <c r="R56" s="54"/>
      <c r="S56" s="54"/>
      <c r="T56" s="54">
        <v>1</v>
      </c>
      <c r="U56" s="54"/>
      <c r="V56" s="58"/>
      <c r="W56" s="73"/>
      <c r="X56" s="49" t="s">
        <v>287</v>
      </c>
      <c r="Y56" s="58">
        <v>0</v>
      </c>
      <c r="Z56" s="54">
        <v>0.1</v>
      </c>
      <c r="AA56" s="49" t="s">
        <v>288</v>
      </c>
      <c r="AB56" s="50">
        <v>45643</v>
      </c>
      <c r="AC56" s="50">
        <v>45657</v>
      </c>
      <c r="AD56" s="49" t="s">
        <v>278</v>
      </c>
      <c r="AE56" s="49" t="s">
        <v>279</v>
      </c>
      <c r="AF56" s="49"/>
      <c r="AG56" s="49"/>
      <c r="AH56" s="49"/>
      <c r="AI56" s="49"/>
      <c r="AJ56" s="49"/>
      <c r="AK56" s="49"/>
      <c r="AL56" s="49"/>
      <c r="AM56" s="49"/>
      <c r="AN56" s="49"/>
      <c r="AO56" s="49"/>
      <c r="AP56" s="49"/>
      <c r="AQ56" s="49" t="s">
        <v>375</v>
      </c>
      <c r="AR56" s="49" t="s">
        <v>375</v>
      </c>
      <c r="AS56" s="49"/>
      <c r="AT56" s="49" t="s">
        <v>375</v>
      </c>
      <c r="AU56" s="49" t="s">
        <v>375</v>
      </c>
      <c r="AV56" s="49" t="s">
        <v>375</v>
      </c>
      <c r="AW56" s="49" t="s">
        <v>375</v>
      </c>
      <c r="AX56" s="49" t="s">
        <v>375</v>
      </c>
      <c r="AY56" s="49" t="s">
        <v>375</v>
      </c>
      <c r="AZ56" s="49" t="s">
        <v>375</v>
      </c>
      <c r="BA56" s="49"/>
      <c r="BB56" s="49" t="s">
        <v>375</v>
      </c>
      <c r="BC56" s="49" t="s">
        <v>375</v>
      </c>
      <c r="BD56" s="49" t="s">
        <v>375</v>
      </c>
      <c r="BE56" s="49"/>
      <c r="BF56" s="49"/>
      <c r="BG56" s="49"/>
      <c r="BH56" s="49"/>
      <c r="BI56" s="49"/>
      <c r="BJ56" s="49"/>
      <c r="BK56" s="49"/>
      <c r="BL56" s="49"/>
      <c r="BM56" s="49" t="s">
        <v>375</v>
      </c>
      <c r="BN56" s="49" t="s">
        <v>375</v>
      </c>
      <c r="BO56" s="49" t="s">
        <v>375</v>
      </c>
      <c r="BP56" s="49" t="s">
        <v>375</v>
      </c>
      <c r="BQ56" s="49" t="s">
        <v>375</v>
      </c>
      <c r="BR56" s="49" t="s">
        <v>375</v>
      </c>
      <c r="BS56" s="49"/>
      <c r="BT56" s="49"/>
      <c r="BU56" s="49"/>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row>
    <row r="57" spans="1:217" s="28" customFormat="1" ht="65.45" customHeight="1" x14ac:dyDescent="0.25">
      <c r="A57" s="96"/>
      <c r="B57" s="96"/>
      <c r="C57" s="97"/>
      <c r="D57" s="96"/>
      <c r="E57" s="103"/>
      <c r="F57" s="97"/>
      <c r="G57" s="105" t="s">
        <v>369</v>
      </c>
      <c r="H57" s="105" t="s">
        <v>153</v>
      </c>
      <c r="I57" s="105" t="s">
        <v>126</v>
      </c>
      <c r="J57" s="49" t="s">
        <v>289</v>
      </c>
      <c r="K57" s="105" t="s">
        <v>154</v>
      </c>
      <c r="L57" s="105" t="s">
        <v>150</v>
      </c>
      <c r="M57" s="105" t="s">
        <v>387</v>
      </c>
      <c r="N57" s="49" t="s">
        <v>426</v>
      </c>
      <c r="O57" s="49" t="s">
        <v>88</v>
      </c>
      <c r="P57" s="49"/>
      <c r="Q57" s="54">
        <v>0.25</v>
      </c>
      <c r="R57" s="54">
        <v>0.5</v>
      </c>
      <c r="S57" s="54">
        <v>0.75</v>
      </c>
      <c r="T57" s="54">
        <v>1</v>
      </c>
      <c r="U57" s="54">
        <v>1</v>
      </c>
      <c r="V57" s="108">
        <v>16000000</v>
      </c>
      <c r="W57" s="71" t="s">
        <v>403</v>
      </c>
      <c r="X57" s="49" t="s">
        <v>427</v>
      </c>
      <c r="Y57" s="58">
        <v>16000000</v>
      </c>
      <c r="Z57" s="54">
        <v>0.33</v>
      </c>
      <c r="AA57" s="49" t="s">
        <v>292</v>
      </c>
      <c r="AB57" s="50">
        <v>45323</v>
      </c>
      <c r="AC57" s="50">
        <v>45641</v>
      </c>
      <c r="AD57" s="49" t="s">
        <v>293</v>
      </c>
      <c r="AE57" s="49" t="s">
        <v>279</v>
      </c>
      <c r="AF57" s="49"/>
      <c r="AG57" s="49" t="s">
        <v>375</v>
      </c>
      <c r="AH57" s="49" t="s">
        <v>375</v>
      </c>
      <c r="AI57" s="49"/>
      <c r="AJ57" s="49"/>
      <c r="AK57" s="49" t="s">
        <v>375</v>
      </c>
      <c r="AL57" s="49"/>
      <c r="AM57" s="49"/>
      <c r="AN57" s="49"/>
      <c r="AO57" s="49"/>
      <c r="AP57" s="49"/>
      <c r="AQ57" s="49" t="s">
        <v>375</v>
      </c>
      <c r="AR57" s="49" t="s">
        <v>375</v>
      </c>
      <c r="AS57" s="49"/>
      <c r="AT57" s="49" t="s">
        <v>375</v>
      </c>
      <c r="AU57" s="49" t="s">
        <v>375</v>
      </c>
      <c r="AV57" s="49" t="s">
        <v>375</v>
      </c>
      <c r="AW57" s="49" t="s">
        <v>375</v>
      </c>
      <c r="AX57" s="49" t="s">
        <v>375</v>
      </c>
      <c r="AY57" s="49" t="s">
        <v>375</v>
      </c>
      <c r="AZ57" s="49" t="s">
        <v>375</v>
      </c>
      <c r="BA57" s="49"/>
      <c r="BB57" s="49" t="s">
        <v>375</v>
      </c>
      <c r="BC57" s="49" t="s">
        <v>375</v>
      </c>
      <c r="BD57" s="49" t="s">
        <v>375</v>
      </c>
      <c r="BE57" s="49"/>
      <c r="BF57" s="49"/>
      <c r="BG57" s="49"/>
      <c r="BH57" s="49"/>
      <c r="BI57" s="49"/>
      <c r="BJ57" s="49"/>
      <c r="BK57" s="49"/>
      <c r="BL57" s="49" t="s">
        <v>375</v>
      </c>
      <c r="BM57" s="49"/>
      <c r="BN57" s="49"/>
      <c r="BO57" s="49"/>
      <c r="BP57" s="49"/>
      <c r="BQ57" s="49"/>
      <c r="BR57" s="49"/>
      <c r="BS57" s="49"/>
      <c r="BT57" s="49"/>
      <c r="BU57" s="49"/>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row>
    <row r="58" spans="1:217" s="28" customFormat="1" ht="95.25" customHeight="1" x14ac:dyDescent="0.25">
      <c r="A58" s="96"/>
      <c r="B58" s="96"/>
      <c r="C58" s="97"/>
      <c r="D58" s="96"/>
      <c r="E58" s="103"/>
      <c r="F58" s="97"/>
      <c r="G58" s="105"/>
      <c r="H58" s="105"/>
      <c r="I58" s="105"/>
      <c r="J58" s="64" t="s">
        <v>428</v>
      </c>
      <c r="K58" s="105"/>
      <c r="L58" s="105"/>
      <c r="M58" s="105"/>
      <c r="N58" s="64" t="s">
        <v>429</v>
      </c>
      <c r="O58" s="64" t="s">
        <v>88</v>
      </c>
      <c r="P58" s="64"/>
      <c r="Q58" s="66">
        <v>0</v>
      </c>
      <c r="R58" s="66">
        <v>0.33</v>
      </c>
      <c r="S58" s="66">
        <v>0.66</v>
      </c>
      <c r="T58" s="66">
        <v>1</v>
      </c>
      <c r="U58" s="66">
        <v>1</v>
      </c>
      <c r="V58" s="109"/>
      <c r="W58" s="72"/>
      <c r="X58" s="64" t="s">
        <v>430</v>
      </c>
      <c r="Y58" s="63"/>
      <c r="Z58" s="66">
        <v>0.33</v>
      </c>
      <c r="AA58" s="64" t="s">
        <v>431</v>
      </c>
      <c r="AB58" s="50">
        <v>45383</v>
      </c>
      <c r="AC58" s="50">
        <v>45626</v>
      </c>
      <c r="AD58" s="64" t="s">
        <v>293</v>
      </c>
      <c r="AE58" s="64" t="s">
        <v>279</v>
      </c>
      <c r="AF58" s="64"/>
      <c r="AG58" s="64" t="s">
        <v>375</v>
      </c>
      <c r="AH58" s="64" t="s">
        <v>375</v>
      </c>
      <c r="AI58" s="64"/>
      <c r="AJ58" s="64"/>
      <c r="AK58" s="64" t="s">
        <v>375</v>
      </c>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row>
    <row r="59" spans="1:217" s="28" customFormat="1" ht="88.5" customHeight="1" x14ac:dyDescent="0.25">
      <c r="A59" s="96"/>
      <c r="B59" s="96"/>
      <c r="C59" s="97"/>
      <c r="D59" s="96"/>
      <c r="E59" s="103"/>
      <c r="F59" s="97"/>
      <c r="G59" s="105"/>
      <c r="H59" s="105"/>
      <c r="I59" s="105"/>
      <c r="J59" s="49" t="s">
        <v>294</v>
      </c>
      <c r="K59" s="105"/>
      <c r="L59" s="105"/>
      <c r="M59" s="105"/>
      <c r="N59" s="49" t="s">
        <v>295</v>
      </c>
      <c r="O59" s="49" t="s">
        <v>88</v>
      </c>
      <c r="P59" s="49"/>
      <c r="Q59" s="54">
        <v>0.25</v>
      </c>
      <c r="R59" s="54">
        <v>0.5</v>
      </c>
      <c r="S59" s="54">
        <v>0.75</v>
      </c>
      <c r="T59" s="54">
        <v>1</v>
      </c>
      <c r="U59" s="54">
        <v>1</v>
      </c>
      <c r="V59" s="110"/>
      <c r="W59" s="73"/>
      <c r="X59" s="49" t="s">
        <v>370</v>
      </c>
      <c r="Y59" s="58">
        <v>0</v>
      </c>
      <c r="Z59" s="54">
        <v>0.34</v>
      </c>
      <c r="AA59" s="64" t="s">
        <v>432</v>
      </c>
      <c r="AB59" s="50">
        <v>45323</v>
      </c>
      <c r="AC59" s="50">
        <v>45641</v>
      </c>
      <c r="AD59" s="49" t="s">
        <v>298</v>
      </c>
      <c r="AE59" s="49" t="s">
        <v>279</v>
      </c>
      <c r="AF59" s="49"/>
      <c r="AG59" s="49"/>
      <c r="AH59" s="49"/>
      <c r="AI59" s="49"/>
      <c r="AJ59" s="49"/>
      <c r="AK59" s="49"/>
      <c r="AL59" s="49"/>
      <c r="AM59" s="49"/>
      <c r="AN59" s="49"/>
      <c r="AO59" s="49"/>
      <c r="AP59" s="49"/>
      <c r="AQ59" s="49" t="s">
        <v>375</v>
      </c>
      <c r="AR59" s="49" t="s">
        <v>375</v>
      </c>
      <c r="AS59" s="49"/>
      <c r="AT59" s="49" t="s">
        <v>375</v>
      </c>
      <c r="AU59" s="49" t="s">
        <v>375</v>
      </c>
      <c r="AV59" s="49" t="s">
        <v>375</v>
      </c>
      <c r="AW59" s="49" t="s">
        <v>375</v>
      </c>
      <c r="AX59" s="49" t="s">
        <v>375</v>
      </c>
      <c r="AY59" s="49" t="s">
        <v>375</v>
      </c>
      <c r="AZ59" s="49" t="s">
        <v>375</v>
      </c>
      <c r="BA59" s="49"/>
      <c r="BB59" s="49" t="s">
        <v>375</v>
      </c>
      <c r="BC59" s="49" t="s">
        <v>375</v>
      </c>
      <c r="BD59" s="49" t="s">
        <v>375</v>
      </c>
      <c r="BE59" s="49"/>
      <c r="BF59" s="49"/>
      <c r="BG59" s="49"/>
      <c r="BH59" s="49"/>
      <c r="BI59" s="49"/>
      <c r="BJ59" s="49"/>
      <c r="BK59" s="49"/>
      <c r="BL59" s="49"/>
      <c r="BM59" s="49"/>
      <c r="BN59" s="49"/>
      <c r="BO59" s="49"/>
      <c r="BP59" s="49"/>
      <c r="BQ59" s="49"/>
      <c r="BR59" s="49"/>
      <c r="BS59" s="49"/>
      <c r="BT59" s="49"/>
      <c r="BU59" s="49"/>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row>
    <row r="60" spans="1:217" s="28" customFormat="1" ht="78.599999999999994" customHeight="1" x14ac:dyDescent="0.25">
      <c r="A60" s="96"/>
      <c r="B60" s="96"/>
      <c r="C60" s="97"/>
      <c r="D60" s="96"/>
      <c r="E60" s="103"/>
      <c r="F60" s="97"/>
      <c r="G60" s="105" t="s">
        <v>141</v>
      </c>
      <c r="H60" s="105" t="s">
        <v>142</v>
      </c>
      <c r="I60" s="105" t="s">
        <v>118</v>
      </c>
      <c r="J60" s="105" t="s">
        <v>302</v>
      </c>
      <c r="K60" s="105" t="s">
        <v>299</v>
      </c>
      <c r="L60" s="105" t="s">
        <v>300</v>
      </c>
      <c r="M60" s="105" t="s">
        <v>301</v>
      </c>
      <c r="N60" s="105" t="s">
        <v>303</v>
      </c>
      <c r="O60" s="105" t="s">
        <v>88</v>
      </c>
      <c r="P60" s="105">
        <v>0.98</v>
      </c>
      <c r="Q60" s="106">
        <v>0.24</v>
      </c>
      <c r="R60" s="106">
        <v>0.45</v>
      </c>
      <c r="S60" s="106">
        <v>0.83</v>
      </c>
      <c r="T60" s="106">
        <v>1</v>
      </c>
      <c r="U60" s="106">
        <v>1</v>
      </c>
      <c r="V60" s="107">
        <v>0</v>
      </c>
      <c r="W60" s="105"/>
      <c r="X60" s="49" t="s">
        <v>304</v>
      </c>
      <c r="Y60" s="58">
        <v>0</v>
      </c>
      <c r="Z60" s="54">
        <v>0.5</v>
      </c>
      <c r="AA60" s="49" t="s">
        <v>305</v>
      </c>
      <c r="AB60" s="50">
        <v>45356</v>
      </c>
      <c r="AC60" s="50">
        <v>45382</v>
      </c>
      <c r="AD60" s="49" t="s">
        <v>306</v>
      </c>
      <c r="AE60" s="49" t="s">
        <v>279</v>
      </c>
      <c r="AF60" s="49" t="s">
        <v>375</v>
      </c>
      <c r="AG60" s="49"/>
      <c r="AH60" s="49"/>
      <c r="AI60" s="49"/>
      <c r="AJ60" s="49"/>
      <c r="AK60" s="49"/>
      <c r="AL60" s="49"/>
      <c r="AM60" s="49"/>
      <c r="AN60" s="49"/>
      <c r="AO60" s="49"/>
      <c r="AP60" s="49"/>
      <c r="AQ60" s="49" t="s">
        <v>375</v>
      </c>
      <c r="AR60" s="49" t="s">
        <v>375</v>
      </c>
      <c r="AS60" s="49"/>
      <c r="AT60" s="49" t="s">
        <v>375</v>
      </c>
      <c r="AU60" s="49" t="s">
        <v>375</v>
      </c>
      <c r="AV60" s="49" t="s">
        <v>375</v>
      </c>
      <c r="AW60" s="49" t="s">
        <v>375</v>
      </c>
      <c r="AX60" s="49" t="s">
        <v>375</v>
      </c>
      <c r="AY60" s="49" t="s">
        <v>375</v>
      </c>
      <c r="AZ60" s="49" t="s">
        <v>375</v>
      </c>
      <c r="BA60" s="49"/>
      <c r="BB60" s="49" t="s">
        <v>375</v>
      </c>
      <c r="BC60" s="49" t="s">
        <v>375</v>
      </c>
      <c r="BD60" s="49" t="s">
        <v>375</v>
      </c>
      <c r="BE60" s="49"/>
      <c r="BF60" s="49"/>
      <c r="BG60" s="49"/>
      <c r="BH60" s="49"/>
      <c r="BI60" s="49"/>
      <c r="BJ60" s="49"/>
      <c r="BK60" s="49"/>
      <c r="BL60" s="49"/>
      <c r="BM60" s="49"/>
      <c r="BN60" s="49"/>
      <c r="BO60" s="49"/>
      <c r="BP60" s="49"/>
      <c r="BQ60" s="49"/>
      <c r="BR60" s="49"/>
      <c r="BS60" s="49"/>
      <c r="BT60" s="49"/>
      <c r="BU60" s="49"/>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row>
    <row r="61" spans="1:217" s="28" customFormat="1" ht="48" customHeight="1" x14ac:dyDescent="0.25">
      <c r="A61" s="96"/>
      <c r="B61" s="96"/>
      <c r="C61" s="97"/>
      <c r="D61" s="96"/>
      <c r="E61" s="103"/>
      <c r="F61" s="97"/>
      <c r="G61" s="105"/>
      <c r="H61" s="105"/>
      <c r="I61" s="105"/>
      <c r="J61" s="105"/>
      <c r="K61" s="105"/>
      <c r="L61" s="105"/>
      <c r="M61" s="105"/>
      <c r="N61" s="105"/>
      <c r="O61" s="105"/>
      <c r="P61" s="105"/>
      <c r="Q61" s="106"/>
      <c r="R61" s="106"/>
      <c r="S61" s="106"/>
      <c r="T61" s="106"/>
      <c r="U61" s="106"/>
      <c r="V61" s="107">
        <v>0</v>
      </c>
      <c r="W61" s="105"/>
      <c r="X61" s="49" t="s">
        <v>307</v>
      </c>
      <c r="Y61" s="58">
        <v>0</v>
      </c>
      <c r="Z61" s="54">
        <v>0.5</v>
      </c>
      <c r="AA61" s="49" t="s">
        <v>308</v>
      </c>
      <c r="AB61" s="50">
        <v>45292</v>
      </c>
      <c r="AC61" s="50">
        <v>45641</v>
      </c>
      <c r="AD61" s="49" t="s">
        <v>306</v>
      </c>
      <c r="AE61" s="49" t="s">
        <v>279</v>
      </c>
      <c r="AF61" s="49"/>
      <c r="AG61" s="49"/>
      <c r="AH61" s="49"/>
      <c r="AI61" s="49"/>
      <c r="AJ61" s="49"/>
      <c r="AK61" s="49"/>
      <c r="AL61" s="49"/>
      <c r="AM61" s="49"/>
      <c r="AN61" s="49"/>
      <c r="AO61" s="49"/>
      <c r="AP61" s="49"/>
      <c r="AQ61" s="49" t="s">
        <v>375</v>
      </c>
      <c r="AR61" s="49" t="s">
        <v>375</v>
      </c>
      <c r="AS61" s="49"/>
      <c r="AT61" s="49" t="s">
        <v>375</v>
      </c>
      <c r="AU61" s="49" t="s">
        <v>375</v>
      </c>
      <c r="AV61" s="49" t="s">
        <v>375</v>
      </c>
      <c r="AW61" s="49" t="s">
        <v>375</v>
      </c>
      <c r="AX61" s="49" t="s">
        <v>375</v>
      </c>
      <c r="AY61" s="49" t="s">
        <v>375</v>
      </c>
      <c r="AZ61" s="49" t="s">
        <v>375</v>
      </c>
      <c r="BA61" s="49"/>
      <c r="BB61" s="49" t="s">
        <v>375</v>
      </c>
      <c r="BC61" s="49" t="s">
        <v>375</v>
      </c>
      <c r="BD61" s="49" t="s">
        <v>375</v>
      </c>
      <c r="BE61" s="49"/>
      <c r="BF61" s="49"/>
      <c r="BG61" s="49"/>
      <c r="BH61" s="49"/>
      <c r="BI61" s="49"/>
      <c r="BJ61" s="49"/>
      <c r="BK61" s="49"/>
      <c r="BL61" s="49"/>
      <c r="BM61" s="49"/>
      <c r="BN61" s="49"/>
      <c r="BO61" s="49"/>
      <c r="BP61" s="49"/>
      <c r="BQ61" s="49"/>
      <c r="BR61" s="49"/>
      <c r="BS61" s="49"/>
      <c r="BT61" s="49"/>
      <c r="BU61" s="49"/>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row>
    <row r="62" spans="1:217" s="28" customFormat="1" ht="113.45" customHeight="1" x14ac:dyDescent="0.25">
      <c r="A62" s="96"/>
      <c r="B62" s="96"/>
      <c r="C62" s="97"/>
      <c r="D62" s="96"/>
      <c r="E62" s="103"/>
      <c r="F62" s="97"/>
      <c r="G62" s="105" t="s">
        <v>143</v>
      </c>
      <c r="H62" s="105" t="s">
        <v>144</v>
      </c>
      <c r="I62" s="105" t="s">
        <v>118</v>
      </c>
      <c r="J62" s="105" t="s">
        <v>310</v>
      </c>
      <c r="K62" s="105" t="s">
        <v>309</v>
      </c>
      <c r="L62" s="105" t="s">
        <v>150</v>
      </c>
      <c r="M62" s="105" t="s">
        <v>388</v>
      </c>
      <c r="N62" s="105" t="s">
        <v>311</v>
      </c>
      <c r="O62" s="105" t="s">
        <v>88</v>
      </c>
      <c r="P62" s="105">
        <v>1</v>
      </c>
      <c r="Q62" s="106">
        <v>0.05</v>
      </c>
      <c r="R62" s="106">
        <v>0.3</v>
      </c>
      <c r="S62" s="106">
        <v>0.8</v>
      </c>
      <c r="T62" s="106">
        <v>1</v>
      </c>
      <c r="U62" s="106">
        <v>1</v>
      </c>
      <c r="V62" s="107">
        <v>0</v>
      </c>
      <c r="W62" s="105">
        <v>0</v>
      </c>
      <c r="X62" s="49" t="s">
        <v>312</v>
      </c>
      <c r="Y62" s="58">
        <v>0</v>
      </c>
      <c r="Z62" s="54">
        <v>0.5</v>
      </c>
      <c r="AA62" s="49" t="s">
        <v>313</v>
      </c>
      <c r="AB62" s="50">
        <v>45366</v>
      </c>
      <c r="AC62" s="50">
        <v>45596</v>
      </c>
      <c r="AD62" s="49" t="s">
        <v>373</v>
      </c>
      <c r="AE62" s="49" t="s">
        <v>279</v>
      </c>
      <c r="AF62" s="49"/>
      <c r="AG62" s="49"/>
      <c r="AH62" s="49"/>
      <c r="AI62" s="49"/>
      <c r="AJ62" s="49"/>
      <c r="AK62" s="49"/>
      <c r="AL62" s="49"/>
      <c r="AM62" s="49"/>
      <c r="AN62" s="49"/>
      <c r="AO62" s="49"/>
      <c r="AP62" s="49"/>
      <c r="AQ62" s="49" t="s">
        <v>375</v>
      </c>
      <c r="AR62" s="49" t="s">
        <v>375</v>
      </c>
      <c r="AS62" s="49"/>
      <c r="AT62" s="49" t="s">
        <v>375</v>
      </c>
      <c r="AU62" s="49" t="s">
        <v>375</v>
      </c>
      <c r="AV62" s="49" t="s">
        <v>375</v>
      </c>
      <c r="AW62" s="49" t="s">
        <v>375</v>
      </c>
      <c r="AX62" s="49" t="s">
        <v>375</v>
      </c>
      <c r="AY62" s="49" t="s">
        <v>375</v>
      </c>
      <c r="AZ62" s="49" t="s">
        <v>375</v>
      </c>
      <c r="BA62" s="49"/>
      <c r="BB62" s="49" t="s">
        <v>375</v>
      </c>
      <c r="BC62" s="49" t="s">
        <v>375</v>
      </c>
      <c r="BD62" s="49" t="s">
        <v>375</v>
      </c>
      <c r="BE62" s="49"/>
      <c r="BF62" s="49"/>
      <c r="BG62" s="49"/>
      <c r="BH62" s="49"/>
      <c r="BI62" s="49"/>
      <c r="BJ62" s="49"/>
      <c r="BK62" s="49"/>
      <c r="BL62" s="49"/>
      <c r="BM62" s="49"/>
      <c r="BN62" s="49"/>
      <c r="BO62" s="49"/>
      <c r="BP62" s="49"/>
      <c r="BQ62" s="49"/>
      <c r="BR62" s="49"/>
      <c r="BS62" s="49"/>
      <c r="BT62" s="49"/>
      <c r="BU62" s="49"/>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row>
    <row r="63" spans="1:217" s="28" customFormat="1" ht="84.6" customHeight="1" x14ac:dyDescent="0.25">
      <c r="A63" s="96"/>
      <c r="B63" s="96"/>
      <c r="C63" s="97"/>
      <c r="D63" s="96"/>
      <c r="E63" s="103"/>
      <c r="F63" s="97"/>
      <c r="G63" s="105"/>
      <c r="H63" s="105"/>
      <c r="I63" s="105"/>
      <c r="J63" s="105"/>
      <c r="K63" s="105"/>
      <c r="L63" s="105"/>
      <c r="M63" s="105"/>
      <c r="N63" s="105"/>
      <c r="O63" s="105"/>
      <c r="P63" s="105"/>
      <c r="Q63" s="106"/>
      <c r="R63" s="106"/>
      <c r="S63" s="106"/>
      <c r="T63" s="106"/>
      <c r="U63" s="106"/>
      <c r="V63" s="107">
        <v>0</v>
      </c>
      <c r="W63" s="105">
        <v>0</v>
      </c>
      <c r="X63" s="49" t="s">
        <v>315</v>
      </c>
      <c r="Y63" s="58">
        <v>0</v>
      </c>
      <c r="Z63" s="54">
        <v>0.5</v>
      </c>
      <c r="AA63" s="49" t="s">
        <v>316</v>
      </c>
      <c r="AB63" s="50">
        <v>45366</v>
      </c>
      <c r="AC63" s="50">
        <v>45596</v>
      </c>
      <c r="AD63" s="49" t="s">
        <v>373</v>
      </c>
      <c r="AE63" s="49" t="s">
        <v>279</v>
      </c>
      <c r="AF63" s="49"/>
      <c r="AG63" s="49"/>
      <c r="AH63" s="49"/>
      <c r="AI63" s="49"/>
      <c r="AJ63" s="49"/>
      <c r="AK63" s="49"/>
      <c r="AL63" s="49"/>
      <c r="AM63" s="49"/>
      <c r="AN63" s="49"/>
      <c r="AO63" s="49"/>
      <c r="AP63" s="49"/>
      <c r="AQ63" s="49" t="s">
        <v>375</v>
      </c>
      <c r="AR63" s="49" t="s">
        <v>375</v>
      </c>
      <c r="AS63" s="49"/>
      <c r="AT63" s="49" t="s">
        <v>375</v>
      </c>
      <c r="AU63" s="49" t="s">
        <v>375</v>
      </c>
      <c r="AV63" s="49" t="s">
        <v>375</v>
      </c>
      <c r="AW63" s="49" t="s">
        <v>375</v>
      </c>
      <c r="AX63" s="49" t="s">
        <v>375</v>
      </c>
      <c r="AY63" s="49" t="s">
        <v>375</v>
      </c>
      <c r="AZ63" s="49" t="s">
        <v>375</v>
      </c>
      <c r="BA63" s="49"/>
      <c r="BB63" s="49" t="s">
        <v>375</v>
      </c>
      <c r="BC63" s="49" t="s">
        <v>375</v>
      </c>
      <c r="BD63" s="49" t="s">
        <v>375</v>
      </c>
      <c r="BE63" s="49"/>
      <c r="BF63" s="49"/>
      <c r="BG63" s="49"/>
      <c r="BH63" s="49"/>
      <c r="BI63" s="49"/>
      <c r="BJ63" s="49"/>
      <c r="BK63" s="49"/>
      <c r="BL63" s="49"/>
      <c r="BM63" s="49"/>
      <c r="BN63" s="49"/>
      <c r="BO63" s="49"/>
      <c r="BP63" s="49"/>
      <c r="BQ63" s="49"/>
      <c r="BR63" s="49"/>
      <c r="BS63" s="49"/>
      <c r="BT63" s="49"/>
      <c r="BU63" s="49"/>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row>
    <row r="64" spans="1:217" s="28" customFormat="1" ht="60" customHeight="1" x14ac:dyDescent="0.25">
      <c r="A64" s="96"/>
      <c r="B64" s="96"/>
      <c r="C64" s="97"/>
      <c r="D64" s="96"/>
      <c r="E64" s="103"/>
      <c r="F64" s="97"/>
      <c r="G64" s="105" t="s">
        <v>317</v>
      </c>
      <c r="H64" s="105" t="s">
        <v>148</v>
      </c>
      <c r="I64" s="105" t="s">
        <v>126</v>
      </c>
      <c r="J64" s="105" t="s">
        <v>319</v>
      </c>
      <c r="K64" s="105" t="s">
        <v>149</v>
      </c>
      <c r="L64" s="105" t="s">
        <v>150</v>
      </c>
      <c r="M64" s="105" t="s">
        <v>318</v>
      </c>
      <c r="N64" s="105" t="s">
        <v>320</v>
      </c>
      <c r="O64" s="105" t="s">
        <v>88</v>
      </c>
      <c r="P64" s="105" t="s">
        <v>321</v>
      </c>
      <c r="Q64" s="106">
        <v>1</v>
      </c>
      <c r="R64" s="106">
        <v>1</v>
      </c>
      <c r="S64" s="106">
        <v>1</v>
      </c>
      <c r="T64" s="106">
        <v>1</v>
      </c>
      <c r="U64" s="106">
        <v>1</v>
      </c>
      <c r="V64" s="107">
        <v>0</v>
      </c>
      <c r="W64" s="105">
        <v>0</v>
      </c>
      <c r="X64" s="49" t="s">
        <v>151</v>
      </c>
      <c r="Y64" s="58">
        <v>0</v>
      </c>
      <c r="Z64" s="54">
        <v>0.5</v>
      </c>
      <c r="AA64" s="49" t="s">
        <v>322</v>
      </c>
      <c r="AB64" s="50">
        <v>45292</v>
      </c>
      <c r="AC64" s="50">
        <v>45657</v>
      </c>
      <c r="AD64" s="49" t="s">
        <v>323</v>
      </c>
      <c r="AE64" s="49" t="s">
        <v>324</v>
      </c>
      <c r="AF64" s="49"/>
      <c r="AG64" s="49"/>
      <c r="AH64" s="49"/>
      <c r="AI64" s="49"/>
      <c r="AJ64" s="49"/>
      <c r="AK64" s="49"/>
      <c r="AL64" s="49"/>
      <c r="AM64" s="49"/>
      <c r="AN64" s="49"/>
      <c r="AO64" s="49"/>
      <c r="AP64" s="49"/>
      <c r="AQ64" s="49" t="s">
        <v>375</v>
      </c>
      <c r="AR64" s="49" t="s">
        <v>375</v>
      </c>
      <c r="AS64" s="49"/>
      <c r="AT64" s="49" t="s">
        <v>375</v>
      </c>
      <c r="AU64" s="49" t="s">
        <v>375</v>
      </c>
      <c r="AV64" s="49" t="s">
        <v>375</v>
      </c>
      <c r="AW64" s="49" t="s">
        <v>375</v>
      </c>
      <c r="AX64" s="49" t="s">
        <v>375</v>
      </c>
      <c r="AY64" s="49" t="s">
        <v>375</v>
      </c>
      <c r="AZ64" s="49" t="s">
        <v>375</v>
      </c>
      <c r="BA64" s="49"/>
      <c r="BB64" s="49" t="s">
        <v>375</v>
      </c>
      <c r="BC64" s="49" t="s">
        <v>375</v>
      </c>
      <c r="BD64" s="49" t="s">
        <v>375</v>
      </c>
      <c r="BE64" s="49"/>
      <c r="BF64" s="49"/>
      <c r="BG64" s="49"/>
      <c r="BH64" s="49"/>
      <c r="BI64" s="49"/>
      <c r="BJ64" s="49"/>
      <c r="BK64" s="49"/>
      <c r="BL64" s="49"/>
      <c r="BM64" s="49"/>
      <c r="BN64" s="49"/>
      <c r="BO64" s="49"/>
      <c r="BP64" s="49"/>
      <c r="BQ64" s="49"/>
      <c r="BR64" s="49"/>
      <c r="BS64" s="49"/>
      <c r="BT64" s="49"/>
      <c r="BU64" s="49"/>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row>
    <row r="65" spans="1:217" s="28" customFormat="1" ht="52.5" customHeight="1" x14ac:dyDescent="0.25">
      <c r="A65" s="96"/>
      <c r="B65" s="96"/>
      <c r="C65" s="97"/>
      <c r="D65" s="96"/>
      <c r="E65" s="103"/>
      <c r="F65" s="97"/>
      <c r="G65" s="105"/>
      <c r="H65" s="105"/>
      <c r="I65" s="105"/>
      <c r="J65" s="105"/>
      <c r="K65" s="105"/>
      <c r="L65" s="105"/>
      <c r="M65" s="105"/>
      <c r="N65" s="105"/>
      <c r="O65" s="105"/>
      <c r="P65" s="105"/>
      <c r="Q65" s="106"/>
      <c r="R65" s="106"/>
      <c r="S65" s="106"/>
      <c r="T65" s="106"/>
      <c r="U65" s="106"/>
      <c r="V65" s="107"/>
      <c r="W65" s="105"/>
      <c r="X65" s="49" t="s">
        <v>152</v>
      </c>
      <c r="Y65" s="58">
        <v>0</v>
      </c>
      <c r="Z65" s="54">
        <v>0.5</v>
      </c>
      <c r="AA65" s="49" t="s">
        <v>325</v>
      </c>
      <c r="AB65" s="50">
        <v>45292</v>
      </c>
      <c r="AC65" s="50">
        <v>45657</v>
      </c>
      <c r="AD65" s="49" t="s">
        <v>326</v>
      </c>
      <c r="AE65" s="49" t="s">
        <v>324</v>
      </c>
      <c r="AF65" s="49"/>
      <c r="AG65" s="49"/>
      <c r="AH65" s="49"/>
      <c r="AI65" s="49"/>
      <c r="AJ65" s="49"/>
      <c r="AK65" s="49"/>
      <c r="AL65" s="49"/>
      <c r="AM65" s="49"/>
      <c r="AN65" s="49"/>
      <c r="AO65" s="49"/>
      <c r="AP65" s="49"/>
      <c r="AQ65" s="49" t="s">
        <v>375</v>
      </c>
      <c r="AR65" s="49" t="s">
        <v>375</v>
      </c>
      <c r="AS65" s="49"/>
      <c r="AT65" s="49" t="s">
        <v>375</v>
      </c>
      <c r="AU65" s="49" t="s">
        <v>375</v>
      </c>
      <c r="AV65" s="49" t="s">
        <v>375</v>
      </c>
      <c r="AW65" s="49" t="s">
        <v>375</v>
      </c>
      <c r="AX65" s="49" t="s">
        <v>375</v>
      </c>
      <c r="AY65" s="49" t="s">
        <v>375</v>
      </c>
      <c r="AZ65" s="49" t="s">
        <v>375</v>
      </c>
      <c r="BA65" s="49"/>
      <c r="BB65" s="49" t="s">
        <v>375</v>
      </c>
      <c r="BC65" s="49" t="s">
        <v>375</v>
      </c>
      <c r="BD65" s="49" t="s">
        <v>375</v>
      </c>
      <c r="BE65" s="49"/>
      <c r="BF65" s="49"/>
      <c r="BG65" s="49"/>
      <c r="BH65" s="49"/>
      <c r="BI65" s="49"/>
      <c r="BJ65" s="49"/>
      <c r="BK65" s="49"/>
      <c r="BL65" s="49"/>
      <c r="BM65" s="49"/>
      <c r="BN65" s="49"/>
      <c r="BO65" s="49"/>
      <c r="BP65" s="49"/>
      <c r="BQ65" s="49"/>
      <c r="BR65" s="49"/>
      <c r="BS65" s="49"/>
      <c r="BT65" s="49"/>
      <c r="BU65" s="49"/>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row>
    <row r="66" spans="1:217" s="28" customFormat="1" ht="54.95" customHeight="1" x14ac:dyDescent="0.25">
      <c r="A66" s="96"/>
      <c r="B66" s="96"/>
      <c r="C66" s="97"/>
      <c r="D66" s="96"/>
      <c r="E66" s="103"/>
      <c r="F66" s="97"/>
      <c r="G66" s="105" t="s">
        <v>145</v>
      </c>
      <c r="H66" s="105" t="s">
        <v>146</v>
      </c>
      <c r="I66" s="105" t="s">
        <v>118</v>
      </c>
      <c r="J66" s="105" t="s">
        <v>329</v>
      </c>
      <c r="K66" s="105" t="s">
        <v>146</v>
      </c>
      <c r="L66" s="105" t="s">
        <v>327</v>
      </c>
      <c r="M66" s="105" t="s">
        <v>328</v>
      </c>
      <c r="N66" s="105" t="s">
        <v>444</v>
      </c>
      <c r="O66" s="105" t="s">
        <v>88</v>
      </c>
      <c r="P66" s="105">
        <v>98</v>
      </c>
      <c r="Q66" s="106">
        <v>0.27</v>
      </c>
      <c r="R66" s="106">
        <v>0.53</v>
      </c>
      <c r="S66" s="106">
        <v>0.8</v>
      </c>
      <c r="T66" s="106">
        <v>1</v>
      </c>
      <c r="U66" s="106">
        <v>1</v>
      </c>
      <c r="V66" s="107">
        <v>0</v>
      </c>
      <c r="W66" s="105">
        <v>0</v>
      </c>
      <c r="X66" s="49" t="s">
        <v>331</v>
      </c>
      <c r="Y66" s="58">
        <v>0</v>
      </c>
      <c r="Z66" s="54">
        <v>0.2</v>
      </c>
      <c r="AA66" s="49" t="s">
        <v>332</v>
      </c>
      <c r="AB66" s="50">
        <v>45293</v>
      </c>
      <c r="AC66" s="50">
        <v>45337</v>
      </c>
      <c r="AD66" s="49" t="s">
        <v>372</v>
      </c>
      <c r="AE66" s="49" t="s">
        <v>279</v>
      </c>
      <c r="AF66" s="49" t="s">
        <v>375</v>
      </c>
      <c r="AG66" s="49"/>
      <c r="AH66" s="49"/>
      <c r="AI66" s="49"/>
      <c r="AJ66" s="49"/>
      <c r="AK66" s="49"/>
      <c r="AL66" s="49"/>
      <c r="AM66" s="49"/>
      <c r="AN66" s="49"/>
      <c r="AO66" s="49"/>
      <c r="AP66" s="49"/>
      <c r="AQ66" s="49" t="s">
        <v>375</v>
      </c>
      <c r="AR66" s="49" t="s">
        <v>375</v>
      </c>
      <c r="AS66" s="49"/>
      <c r="AT66" s="49" t="s">
        <v>375</v>
      </c>
      <c r="AU66" s="49" t="s">
        <v>375</v>
      </c>
      <c r="AV66" s="49" t="s">
        <v>375</v>
      </c>
      <c r="AW66" s="49" t="s">
        <v>375</v>
      </c>
      <c r="AX66" s="49" t="s">
        <v>375</v>
      </c>
      <c r="AY66" s="49" t="s">
        <v>375</v>
      </c>
      <c r="AZ66" s="49" t="s">
        <v>375</v>
      </c>
      <c r="BA66" s="49"/>
      <c r="BB66" s="49" t="s">
        <v>375</v>
      </c>
      <c r="BC66" s="49" t="s">
        <v>375</v>
      </c>
      <c r="BD66" s="49" t="s">
        <v>375</v>
      </c>
      <c r="BE66" s="49"/>
      <c r="BF66" s="49"/>
      <c r="BG66" s="49"/>
      <c r="BH66" s="49"/>
      <c r="BI66" s="49"/>
      <c r="BJ66" s="49"/>
      <c r="BK66" s="49"/>
      <c r="BL66" s="49"/>
      <c r="BM66" s="49"/>
      <c r="BN66" s="49"/>
      <c r="BO66" s="49"/>
      <c r="BP66" s="49"/>
      <c r="BQ66" s="49"/>
      <c r="BR66" s="49"/>
      <c r="BS66" s="49"/>
      <c r="BT66" s="49"/>
      <c r="BU66" s="49"/>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row>
    <row r="67" spans="1:217" s="28" customFormat="1" ht="72.599999999999994" customHeight="1" x14ac:dyDescent="0.25">
      <c r="A67" s="96"/>
      <c r="B67" s="96"/>
      <c r="C67" s="97"/>
      <c r="D67" s="96"/>
      <c r="E67" s="104"/>
      <c r="F67" s="97"/>
      <c r="G67" s="105"/>
      <c r="H67" s="105"/>
      <c r="I67" s="105"/>
      <c r="J67" s="105"/>
      <c r="K67" s="105"/>
      <c r="L67" s="105"/>
      <c r="M67" s="105"/>
      <c r="N67" s="105"/>
      <c r="O67" s="105"/>
      <c r="P67" s="105"/>
      <c r="Q67" s="106"/>
      <c r="R67" s="106"/>
      <c r="S67" s="106"/>
      <c r="T67" s="106"/>
      <c r="U67" s="106"/>
      <c r="V67" s="107">
        <v>0</v>
      </c>
      <c r="W67" s="105">
        <v>0</v>
      </c>
      <c r="X67" s="49" t="s">
        <v>333</v>
      </c>
      <c r="Y67" s="58">
        <v>0</v>
      </c>
      <c r="Z67" s="54">
        <v>0.8</v>
      </c>
      <c r="AA67" s="49" t="s">
        <v>334</v>
      </c>
      <c r="AB67" s="50">
        <v>45293</v>
      </c>
      <c r="AC67" s="50">
        <v>45657</v>
      </c>
      <c r="AD67" s="49" t="s">
        <v>372</v>
      </c>
      <c r="AE67" s="49" t="s">
        <v>279</v>
      </c>
      <c r="AF67" s="49"/>
      <c r="AG67" s="49"/>
      <c r="AH67" s="49"/>
      <c r="AI67" s="49"/>
      <c r="AJ67" s="49"/>
      <c r="AK67" s="49"/>
      <c r="AL67" s="49"/>
      <c r="AM67" s="49"/>
      <c r="AN67" s="49"/>
      <c r="AO67" s="49"/>
      <c r="AP67" s="49"/>
      <c r="AQ67" s="49" t="s">
        <v>375</v>
      </c>
      <c r="AR67" s="49" t="s">
        <v>375</v>
      </c>
      <c r="AS67" s="49"/>
      <c r="AT67" s="49" t="s">
        <v>375</v>
      </c>
      <c r="AU67" s="49" t="s">
        <v>375</v>
      </c>
      <c r="AV67" s="49" t="s">
        <v>375</v>
      </c>
      <c r="AW67" s="49" t="s">
        <v>375</v>
      </c>
      <c r="AX67" s="49" t="s">
        <v>375</v>
      </c>
      <c r="AY67" s="49" t="s">
        <v>375</v>
      </c>
      <c r="AZ67" s="49" t="s">
        <v>375</v>
      </c>
      <c r="BA67" s="49"/>
      <c r="BB67" s="49" t="s">
        <v>375</v>
      </c>
      <c r="BC67" s="49" t="s">
        <v>375</v>
      </c>
      <c r="BD67" s="49" t="s">
        <v>375</v>
      </c>
      <c r="BE67" s="49"/>
      <c r="BF67" s="49"/>
      <c r="BG67" s="49"/>
      <c r="BH67" s="49"/>
      <c r="BI67" s="49"/>
      <c r="BJ67" s="49"/>
      <c r="BK67" s="49"/>
      <c r="BL67" s="49"/>
      <c r="BM67" s="49"/>
      <c r="BN67" s="49"/>
      <c r="BO67" s="49"/>
      <c r="BP67" s="49"/>
      <c r="BQ67" s="49"/>
      <c r="BR67" s="49"/>
      <c r="BS67" s="49"/>
      <c r="BT67" s="49"/>
      <c r="BU67" s="49"/>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row>
    <row r="68" spans="1:217" s="33" customFormat="1" ht="48" customHeight="1" x14ac:dyDescent="0.25">
      <c r="V68" s="60"/>
    </row>
    <row r="69" spans="1:217" s="33" customFormat="1" ht="48" customHeight="1" x14ac:dyDescent="0.25">
      <c r="V69" s="60"/>
    </row>
    <row r="70" spans="1:217" s="33" customFormat="1" ht="48" customHeight="1" x14ac:dyDescent="0.25">
      <c r="V70" s="60"/>
    </row>
    <row r="71" spans="1:217" s="33" customFormat="1" ht="48" customHeight="1" x14ac:dyDescent="0.25">
      <c r="V71" s="60"/>
    </row>
    <row r="72" spans="1:217" s="33" customFormat="1" ht="48" customHeight="1" x14ac:dyDescent="0.25">
      <c r="V72" s="60"/>
    </row>
    <row r="73" spans="1:217" s="33" customFormat="1" ht="48" customHeight="1" x14ac:dyDescent="0.25">
      <c r="V73" s="60"/>
    </row>
    <row r="74" spans="1:217" s="33" customFormat="1" ht="48" customHeight="1" x14ac:dyDescent="0.25"/>
    <row r="75" spans="1:217" s="33" customFormat="1" ht="48" customHeight="1" x14ac:dyDescent="0.25"/>
    <row r="76" spans="1:217" s="33" customFormat="1" ht="48" customHeight="1" x14ac:dyDescent="0.25"/>
    <row r="77" spans="1:217" s="33" customFormat="1" ht="48" customHeight="1" x14ac:dyDescent="0.25"/>
    <row r="78" spans="1:217" s="33" customFormat="1" ht="48" customHeight="1" x14ac:dyDescent="0.25"/>
    <row r="79" spans="1:217" s="33" customFormat="1" ht="48" customHeight="1" x14ac:dyDescent="0.25"/>
    <row r="80" spans="1:217" s="33" customFormat="1" ht="48" customHeight="1" x14ac:dyDescent="0.25"/>
    <row r="81" spans="3:73" s="33" customFormat="1" ht="48" customHeight="1" x14ac:dyDescent="0.25"/>
    <row r="82" spans="3:73" s="33" customFormat="1" ht="48" customHeight="1" x14ac:dyDescent="0.25"/>
    <row r="83" spans="3:73" s="34" customFormat="1" ht="48" customHeight="1" x14ac:dyDescent="0.25">
      <c r="C83" s="39"/>
      <c r="G83" s="39"/>
      <c r="H83" s="39"/>
      <c r="P83" s="40"/>
      <c r="V83" s="40"/>
      <c r="W83" s="40"/>
      <c r="AE83" s="40"/>
      <c r="BA83" s="41"/>
      <c r="BB83" s="41"/>
      <c r="BC83" s="41"/>
      <c r="BD83" s="41"/>
      <c r="BE83" s="41"/>
      <c r="BF83" s="41"/>
      <c r="BG83" s="41"/>
      <c r="BH83" s="41"/>
      <c r="BI83" s="41"/>
      <c r="BJ83" s="41"/>
      <c r="BK83" s="41"/>
      <c r="BL83" s="41"/>
      <c r="BM83" s="41"/>
      <c r="BN83" s="41"/>
      <c r="BO83" s="41"/>
      <c r="BP83" s="41"/>
      <c r="BQ83" s="41"/>
      <c r="BR83" s="41"/>
      <c r="BS83" s="41"/>
      <c r="BT83" s="41"/>
      <c r="BU83" s="41"/>
    </row>
    <row r="84" spans="3:73" s="34" customFormat="1" ht="48" customHeight="1" x14ac:dyDescent="0.25">
      <c r="C84" s="39"/>
      <c r="G84" s="39"/>
      <c r="H84" s="39"/>
      <c r="P84" s="40"/>
      <c r="V84" s="40"/>
      <c r="W84" s="40"/>
      <c r="AE84" s="40"/>
      <c r="BA84" s="41"/>
      <c r="BB84" s="41"/>
      <c r="BC84" s="41"/>
      <c r="BD84" s="41"/>
      <c r="BE84" s="41"/>
      <c r="BF84" s="41"/>
      <c r="BG84" s="41"/>
      <c r="BH84" s="41"/>
      <c r="BI84" s="41"/>
      <c r="BJ84" s="41"/>
      <c r="BK84" s="41"/>
      <c r="BL84" s="41"/>
      <c r="BM84" s="41"/>
      <c r="BN84" s="41"/>
      <c r="BO84" s="41"/>
      <c r="BP84" s="41"/>
      <c r="BQ84" s="41"/>
      <c r="BR84" s="41"/>
      <c r="BS84" s="41"/>
      <c r="BT84" s="41"/>
      <c r="BU84" s="41"/>
    </row>
    <row r="85" spans="3:73" s="34" customFormat="1" ht="48" customHeight="1" x14ac:dyDescent="0.25">
      <c r="C85" s="39"/>
      <c r="G85" s="39"/>
      <c r="H85" s="39"/>
      <c r="P85" s="40"/>
      <c r="V85" s="40"/>
      <c r="W85" s="40"/>
      <c r="AE85" s="40"/>
      <c r="BA85" s="41"/>
      <c r="BB85" s="41"/>
      <c r="BC85" s="41"/>
      <c r="BD85" s="41"/>
      <c r="BE85" s="41"/>
      <c r="BF85" s="41"/>
      <c r="BG85" s="41"/>
      <c r="BH85" s="41"/>
      <c r="BI85" s="41"/>
      <c r="BJ85" s="41"/>
      <c r="BK85" s="41"/>
      <c r="BL85" s="41"/>
      <c r="BM85" s="41"/>
      <c r="BN85" s="41"/>
      <c r="BO85" s="41"/>
      <c r="BP85" s="41"/>
      <c r="BQ85" s="41"/>
      <c r="BR85" s="41"/>
      <c r="BS85" s="41"/>
      <c r="BT85" s="41"/>
      <c r="BU85" s="41"/>
    </row>
    <row r="86" spans="3:73" s="35" customFormat="1" ht="48" customHeight="1" x14ac:dyDescent="0.25">
      <c r="C86" s="42"/>
      <c r="G86" s="42"/>
      <c r="H86" s="42"/>
      <c r="P86" s="43"/>
      <c r="V86" s="43"/>
      <c r="W86" s="43"/>
      <c r="AE86" s="43"/>
      <c r="BA86" s="44"/>
      <c r="BB86" s="44"/>
      <c r="BC86" s="44"/>
      <c r="BD86" s="44"/>
      <c r="BE86" s="44"/>
      <c r="BF86" s="44"/>
      <c r="BG86" s="44"/>
      <c r="BH86" s="44"/>
      <c r="BI86" s="44"/>
      <c r="BJ86" s="44"/>
      <c r="BK86" s="44"/>
      <c r="BL86" s="44"/>
      <c r="BM86" s="44"/>
      <c r="BN86" s="44"/>
      <c r="BO86" s="44"/>
      <c r="BP86" s="44"/>
      <c r="BQ86" s="44"/>
      <c r="BR86" s="44"/>
      <c r="BS86" s="44"/>
      <c r="BT86" s="44"/>
      <c r="BU86" s="44"/>
    </row>
  </sheetData>
  <autoFilter ref="A3:CD67"/>
  <mergeCells count="379">
    <mergeCell ref="W24:W25"/>
    <mergeCell ref="N24:N25"/>
    <mergeCell ref="O24:O25"/>
    <mergeCell ref="P24:P25"/>
    <mergeCell ref="Q24:Q25"/>
    <mergeCell ref="R24:R25"/>
    <mergeCell ref="S24:S25"/>
    <mergeCell ref="T24:T25"/>
    <mergeCell ref="U24:U25"/>
    <mergeCell ref="V24:V25"/>
    <mergeCell ref="W40:W42"/>
    <mergeCell ref="H43:H44"/>
    <mergeCell ref="I43:I44"/>
    <mergeCell ref="K43:K44"/>
    <mergeCell ref="L43:L44"/>
    <mergeCell ref="M43:M44"/>
    <mergeCell ref="J43:J44"/>
    <mergeCell ref="N43:N44"/>
    <mergeCell ref="O43:O44"/>
    <mergeCell ref="P43:P44"/>
    <mergeCell ref="Q43:Q44"/>
    <mergeCell ref="R43:R44"/>
    <mergeCell ref="S43:S44"/>
    <mergeCell ref="R40:R42"/>
    <mergeCell ref="S40:S42"/>
    <mergeCell ref="T40:T42"/>
    <mergeCell ref="Q36:Q39"/>
    <mergeCell ref="R36:R39"/>
    <mergeCell ref="S36:S39"/>
    <mergeCell ref="T43:T44"/>
    <mergeCell ref="U43:U44"/>
    <mergeCell ref="V43:V44"/>
    <mergeCell ref="U40:U42"/>
    <mergeCell ref="V40:V42"/>
    <mergeCell ref="I40:I42"/>
    <mergeCell ref="K40:K42"/>
    <mergeCell ref="L40:L42"/>
    <mergeCell ref="M40:M42"/>
    <mergeCell ref="J40:J42"/>
    <mergeCell ref="N40:N42"/>
    <mergeCell ref="O40:O42"/>
    <mergeCell ref="P40:P42"/>
    <mergeCell ref="Q40:Q42"/>
    <mergeCell ref="T32:T33"/>
    <mergeCell ref="U32:U33"/>
    <mergeCell ref="V32:V33"/>
    <mergeCell ref="W32:W33"/>
    <mergeCell ref="P36:P39"/>
    <mergeCell ref="I34:I35"/>
    <mergeCell ref="K34:K35"/>
    <mergeCell ref="L34:L35"/>
    <mergeCell ref="M34:M35"/>
    <mergeCell ref="T36:T39"/>
    <mergeCell ref="U36:U39"/>
    <mergeCell ref="J36:J39"/>
    <mergeCell ref="N36:N39"/>
    <mergeCell ref="O36:O39"/>
    <mergeCell ref="I36:I39"/>
    <mergeCell ref="K36:K39"/>
    <mergeCell ref="L36:L39"/>
    <mergeCell ref="M36:M39"/>
    <mergeCell ref="V36:V39"/>
    <mergeCell ref="W36:W39"/>
    <mergeCell ref="W18:W20"/>
    <mergeCell ref="H18:H20"/>
    <mergeCell ref="I18:I20"/>
    <mergeCell ref="K18:K20"/>
    <mergeCell ref="L18:L20"/>
    <mergeCell ref="M18:M20"/>
    <mergeCell ref="J18:J20"/>
    <mergeCell ref="N18:N20"/>
    <mergeCell ref="O18:O20"/>
    <mergeCell ref="P18:P20"/>
    <mergeCell ref="Q18:Q20"/>
    <mergeCell ref="R18:R20"/>
    <mergeCell ref="S18:S20"/>
    <mergeCell ref="T18:T20"/>
    <mergeCell ref="U18:U20"/>
    <mergeCell ref="W12:W15"/>
    <mergeCell ref="W16:W17"/>
    <mergeCell ref="J12:J15"/>
    <mergeCell ref="N12:N15"/>
    <mergeCell ref="O12:O15"/>
    <mergeCell ref="P12:P15"/>
    <mergeCell ref="R16:R17"/>
    <mergeCell ref="S16:S17"/>
    <mergeCell ref="T16:T17"/>
    <mergeCell ref="U16:U17"/>
    <mergeCell ref="V16:V17"/>
    <mergeCell ref="N16:N17"/>
    <mergeCell ref="O16:O17"/>
    <mergeCell ref="P16:P17"/>
    <mergeCell ref="Q16:Q17"/>
    <mergeCell ref="V46:V49"/>
    <mergeCell ref="W46:W49"/>
    <mergeCell ref="N9:N10"/>
    <mergeCell ref="O9:O10"/>
    <mergeCell ref="P9:P10"/>
    <mergeCell ref="Q9:Q10"/>
    <mergeCell ref="R9:R10"/>
    <mergeCell ref="S9:S10"/>
    <mergeCell ref="T9:T10"/>
    <mergeCell ref="U9:U10"/>
    <mergeCell ref="V9:V10"/>
    <mergeCell ref="W9:W10"/>
    <mergeCell ref="Q12:Q15"/>
    <mergeCell ref="R12:R15"/>
    <mergeCell ref="S12:S15"/>
    <mergeCell ref="R26:R29"/>
    <mergeCell ref="V18:V20"/>
    <mergeCell ref="W30:W31"/>
    <mergeCell ref="P32:P33"/>
    <mergeCell ref="Q32:Q33"/>
    <mergeCell ref="R32:R33"/>
    <mergeCell ref="S32:S33"/>
    <mergeCell ref="T26:T29"/>
    <mergeCell ref="U26:U29"/>
    <mergeCell ref="W50:W53"/>
    <mergeCell ref="H46:H49"/>
    <mergeCell ref="I46:I49"/>
    <mergeCell ref="K46:K49"/>
    <mergeCell ref="L46:L49"/>
    <mergeCell ref="M46:M49"/>
    <mergeCell ref="J46:J49"/>
    <mergeCell ref="N46:N49"/>
    <mergeCell ref="O46:O49"/>
    <mergeCell ref="P46:P49"/>
    <mergeCell ref="Q46:Q49"/>
    <mergeCell ref="R46:R49"/>
    <mergeCell ref="S46:S49"/>
    <mergeCell ref="T46:T49"/>
    <mergeCell ref="U46:U49"/>
    <mergeCell ref="R50:R53"/>
    <mergeCell ref="S50:S53"/>
    <mergeCell ref="T50:T53"/>
    <mergeCell ref="U50:U53"/>
    <mergeCell ref="V50:V53"/>
    <mergeCell ref="N50:N53"/>
    <mergeCell ref="O50:O53"/>
    <mergeCell ref="P50:P53"/>
    <mergeCell ref="Q50:Q53"/>
    <mergeCell ref="I50:I53"/>
    <mergeCell ref="K50:K53"/>
    <mergeCell ref="L50:L53"/>
    <mergeCell ref="M50:M53"/>
    <mergeCell ref="J50:J53"/>
    <mergeCell ref="I57:I59"/>
    <mergeCell ref="K57:K59"/>
    <mergeCell ref="L57:L59"/>
    <mergeCell ref="M57:M59"/>
    <mergeCell ref="I54:I56"/>
    <mergeCell ref="K54:K56"/>
    <mergeCell ref="L54:L56"/>
    <mergeCell ref="M54:M56"/>
    <mergeCell ref="S60:S61"/>
    <mergeCell ref="T60:T61"/>
    <mergeCell ref="U60:U61"/>
    <mergeCell ref="V60:V61"/>
    <mergeCell ref="V57:V59"/>
    <mergeCell ref="I60:I61"/>
    <mergeCell ref="K60:K61"/>
    <mergeCell ref="L60:L61"/>
    <mergeCell ref="M60:M61"/>
    <mergeCell ref="J60:J61"/>
    <mergeCell ref="N60:N61"/>
    <mergeCell ref="O60:O61"/>
    <mergeCell ref="P60:P61"/>
    <mergeCell ref="W57:W59"/>
    <mergeCell ref="H62:H63"/>
    <mergeCell ref="I62:I63"/>
    <mergeCell ref="K62:K63"/>
    <mergeCell ref="L62:L63"/>
    <mergeCell ref="M62:M63"/>
    <mergeCell ref="J62:J63"/>
    <mergeCell ref="N62:N63"/>
    <mergeCell ref="O62:O63"/>
    <mergeCell ref="P62:P63"/>
    <mergeCell ref="Q62:Q63"/>
    <mergeCell ref="R62:R63"/>
    <mergeCell ref="S62:S63"/>
    <mergeCell ref="W60:W61"/>
    <mergeCell ref="T62:T63"/>
    <mergeCell ref="U62:U63"/>
    <mergeCell ref="V62:V63"/>
    <mergeCell ref="W62:W63"/>
    <mergeCell ref="Q60:Q61"/>
    <mergeCell ref="R60:R61"/>
    <mergeCell ref="H60:H61"/>
    <mergeCell ref="V66:V67"/>
    <mergeCell ref="W66:W67"/>
    <mergeCell ref="H64:H65"/>
    <mergeCell ref="I64:I65"/>
    <mergeCell ref="K64:K65"/>
    <mergeCell ref="L64:L65"/>
    <mergeCell ref="M64:M65"/>
    <mergeCell ref="J64:J65"/>
    <mergeCell ref="N64:N65"/>
    <mergeCell ref="O64:O65"/>
    <mergeCell ref="P64:P65"/>
    <mergeCell ref="Q64:Q65"/>
    <mergeCell ref="R64:R65"/>
    <mergeCell ref="S64:S65"/>
    <mergeCell ref="T64:T65"/>
    <mergeCell ref="U64:U65"/>
    <mergeCell ref="V64:V65"/>
    <mergeCell ref="W64:W65"/>
    <mergeCell ref="G60:G61"/>
    <mergeCell ref="G62:G63"/>
    <mergeCell ref="G64:G65"/>
    <mergeCell ref="G66:G67"/>
    <mergeCell ref="W5:W8"/>
    <mergeCell ref="H66:H67"/>
    <mergeCell ref="I66:I67"/>
    <mergeCell ref="K66:K67"/>
    <mergeCell ref="L66:L67"/>
    <mergeCell ref="M66:M67"/>
    <mergeCell ref="J66:J67"/>
    <mergeCell ref="N66:N67"/>
    <mergeCell ref="O66:O67"/>
    <mergeCell ref="P66:P67"/>
    <mergeCell ref="Q66:Q67"/>
    <mergeCell ref="R66:R67"/>
    <mergeCell ref="S66:S67"/>
    <mergeCell ref="T66:T67"/>
    <mergeCell ref="U66:U67"/>
    <mergeCell ref="R5:R8"/>
    <mergeCell ref="S5:S8"/>
    <mergeCell ref="T5:T8"/>
    <mergeCell ref="U5:U8"/>
    <mergeCell ref="V5:V8"/>
    <mergeCell ref="H57:H59"/>
    <mergeCell ref="H50:H53"/>
    <mergeCell ref="H16:H17"/>
    <mergeCell ref="H26:H31"/>
    <mergeCell ref="H34:H35"/>
    <mergeCell ref="G43:G44"/>
    <mergeCell ref="G46:G49"/>
    <mergeCell ref="G50:G53"/>
    <mergeCell ref="G54:G56"/>
    <mergeCell ref="G57:G59"/>
    <mergeCell ref="H54:H56"/>
    <mergeCell ref="H21:H23"/>
    <mergeCell ref="H36:H39"/>
    <mergeCell ref="H40:H42"/>
    <mergeCell ref="H24:H25"/>
    <mergeCell ref="B45:B67"/>
    <mergeCell ref="A45:A67"/>
    <mergeCell ref="C45:C67"/>
    <mergeCell ref="F34:F39"/>
    <mergeCell ref="A34:A39"/>
    <mergeCell ref="B40:B44"/>
    <mergeCell ref="A40:A44"/>
    <mergeCell ref="C40:C44"/>
    <mergeCell ref="D40:D44"/>
    <mergeCell ref="E40:E44"/>
    <mergeCell ref="F40:F44"/>
    <mergeCell ref="C34:C39"/>
    <mergeCell ref="D34:D39"/>
    <mergeCell ref="E34:E39"/>
    <mergeCell ref="B34:B39"/>
    <mergeCell ref="D45:D67"/>
    <mergeCell ref="E45:E67"/>
    <mergeCell ref="F45:F67"/>
    <mergeCell ref="BA3:BU3"/>
    <mergeCell ref="AF3:AZ3"/>
    <mergeCell ref="G12:G15"/>
    <mergeCell ref="G16:G31"/>
    <mergeCell ref="G40:G42"/>
    <mergeCell ref="I5:I11"/>
    <mergeCell ref="I32:I33"/>
    <mergeCell ref="K32:K33"/>
    <mergeCell ref="L32:L33"/>
    <mergeCell ref="M32:M33"/>
    <mergeCell ref="J32:J33"/>
    <mergeCell ref="N32:N33"/>
    <mergeCell ref="O32:O33"/>
    <mergeCell ref="K5:K8"/>
    <mergeCell ref="L5:L8"/>
    <mergeCell ref="M5:M8"/>
    <mergeCell ref="J5:J8"/>
    <mergeCell ref="J9:J10"/>
    <mergeCell ref="G34:G35"/>
    <mergeCell ref="G36:G39"/>
    <mergeCell ref="G32:G33"/>
    <mergeCell ref="P26:P29"/>
    <mergeCell ref="Q26:Q29"/>
    <mergeCell ref="S26:S29"/>
    <mergeCell ref="W26:W29"/>
    <mergeCell ref="P30:P31"/>
    <mergeCell ref="N26:N29"/>
    <mergeCell ref="O26:O29"/>
    <mergeCell ref="N30:N31"/>
    <mergeCell ref="O30:O31"/>
    <mergeCell ref="Q30:Q31"/>
    <mergeCell ref="R30:R31"/>
    <mergeCell ref="S30:S31"/>
    <mergeCell ref="T30:T31"/>
    <mergeCell ref="U30:U31"/>
    <mergeCell ref="V30:V31"/>
    <mergeCell ref="A5:A33"/>
    <mergeCell ref="C5:C33"/>
    <mergeCell ref="D5:D33"/>
    <mergeCell ref="E5:E33"/>
    <mergeCell ref="F5:F33"/>
    <mergeCell ref="G5:G11"/>
    <mergeCell ref="K9:K10"/>
    <mergeCell ref="L9:L10"/>
    <mergeCell ref="V26:V29"/>
    <mergeCell ref="H5:H11"/>
    <mergeCell ref="H32:H33"/>
    <mergeCell ref="N5:N8"/>
    <mergeCell ref="O5:O8"/>
    <mergeCell ref="P5:P8"/>
    <mergeCell ref="Q5:Q8"/>
    <mergeCell ref="K16:K17"/>
    <mergeCell ref="L16:L17"/>
    <mergeCell ref="T12:T15"/>
    <mergeCell ref="U12:U15"/>
    <mergeCell ref="V12:V15"/>
    <mergeCell ref="I21:I23"/>
    <mergeCell ref="K21:K23"/>
    <mergeCell ref="L21:L23"/>
    <mergeCell ref="M21:M23"/>
    <mergeCell ref="H12:H15"/>
    <mergeCell ref="I12:I15"/>
    <mergeCell ref="L12:L15"/>
    <mergeCell ref="K12:K15"/>
    <mergeCell ref="M12:M15"/>
    <mergeCell ref="M16:M17"/>
    <mergeCell ref="J16:J17"/>
    <mergeCell ref="I16:I17"/>
    <mergeCell ref="B5:B33"/>
    <mergeCell ref="J26:J29"/>
    <mergeCell ref="K26:K29"/>
    <mergeCell ref="L26:L29"/>
    <mergeCell ref="M26:M29"/>
    <mergeCell ref="M30:M31"/>
    <mergeCell ref="L30:L31"/>
    <mergeCell ref="J30:J31"/>
    <mergeCell ref="K30:K31"/>
    <mergeCell ref="I24:I25"/>
    <mergeCell ref="M24:M25"/>
    <mergeCell ref="L24:L25"/>
    <mergeCell ref="K24:K25"/>
    <mergeCell ref="J24:J25"/>
    <mergeCell ref="I26:I31"/>
    <mergeCell ref="A3:A4"/>
    <mergeCell ref="B3:B4"/>
    <mergeCell ref="C3:C4"/>
    <mergeCell ref="I3:I4"/>
    <mergeCell ref="K3:K4"/>
    <mergeCell ref="D3:D4"/>
    <mergeCell ref="E3:E4"/>
    <mergeCell ref="F3:F4"/>
    <mergeCell ref="G3:G4"/>
    <mergeCell ref="W54:W56"/>
    <mergeCell ref="AD3:AD4"/>
    <mergeCell ref="AE3:AE4"/>
    <mergeCell ref="H3:H4"/>
    <mergeCell ref="Y3:Y4"/>
    <mergeCell ref="Z3:Z4"/>
    <mergeCell ref="AA3:AA4"/>
    <mergeCell ref="AB3:AB4"/>
    <mergeCell ref="AC3:AC4"/>
    <mergeCell ref="T3:T4"/>
    <mergeCell ref="U3:U4"/>
    <mergeCell ref="V3:V4"/>
    <mergeCell ref="L3:L4"/>
    <mergeCell ref="M3:M4"/>
    <mergeCell ref="J3:J4"/>
    <mergeCell ref="N3:N4"/>
    <mergeCell ref="O3:O4"/>
    <mergeCell ref="W3:W4"/>
    <mergeCell ref="X3:X4"/>
    <mergeCell ref="P3:P4"/>
    <mergeCell ref="Q3:Q4"/>
    <mergeCell ref="R3:R4"/>
    <mergeCell ref="S3:S4"/>
    <mergeCell ref="M9:M10"/>
  </mergeCells>
  <printOptions horizontalCentered="1"/>
  <pageMargins left="0.78740157480314965" right="0.78740157480314965" top="1.5748031496062993" bottom="0.78740157480314965" header="0.39370078740157483" footer="0.39370078740157483"/>
  <pageSetup scale="13" fitToHeight="0" orientation="landscape" verticalDpi="597" r:id="rId1"/>
  <headerFooter>
    <oddHeader>&amp;L&amp;"Arial,Normal"&amp;48&amp;G
&amp;72PLAN DE ACCIÓN INSTITUCIONAL 
Código: E-FO-018 | Versión: 12 | Fecha: Marzo 6 de 2024
&amp;R&amp;"Arial,Normal"&amp;12&amp;G</oddHeader>
    <oddFooter>&amp;L&amp;"Arial,Normal"&amp;72Carrera 10 No. 97A-13, Piso 6, Torre A | Bogotá D.C. | PBX: (+57) 601 601 2424 
Línea gratuita nacional: 018000413795 | Código postal: 110221 | www.apccolombia.gov.co
Página: &amp;P/&amp;N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desplegables'!$A$2:$A$7</xm:f>
          </x14:formula1>
          <xm:sqref>W60:W67 W57 W26:W54 W5:W24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C3" sqref="C3"/>
    </sheetView>
  </sheetViews>
  <sheetFormatPr baseColWidth="10" defaultColWidth="11.42578125" defaultRowHeight="15" x14ac:dyDescent="0.25"/>
  <cols>
    <col min="1" max="1" width="12.85546875" style="7" bestFit="1" customWidth="1"/>
    <col min="2" max="2" width="11.7109375" style="7" bestFit="1" customWidth="1"/>
    <col min="3" max="3" width="28.28515625" style="7" bestFit="1" customWidth="1"/>
    <col min="4" max="16384" width="11.42578125" style="7"/>
  </cols>
  <sheetData>
    <row r="1" spans="1:3" ht="15.75" x14ac:dyDescent="0.25">
      <c r="A1" s="3" t="s">
        <v>155</v>
      </c>
      <c r="B1" s="4" t="s">
        <v>156</v>
      </c>
      <c r="C1" s="4" t="s">
        <v>157</v>
      </c>
    </row>
    <row r="2" spans="1:3" ht="45" x14ac:dyDescent="0.25">
      <c r="A2" s="6">
        <v>2024</v>
      </c>
      <c r="B2" s="6">
        <v>1</v>
      </c>
      <c r="C2" s="27" t="s">
        <v>367</v>
      </c>
    </row>
    <row r="3" spans="1:3" ht="409.5" x14ac:dyDescent="0.25">
      <c r="A3" s="6">
        <v>2024</v>
      </c>
      <c r="B3" s="6">
        <v>2</v>
      </c>
      <c r="C3" s="27" t="s">
        <v>412</v>
      </c>
    </row>
    <row r="4" spans="1:3" ht="15.75" x14ac:dyDescent="0.25">
      <c r="A4" s="5"/>
      <c r="B4" s="6"/>
      <c r="C4" s="6"/>
    </row>
    <row r="5" spans="1:3" ht="15.75" x14ac:dyDescent="0.25">
      <c r="A5" s="5"/>
      <c r="B5" s="6"/>
      <c r="C5" s="6"/>
    </row>
    <row r="6" spans="1:3" ht="15.75" x14ac:dyDescent="0.25">
      <c r="A6" s="5"/>
      <c r="B6" s="6"/>
      <c r="C6" s="6"/>
    </row>
    <row r="7" spans="1:3" ht="15.75" x14ac:dyDescent="0.25">
      <c r="A7" s="5"/>
      <c r="B7" s="6"/>
      <c r="C7" s="6"/>
    </row>
    <row r="8" spans="1:3" ht="15.75" x14ac:dyDescent="0.25">
      <c r="A8" s="5"/>
      <c r="B8" s="6"/>
      <c r="C8" s="6"/>
    </row>
    <row r="9" spans="1:3" ht="15.75" x14ac:dyDescent="0.25">
      <c r="A9" s="5"/>
      <c r="B9" s="6"/>
      <c r="C9" s="6"/>
    </row>
    <row r="10" spans="1:3" ht="15.75" x14ac:dyDescent="0.25">
      <c r="A10" s="5"/>
      <c r="B10" s="6"/>
      <c r="C10" s="6"/>
    </row>
    <row r="11" spans="1:3" ht="15.75" x14ac:dyDescent="0.25">
      <c r="A11" s="5"/>
      <c r="B11" s="6"/>
      <c r="C11" s="6"/>
    </row>
    <row r="12" spans="1:3" ht="15.75" x14ac:dyDescent="0.25">
      <c r="A12" s="5"/>
      <c r="B12" s="6"/>
      <c r="C12" s="6"/>
    </row>
    <row r="13" spans="1:3" ht="15.75" x14ac:dyDescent="0.25">
      <c r="A13" s="5"/>
      <c r="B13" s="6"/>
      <c r="C13" s="6"/>
    </row>
    <row r="14" spans="1:3" ht="15.75" x14ac:dyDescent="0.25">
      <c r="A14" s="5"/>
      <c r="B14" s="6"/>
      <c r="C14" s="6"/>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2" sqref="A12"/>
    </sheetView>
  </sheetViews>
  <sheetFormatPr baseColWidth="10" defaultColWidth="11.42578125" defaultRowHeight="15" x14ac:dyDescent="0.25"/>
  <cols>
    <col min="1" max="1" width="67.140625" style="7" customWidth="1"/>
    <col min="2" max="16384" width="11.42578125" style="7"/>
  </cols>
  <sheetData>
    <row r="1" spans="1:1" ht="15.75" x14ac:dyDescent="0.25">
      <c r="A1" s="3" t="s">
        <v>27</v>
      </c>
    </row>
    <row r="2" spans="1:1" x14ac:dyDescent="0.25">
      <c r="A2" s="8" t="s">
        <v>403</v>
      </c>
    </row>
    <row r="3" spans="1:1" x14ac:dyDescent="0.25">
      <c r="A3" s="8" t="s">
        <v>404</v>
      </c>
    </row>
    <row r="4" spans="1:1" x14ac:dyDescent="0.25">
      <c r="A4" s="8" t="s">
        <v>405</v>
      </c>
    </row>
    <row r="5" spans="1:1" x14ac:dyDescent="0.25">
      <c r="A5" s="8" t="s">
        <v>406</v>
      </c>
    </row>
    <row r="6" spans="1:1" x14ac:dyDescent="0.25">
      <c r="A6" s="8" t="s">
        <v>407</v>
      </c>
    </row>
    <row r="7" spans="1:1" x14ac:dyDescent="0.25">
      <c r="A7" s="9" t="s">
        <v>408</v>
      </c>
    </row>
    <row r="10" spans="1:1" ht="15.75" x14ac:dyDescent="0.25">
      <c r="A10" s="3" t="s">
        <v>1</v>
      </c>
    </row>
    <row r="11" spans="1:1" x14ac:dyDescent="0.25">
      <c r="A11" s="14" t="s">
        <v>158</v>
      </c>
    </row>
    <row r="12" spans="1:1" x14ac:dyDescent="0.25">
      <c r="A12" s="8" t="s">
        <v>159</v>
      </c>
    </row>
    <row r="13" spans="1:1" x14ac:dyDescent="0.25">
      <c r="A13" s="8" t="s">
        <v>160</v>
      </c>
    </row>
    <row r="14" spans="1:1" x14ac:dyDescent="0.25">
      <c r="A14" s="8" t="s">
        <v>161</v>
      </c>
    </row>
    <row r="15" spans="1:1" x14ac:dyDescent="0.25">
      <c r="A15" s="9" t="s">
        <v>162</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01"/>
  <sheetViews>
    <sheetView topLeftCell="P55" zoomScale="40" zoomScaleNormal="40" workbookViewId="0">
      <selection activeCell="I2" sqref="I2:AX61"/>
    </sheetView>
  </sheetViews>
  <sheetFormatPr baseColWidth="10" defaultRowHeight="15" x14ac:dyDescent="0.25"/>
  <cols>
    <col min="9" max="9" width="17.85546875" customWidth="1"/>
    <col min="15" max="15" width="14.85546875" customWidth="1"/>
    <col min="25" max="25" width="19.140625" customWidth="1"/>
    <col min="27" max="27" width="31.5703125" customWidth="1"/>
  </cols>
  <sheetData>
    <row r="1" spans="1:48" s="25" customFormat="1" ht="105" x14ac:dyDescent="0.25">
      <c r="A1" s="24" t="s">
        <v>2</v>
      </c>
      <c r="B1" s="24" t="s">
        <v>3</v>
      </c>
      <c r="C1" s="24" t="s">
        <v>4</v>
      </c>
      <c r="D1" s="24" t="s">
        <v>5</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c r="AI1" s="24"/>
      <c r="AJ1" s="24"/>
      <c r="AK1" s="24"/>
      <c r="AL1" s="24"/>
      <c r="AM1" s="24"/>
      <c r="AN1" s="24"/>
      <c r="AO1" s="24"/>
      <c r="AP1" s="24"/>
      <c r="AQ1" s="24"/>
      <c r="AR1" s="24"/>
      <c r="AS1" s="24"/>
      <c r="AT1" s="24"/>
      <c r="AU1" s="24"/>
      <c r="AV1" s="24"/>
    </row>
    <row r="2" spans="1:48" ht="330" x14ac:dyDescent="0.25">
      <c r="A2" s="23" t="s">
        <v>77</v>
      </c>
      <c r="B2" s="23">
        <v>0.25</v>
      </c>
      <c r="C2" s="23"/>
      <c r="D2" s="23">
        <v>6.25E-2</v>
      </c>
      <c r="E2" s="23" t="s">
        <v>78</v>
      </c>
      <c r="F2" s="23"/>
      <c r="G2" s="23"/>
      <c r="H2" s="23" t="s">
        <v>79</v>
      </c>
      <c r="I2" s="116" t="s">
        <v>80</v>
      </c>
      <c r="J2" s="23" t="s">
        <v>81</v>
      </c>
      <c r="K2" s="23" t="s">
        <v>82</v>
      </c>
      <c r="L2" s="23" t="s">
        <v>82</v>
      </c>
      <c r="M2" s="23" t="s">
        <v>163</v>
      </c>
      <c r="N2" s="23" t="s">
        <v>164</v>
      </c>
      <c r="O2" s="116" t="s">
        <v>165</v>
      </c>
      <c r="P2" s="23" t="s">
        <v>166</v>
      </c>
      <c r="Q2" s="23" t="s">
        <v>88</v>
      </c>
      <c r="R2" s="23">
        <v>0</v>
      </c>
      <c r="S2" s="23">
        <v>1</v>
      </c>
      <c r="T2" s="23">
        <v>0.25</v>
      </c>
      <c r="U2" s="23">
        <v>0.5</v>
      </c>
      <c r="V2" s="23">
        <v>0.75</v>
      </c>
      <c r="W2" s="23">
        <v>1</v>
      </c>
      <c r="X2" s="23">
        <v>1</v>
      </c>
      <c r="Y2" s="23">
        <v>129000000</v>
      </c>
      <c r="Z2" s="23" t="s">
        <v>162</v>
      </c>
      <c r="AA2" s="23" t="s">
        <v>167</v>
      </c>
      <c r="AB2" s="23">
        <v>99000000</v>
      </c>
      <c r="AC2" s="23">
        <v>70</v>
      </c>
      <c r="AD2" s="23" t="s">
        <v>168</v>
      </c>
      <c r="AE2" s="36">
        <v>45323</v>
      </c>
      <c r="AF2" s="36">
        <v>45657</v>
      </c>
      <c r="AG2" s="23" t="s">
        <v>169</v>
      </c>
      <c r="AH2" s="23"/>
      <c r="AI2" s="23"/>
      <c r="AJ2" s="23"/>
      <c r="AK2" s="23"/>
      <c r="AL2" s="23"/>
      <c r="AM2" s="23"/>
      <c r="AN2" s="23"/>
      <c r="AO2" s="23"/>
      <c r="AP2" s="23"/>
      <c r="AQ2" s="23"/>
      <c r="AR2" s="23"/>
      <c r="AS2" s="23"/>
      <c r="AT2" s="23"/>
      <c r="AU2" s="23"/>
      <c r="AV2" s="23"/>
    </row>
    <row r="3" spans="1:48" ht="225" x14ac:dyDescent="0.25">
      <c r="A3" s="23"/>
      <c r="B3" s="23"/>
      <c r="C3" s="23"/>
      <c r="D3" s="23"/>
      <c r="E3" s="23"/>
      <c r="F3" s="23"/>
      <c r="G3" s="23"/>
      <c r="H3" s="23"/>
      <c r="I3" s="116"/>
      <c r="J3" s="23"/>
      <c r="K3" s="23"/>
      <c r="L3" s="23"/>
      <c r="M3" s="23"/>
      <c r="N3" s="23"/>
      <c r="O3" s="116"/>
      <c r="P3" s="23"/>
      <c r="Q3" s="23"/>
      <c r="R3" s="23"/>
      <c r="S3" s="23"/>
      <c r="T3" s="23"/>
      <c r="U3" s="23"/>
      <c r="V3" s="23"/>
      <c r="W3" s="23"/>
      <c r="X3" s="23"/>
      <c r="Y3" s="23"/>
      <c r="Z3" s="23"/>
      <c r="AA3" s="23" t="s">
        <v>170</v>
      </c>
      <c r="AB3" s="23">
        <v>30000000</v>
      </c>
      <c r="AC3" s="23">
        <v>30</v>
      </c>
      <c r="AD3" s="23" t="s">
        <v>171</v>
      </c>
      <c r="AE3" s="36">
        <v>45323</v>
      </c>
      <c r="AF3" s="36">
        <v>45657</v>
      </c>
      <c r="AG3" s="23" t="s">
        <v>172</v>
      </c>
      <c r="AH3" s="23"/>
      <c r="AI3" s="23"/>
      <c r="AJ3" s="23"/>
      <c r="AK3" s="23"/>
      <c r="AL3" s="23"/>
      <c r="AM3" s="23"/>
      <c r="AN3" s="23"/>
      <c r="AO3" s="23"/>
      <c r="AP3" s="23"/>
      <c r="AQ3" s="23"/>
      <c r="AR3" s="23"/>
      <c r="AS3" s="23"/>
      <c r="AT3" s="23"/>
      <c r="AU3" s="23"/>
      <c r="AV3" s="23"/>
    </row>
    <row r="4" spans="1:48" ht="180" x14ac:dyDescent="0.25">
      <c r="A4" s="23" t="s">
        <v>77</v>
      </c>
      <c r="B4" s="23">
        <v>0.25</v>
      </c>
      <c r="C4" s="23"/>
      <c r="D4" s="23">
        <v>6.25E-2</v>
      </c>
      <c r="E4" s="23" t="s">
        <v>78</v>
      </c>
      <c r="F4" s="23"/>
      <c r="G4" s="23"/>
      <c r="H4" s="23" t="s">
        <v>79</v>
      </c>
      <c r="I4" s="116"/>
      <c r="J4" s="23" t="s">
        <v>81</v>
      </c>
      <c r="K4" s="23" t="s">
        <v>82</v>
      </c>
      <c r="L4" s="23"/>
      <c r="M4" s="23" t="s">
        <v>195</v>
      </c>
      <c r="N4" s="23" t="s">
        <v>196</v>
      </c>
      <c r="O4" s="116" t="s">
        <v>197</v>
      </c>
      <c r="P4" s="23" t="s">
        <v>198</v>
      </c>
      <c r="Q4" s="23" t="s">
        <v>88</v>
      </c>
      <c r="R4" s="23"/>
      <c r="S4" s="23">
        <v>0.8</v>
      </c>
      <c r="T4" s="23">
        <v>0.8</v>
      </c>
      <c r="U4" s="23">
        <v>0.8</v>
      </c>
      <c r="V4" s="23">
        <v>0.8</v>
      </c>
      <c r="W4" s="23">
        <v>0.8</v>
      </c>
      <c r="X4" s="23">
        <v>0.8</v>
      </c>
      <c r="Y4" s="23"/>
      <c r="Z4" s="23"/>
      <c r="AA4" s="23" t="s">
        <v>199</v>
      </c>
      <c r="AB4" s="23"/>
      <c r="AC4" s="23"/>
      <c r="AD4" s="23" t="s">
        <v>200</v>
      </c>
      <c r="AE4" s="36">
        <v>45306</v>
      </c>
      <c r="AF4" s="36">
        <v>45641</v>
      </c>
      <c r="AG4" s="23" t="s">
        <v>201</v>
      </c>
      <c r="AH4" s="23"/>
      <c r="AI4" s="23"/>
      <c r="AJ4" s="23"/>
      <c r="AK4" s="23"/>
      <c r="AL4" s="23"/>
      <c r="AM4" s="23"/>
      <c r="AN4" s="23"/>
      <c r="AO4" s="23"/>
      <c r="AP4" s="23"/>
      <c r="AQ4" s="23"/>
      <c r="AR4" s="23"/>
      <c r="AS4" s="23"/>
      <c r="AT4" s="23"/>
      <c r="AU4" s="23"/>
      <c r="AV4" s="23"/>
    </row>
    <row r="5" spans="1:48" ht="195" x14ac:dyDescent="0.25">
      <c r="A5" s="23"/>
      <c r="B5" s="23"/>
      <c r="C5" s="23"/>
      <c r="D5" s="23"/>
      <c r="E5" s="23"/>
      <c r="F5" s="23"/>
      <c r="G5" s="23"/>
      <c r="H5" s="23"/>
      <c r="I5" s="116"/>
      <c r="J5" s="23"/>
      <c r="K5" s="23"/>
      <c r="L5" s="23"/>
      <c r="M5" s="23"/>
      <c r="N5" s="23"/>
      <c r="O5" s="116"/>
      <c r="P5" s="23"/>
      <c r="Q5" s="23"/>
      <c r="R5" s="23"/>
      <c r="S5" s="23"/>
      <c r="T5" s="23"/>
      <c r="U5" s="23"/>
      <c r="V5" s="23"/>
      <c r="W5" s="23"/>
      <c r="X5" s="23"/>
      <c r="Y5" s="23"/>
      <c r="Z5" s="23"/>
      <c r="AA5" s="23" t="s">
        <v>202</v>
      </c>
      <c r="AB5" s="23"/>
      <c r="AC5" s="23"/>
      <c r="AD5" s="23" t="s">
        <v>203</v>
      </c>
      <c r="AE5" s="36">
        <v>45306</v>
      </c>
      <c r="AF5" s="36">
        <v>45641</v>
      </c>
      <c r="AG5" s="23" t="s">
        <v>201</v>
      </c>
      <c r="AH5" s="23"/>
      <c r="AI5" s="23"/>
      <c r="AJ5" s="23"/>
      <c r="AK5" s="23"/>
      <c r="AL5" s="23"/>
      <c r="AM5" s="23"/>
      <c r="AN5" s="23"/>
      <c r="AO5" s="23"/>
      <c r="AP5" s="23"/>
      <c r="AQ5" s="23"/>
      <c r="AR5" s="23"/>
      <c r="AS5" s="23"/>
      <c r="AT5" s="23"/>
      <c r="AU5" s="23"/>
      <c r="AV5" s="23"/>
    </row>
    <row r="6" spans="1:48" ht="270" x14ac:dyDescent="0.25">
      <c r="A6" s="23"/>
      <c r="B6" s="23"/>
      <c r="C6" s="23"/>
      <c r="D6" s="23"/>
      <c r="E6" s="23"/>
      <c r="F6" s="23"/>
      <c r="G6" s="23"/>
      <c r="H6" s="23"/>
      <c r="I6" s="116"/>
      <c r="J6" s="23" t="s">
        <v>81</v>
      </c>
      <c r="K6" s="23" t="s">
        <v>82</v>
      </c>
      <c r="L6" s="23" t="s">
        <v>83</v>
      </c>
      <c r="M6" s="23" t="s">
        <v>84</v>
      </c>
      <c r="N6" s="23" t="s">
        <v>85</v>
      </c>
      <c r="O6" s="23" t="s">
        <v>86</v>
      </c>
      <c r="P6" s="23" t="s">
        <v>87</v>
      </c>
      <c r="Q6" s="23" t="s">
        <v>88</v>
      </c>
      <c r="R6" s="23"/>
      <c r="S6" s="23">
        <v>1</v>
      </c>
      <c r="T6" s="23">
        <v>0</v>
      </c>
      <c r="U6" s="23">
        <v>0.33333333333333331</v>
      </c>
      <c r="V6" s="23">
        <v>0.66666666666666663</v>
      </c>
      <c r="W6" s="23">
        <v>1</v>
      </c>
      <c r="X6" s="23">
        <v>1</v>
      </c>
      <c r="Y6" s="23">
        <v>3100000000</v>
      </c>
      <c r="Z6" s="23"/>
      <c r="AA6" s="23" t="s">
        <v>89</v>
      </c>
      <c r="AB6" s="23"/>
      <c r="AC6" s="23">
        <v>25</v>
      </c>
      <c r="AD6" s="23" t="s">
        <v>90</v>
      </c>
      <c r="AE6" s="36">
        <v>45383</v>
      </c>
      <c r="AF6" s="36">
        <v>45657</v>
      </c>
      <c r="AG6" s="23" t="s">
        <v>91</v>
      </c>
      <c r="AH6" s="23" t="s">
        <v>92</v>
      </c>
      <c r="AI6" s="23"/>
      <c r="AJ6" s="23"/>
      <c r="AK6" s="23"/>
      <c r="AL6" s="23"/>
      <c r="AM6" s="23"/>
      <c r="AN6" s="23"/>
      <c r="AO6" s="23"/>
      <c r="AP6" s="23"/>
      <c r="AQ6" s="23"/>
      <c r="AR6" s="23"/>
      <c r="AS6" s="23"/>
      <c r="AT6" s="23"/>
      <c r="AU6" s="23"/>
      <c r="AV6" s="23"/>
    </row>
    <row r="7" spans="1:48" ht="315" x14ac:dyDescent="0.25">
      <c r="A7" s="23"/>
      <c r="B7" s="23"/>
      <c r="C7" s="23"/>
      <c r="D7" s="23"/>
      <c r="E7" s="23"/>
      <c r="F7" s="23"/>
      <c r="G7" s="23"/>
      <c r="H7" s="23"/>
      <c r="I7" s="116" t="s">
        <v>94</v>
      </c>
      <c r="J7" s="23" t="s">
        <v>81</v>
      </c>
      <c r="K7" s="23" t="s">
        <v>82</v>
      </c>
      <c r="L7" s="23" t="s">
        <v>82</v>
      </c>
      <c r="M7" s="23" t="s">
        <v>173</v>
      </c>
      <c r="N7" s="23" t="s">
        <v>174</v>
      </c>
      <c r="O7" s="23" t="s">
        <v>175</v>
      </c>
      <c r="P7" s="23" t="s">
        <v>176</v>
      </c>
      <c r="Q7" s="23" t="s">
        <v>88</v>
      </c>
      <c r="R7" s="23">
        <v>0</v>
      </c>
      <c r="S7" s="23">
        <v>1</v>
      </c>
      <c r="T7" s="23">
        <v>0.25</v>
      </c>
      <c r="U7" s="23">
        <v>0.5</v>
      </c>
      <c r="V7" s="23">
        <v>0.75</v>
      </c>
      <c r="W7" s="23">
        <v>1</v>
      </c>
      <c r="X7" s="23">
        <v>1</v>
      </c>
      <c r="Y7" s="23">
        <v>377500000</v>
      </c>
      <c r="Z7" s="23" t="s">
        <v>162</v>
      </c>
      <c r="AA7" s="23" t="s">
        <v>177</v>
      </c>
      <c r="AB7" s="23">
        <v>300500000</v>
      </c>
      <c r="AC7" s="23">
        <v>60</v>
      </c>
      <c r="AD7" s="23" t="s">
        <v>178</v>
      </c>
      <c r="AE7" s="36">
        <v>45323</v>
      </c>
      <c r="AF7" s="36">
        <v>45657</v>
      </c>
      <c r="AG7" s="23" t="s">
        <v>169</v>
      </c>
      <c r="AH7" s="23"/>
      <c r="AI7" s="23"/>
      <c r="AJ7" s="23"/>
      <c r="AK7" s="23"/>
      <c r="AL7" s="23"/>
      <c r="AM7" s="23"/>
      <c r="AN7" s="23"/>
      <c r="AO7" s="23"/>
      <c r="AP7" s="23"/>
      <c r="AQ7" s="23"/>
      <c r="AR7" s="23"/>
      <c r="AS7" s="23"/>
      <c r="AT7" s="23"/>
      <c r="AU7" s="23"/>
      <c r="AV7" s="23"/>
    </row>
    <row r="8" spans="1:48" ht="330" x14ac:dyDescent="0.25">
      <c r="A8" s="23"/>
      <c r="B8" s="23"/>
      <c r="C8" s="23"/>
      <c r="D8" s="23"/>
      <c r="E8" s="23"/>
      <c r="F8" s="23"/>
      <c r="G8" s="23"/>
      <c r="H8" s="23"/>
      <c r="I8" s="116"/>
      <c r="J8" s="23"/>
      <c r="K8" s="23"/>
      <c r="L8" s="23"/>
      <c r="M8" s="23"/>
      <c r="N8" s="23"/>
      <c r="O8" s="23"/>
      <c r="P8" s="23"/>
      <c r="Q8" s="23"/>
      <c r="R8" s="23"/>
      <c r="S8" s="23"/>
      <c r="T8" s="23"/>
      <c r="U8" s="23"/>
      <c r="V8" s="23"/>
      <c r="W8" s="23"/>
      <c r="X8" s="23"/>
      <c r="Y8" s="23"/>
      <c r="Z8" s="23"/>
      <c r="AA8" s="23" t="s">
        <v>179</v>
      </c>
      <c r="AB8" s="23">
        <v>77000000</v>
      </c>
      <c r="AC8" s="23">
        <v>30</v>
      </c>
      <c r="AD8" s="23" t="s">
        <v>180</v>
      </c>
      <c r="AE8" s="36">
        <v>45323</v>
      </c>
      <c r="AF8" s="36">
        <v>45657</v>
      </c>
      <c r="AG8" s="23"/>
      <c r="AH8" s="23"/>
      <c r="AI8" s="23"/>
      <c r="AJ8" s="23"/>
      <c r="AK8" s="23"/>
      <c r="AL8" s="23"/>
      <c r="AM8" s="23"/>
      <c r="AN8" s="23"/>
      <c r="AO8" s="23"/>
      <c r="AP8" s="23"/>
      <c r="AQ8" s="23"/>
      <c r="AR8" s="23"/>
      <c r="AS8" s="23"/>
      <c r="AT8" s="23"/>
      <c r="AU8" s="23"/>
      <c r="AV8" s="23"/>
    </row>
    <row r="9" spans="1:48" ht="180" x14ac:dyDescent="0.25">
      <c r="A9" s="23"/>
      <c r="B9" s="23"/>
      <c r="C9" s="23"/>
      <c r="D9" s="23"/>
      <c r="E9" s="23"/>
      <c r="F9" s="23"/>
      <c r="G9" s="23"/>
      <c r="H9" s="23"/>
      <c r="I9" s="116"/>
      <c r="J9" s="23"/>
      <c r="K9" s="23"/>
      <c r="L9" s="23"/>
      <c r="M9" s="23"/>
      <c r="N9" s="23"/>
      <c r="O9" s="23"/>
      <c r="P9" s="23"/>
      <c r="Q9" s="23"/>
      <c r="R9" s="23"/>
      <c r="S9" s="23"/>
      <c r="T9" s="23"/>
      <c r="U9" s="23"/>
      <c r="V9" s="23"/>
      <c r="W9" s="23"/>
      <c r="X9" s="23"/>
      <c r="Y9" s="23"/>
      <c r="Z9" s="23"/>
      <c r="AA9" s="23" t="s">
        <v>181</v>
      </c>
      <c r="AB9" s="23">
        <v>0</v>
      </c>
      <c r="AC9" s="23">
        <v>10</v>
      </c>
      <c r="AD9" s="23" t="s">
        <v>182</v>
      </c>
      <c r="AE9" s="36">
        <v>45323</v>
      </c>
      <c r="AF9" s="36">
        <v>45657</v>
      </c>
      <c r="AG9" s="23"/>
      <c r="AH9" s="23"/>
      <c r="AI9" s="23"/>
      <c r="AJ9" s="23"/>
      <c r="AK9" s="23"/>
      <c r="AL9" s="23"/>
      <c r="AM9" s="23"/>
      <c r="AN9" s="23"/>
      <c r="AO9" s="23"/>
      <c r="AP9" s="23"/>
      <c r="AQ9" s="23"/>
      <c r="AR9" s="23"/>
      <c r="AS9" s="23"/>
      <c r="AT9" s="23"/>
      <c r="AU9" s="23"/>
      <c r="AV9" s="23"/>
    </row>
    <row r="10" spans="1:48" ht="90" x14ac:dyDescent="0.25">
      <c r="A10" s="23"/>
      <c r="B10" s="23"/>
      <c r="C10" s="23"/>
      <c r="D10" s="23">
        <v>6.25E-2</v>
      </c>
      <c r="E10" s="23" t="s">
        <v>93</v>
      </c>
      <c r="F10" s="23"/>
      <c r="G10" s="23"/>
      <c r="H10" s="23"/>
      <c r="I10" s="116"/>
      <c r="J10" s="23" t="s">
        <v>81</v>
      </c>
      <c r="K10" s="23" t="s">
        <v>82</v>
      </c>
      <c r="L10" s="23"/>
      <c r="M10" s="23"/>
      <c r="N10" s="23"/>
      <c r="O10" s="23"/>
      <c r="P10" s="23"/>
      <c r="Q10" s="23" t="s">
        <v>88</v>
      </c>
      <c r="R10" s="23"/>
      <c r="S10" s="23">
        <v>1</v>
      </c>
      <c r="T10" s="23"/>
      <c r="U10" s="23"/>
      <c r="V10" s="23"/>
      <c r="W10" s="23"/>
      <c r="X10" s="23">
        <v>1</v>
      </c>
      <c r="Y10" s="23"/>
      <c r="Z10" s="23"/>
      <c r="AA10" s="23"/>
      <c r="AB10" s="23"/>
      <c r="AC10" s="23"/>
      <c r="AD10" s="23"/>
      <c r="AE10" s="36"/>
      <c r="AF10" s="36"/>
      <c r="AG10" s="23"/>
      <c r="AH10" s="23"/>
      <c r="AI10" s="23"/>
      <c r="AJ10" s="23"/>
      <c r="AK10" s="23"/>
      <c r="AL10" s="23"/>
      <c r="AM10" s="23"/>
      <c r="AN10" s="23"/>
      <c r="AO10" s="23"/>
      <c r="AP10" s="23"/>
      <c r="AQ10" s="23"/>
      <c r="AR10" s="23"/>
      <c r="AS10" s="23"/>
      <c r="AT10" s="23"/>
      <c r="AU10" s="23"/>
      <c r="AV10" s="23"/>
    </row>
    <row r="11" spans="1:48" ht="217.5" customHeight="1" x14ac:dyDescent="0.25">
      <c r="A11" s="23"/>
      <c r="B11" s="23"/>
      <c r="C11" s="23"/>
      <c r="D11" s="23">
        <v>6.25E-2</v>
      </c>
      <c r="E11" s="23" t="s">
        <v>99</v>
      </c>
      <c r="F11" s="23"/>
      <c r="G11" s="23"/>
      <c r="H11" s="23"/>
      <c r="I11" s="116" t="s">
        <v>368</v>
      </c>
      <c r="J11" s="23"/>
      <c r="K11" s="23" t="s">
        <v>100</v>
      </c>
      <c r="L11" s="23"/>
      <c r="M11" s="23"/>
      <c r="N11" s="23"/>
      <c r="O11" s="23"/>
      <c r="P11" s="23"/>
      <c r="Q11" s="23" t="s">
        <v>88</v>
      </c>
      <c r="R11" s="23"/>
      <c r="S11" s="23">
        <v>1</v>
      </c>
      <c r="T11" s="23"/>
      <c r="U11" s="23"/>
      <c r="V11" s="23"/>
      <c r="W11" s="23"/>
      <c r="X11" s="23">
        <v>1</v>
      </c>
      <c r="Y11" s="23"/>
      <c r="Z11" s="23"/>
      <c r="AA11" s="23"/>
      <c r="AB11" s="23"/>
      <c r="AC11" s="23"/>
      <c r="AD11" s="23"/>
      <c r="AE11" s="36"/>
      <c r="AF11" s="36"/>
      <c r="AG11" s="23"/>
      <c r="AH11" s="23"/>
      <c r="AI11" s="23"/>
      <c r="AJ11" s="23"/>
      <c r="AK11" s="23"/>
      <c r="AL11" s="23"/>
      <c r="AM11" s="23"/>
      <c r="AN11" s="23"/>
      <c r="AO11" s="23"/>
      <c r="AP11" s="23"/>
      <c r="AQ11" s="23"/>
      <c r="AR11" s="23"/>
      <c r="AS11" s="23"/>
      <c r="AT11" s="23"/>
      <c r="AU11" s="23"/>
      <c r="AV11" s="23"/>
    </row>
    <row r="12" spans="1:48" ht="375" x14ac:dyDescent="0.25">
      <c r="A12" s="23"/>
      <c r="B12" s="23"/>
      <c r="C12" s="23"/>
      <c r="D12" s="23"/>
      <c r="E12" s="23"/>
      <c r="F12" s="23"/>
      <c r="G12" s="23"/>
      <c r="H12" s="23"/>
      <c r="I12" s="116"/>
      <c r="J12" s="23" t="s">
        <v>81</v>
      </c>
      <c r="K12" s="23" t="s">
        <v>82</v>
      </c>
      <c r="L12" s="23" t="s">
        <v>82</v>
      </c>
      <c r="M12" s="23" t="s">
        <v>173</v>
      </c>
      <c r="N12" s="23" t="s">
        <v>183</v>
      </c>
      <c r="O12" s="23" t="s">
        <v>184</v>
      </c>
      <c r="P12" s="23" t="s">
        <v>185</v>
      </c>
      <c r="Q12" s="23" t="s">
        <v>88</v>
      </c>
      <c r="R12" s="23">
        <v>3</v>
      </c>
      <c r="S12" s="23">
        <v>1</v>
      </c>
      <c r="T12" s="23">
        <v>0.1</v>
      </c>
      <c r="U12" s="23">
        <v>0.3</v>
      </c>
      <c r="V12" s="23">
        <v>0.8</v>
      </c>
      <c r="W12" s="23">
        <v>1</v>
      </c>
      <c r="X12" s="23">
        <v>1</v>
      </c>
      <c r="Y12" s="23">
        <v>1270186714</v>
      </c>
      <c r="Z12" s="23" t="s">
        <v>161</v>
      </c>
      <c r="AA12" s="23" t="s">
        <v>186</v>
      </c>
      <c r="AB12" s="23">
        <v>80500000</v>
      </c>
      <c r="AC12" s="23">
        <v>20</v>
      </c>
      <c r="AD12" s="23" t="s">
        <v>187</v>
      </c>
      <c r="AE12" s="36">
        <v>45327</v>
      </c>
      <c r="AF12" s="36">
        <v>45657</v>
      </c>
      <c r="AG12" s="23" t="s">
        <v>188</v>
      </c>
      <c r="AH12" s="23"/>
      <c r="AI12" s="23"/>
      <c r="AJ12" s="23"/>
      <c r="AK12" s="23"/>
      <c r="AL12" s="23"/>
      <c r="AM12" s="23"/>
      <c r="AN12" s="23"/>
      <c r="AO12" s="23"/>
      <c r="AP12" s="23"/>
      <c r="AQ12" s="23"/>
      <c r="AR12" s="23"/>
      <c r="AS12" s="23"/>
      <c r="AT12" s="23"/>
      <c r="AU12" s="23"/>
      <c r="AV12" s="23"/>
    </row>
    <row r="13" spans="1:48" ht="105" x14ac:dyDescent="0.25">
      <c r="A13" s="23"/>
      <c r="B13" s="23"/>
      <c r="C13" s="23"/>
      <c r="D13" s="23"/>
      <c r="E13" s="23"/>
      <c r="F13" s="23"/>
      <c r="G13" s="23"/>
      <c r="H13" s="23"/>
      <c r="I13" s="116"/>
      <c r="J13" s="23"/>
      <c r="K13" s="23"/>
      <c r="L13" s="23"/>
      <c r="M13" s="23"/>
      <c r="N13" s="23"/>
      <c r="O13" s="23"/>
      <c r="P13" s="23"/>
      <c r="Q13" s="23"/>
      <c r="R13" s="23"/>
      <c r="S13" s="23"/>
      <c r="T13" s="23"/>
      <c r="U13" s="23"/>
      <c r="V13" s="23"/>
      <c r="W13" s="23"/>
      <c r="X13" s="23"/>
      <c r="Y13" s="23"/>
      <c r="Z13" s="23" t="s">
        <v>161</v>
      </c>
      <c r="AA13" s="23" t="s">
        <v>189</v>
      </c>
      <c r="AB13" s="23">
        <v>1189686714</v>
      </c>
      <c r="AC13" s="23">
        <v>80</v>
      </c>
      <c r="AD13" s="23" t="s">
        <v>190</v>
      </c>
      <c r="AE13" s="36">
        <v>45381</v>
      </c>
      <c r="AF13" s="36">
        <v>45443</v>
      </c>
      <c r="AG13" s="23" t="s">
        <v>188</v>
      </c>
      <c r="AH13" s="23"/>
      <c r="AI13" s="23"/>
      <c r="AJ13" s="23"/>
      <c r="AK13" s="23"/>
      <c r="AL13" s="23"/>
      <c r="AM13" s="23"/>
      <c r="AN13" s="23"/>
      <c r="AO13" s="23"/>
      <c r="AP13" s="23"/>
      <c r="AQ13" s="23"/>
      <c r="AR13" s="23"/>
      <c r="AS13" s="23"/>
      <c r="AT13" s="23"/>
      <c r="AU13" s="23"/>
      <c r="AV13" s="23"/>
    </row>
    <row r="14" spans="1:48" ht="315" x14ac:dyDescent="0.25">
      <c r="A14" s="23"/>
      <c r="B14" s="23"/>
      <c r="C14" s="23"/>
      <c r="D14" s="23"/>
      <c r="E14" s="23"/>
      <c r="F14" s="23"/>
      <c r="G14" s="23"/>
      <c r="H14" s="23"/>
      <c r="I14" s="116"/>
      <c r="J14" s="23"/>
      <c r="K14" s="23"/>
      <c r="L14" s="23"/>
      <c r="M14" s="23"/>
      <c r="N14" s="23" t="s">
        <v>174</v>
      </c>
      <c r="O14" s="23" t="s">
        <v>191</v>
      </c>
      <c r="P14" s="23" t="s">
        <v>192</v>
      </c>
      <c r="Q14" s="23" t="s">
        <v>88</v>
      </c>
      <c r="R14" s="23">
        <v>0</v>
      </c>
      <c r="S14" s="23">
        <v>1</v>
      </c>
      <c r="T14" s="23">
        <v>0.1</v>
      </c>
      <c r="U14" s="23">
        <v>0.4</v>
      </c>
      <c r="V14" s="23">
        <v>0.7</v>
      </c>
      <c r="W14" s="23">
        <v>1</v>
      </c>
      <c r="X14" s="23">
        <v>1</v>
      </c>
      <c r="Y14" s="23">
        <v>170932914</v>
      </c>
      <c r="Z14" s="23" t="s">
        <v>162</v>
      </c>
      <c r="AA14" s="23" t="s">
        <v>193</v>
      </c>
      <c r="AB14" s="23">
        <v>170932914</v>
      </c>
      <c r="AC14" s="23"/>
      <c r="AD14" s="23" t="s">
        <v>194</v>
      </c>
      <c r="AE14" s="36">
        <v>45323</v>
      </c>
      <c r="AF14" s="36">
        <v>45657</v>
      </c>
      <c r="AG14" s="23" t="s">
        <v>169</v>
      </c>
      <c r="AH14" s="23"/>
      <c r="AI14" s="23"/>
      <c r="AJ14" s="23"/>
      <c r="AK14" s="23"/>
      <c r="AL14" s="23"/>
      <c r="AM14" s="23"/>
      <c r="AN14" s="23"/>
      <c r="AO14" s="23"/>
      <c r="AP14" s="23"/>
      <c r="AQ14" s="23"/>
      <c r="AR14" s="23"/>
      <c r="AS14" s="23"/>
      <c r="AT14" s="23"/>
      <c r="AU14" s="23"/>
      <c r="AV14" s="23"/>
    </row>
    <row r="15" spans="1:48" ht="195" x14ac:dyDescent="0.25">
      <c r="A15" s="23"/>
      <c r="B15" s="23"/>
      <c r="C15" s="23"/>
      <c r="D15" s="23"/>
      <c r="E15" s="23"/>
      <c r="F15" s="23"/>
      <c r="G15" s="23"/>
      <c r="H15" s="23"/>
      <c r="I15" s="116"/>
      <c r="J15" s="23"/>
      <c r="K15" s="23" t="s">
        <v>100</v>
      </c>
      <c r="L15" s="23"/>
      <c r="M15" s="23"/>
      <c r="N15" s="23"/>
      <c r="O15" s="23"/>
      <c r="P15" s="23"/>
      <c r="Q15" s="23" t="s">
        <v>88</v>
      </c>
      <c r="R15" s="23"/>
      <c r="S15" s="23">
        <v>1</v>
      </c>
      <c r="T15" s="23"/>
      <c r="U15" s="23"/>
      <c r="V15" s="23"/>
      <c r="W15" s="23"/>
      <c r="X15" s="23">
        <v>1</v>
      </c>
      <c r="Y15" s="23">
        <v>198000000</v>
      </c>
      <c r="Z15" s="23"/>
      <c r="AA15" s="23" t="s">
        <v>211</v>
      </c>
      <c r="AB15" s="23"/>
      <c r="AC15" s="23"/>
      <c r="AD15" s="23" t="s">
        <v>212</v>
      </c>
      <c r="AE15" s="36">
        <v>45306</v>
      </c>
      <c r="AF15" s="36">
        <v>45641</v>
      </c>
      <c r="AG15" s="23" t="s">
        <v>213</v>
      </c>
      <c r="AH15" s="23"/>
      <c r="AI15" s="23"/>
      <c r="AJ15" s="23"/>
      <c r="AK15" s="23"/>
      <c r="AL15" s="23"/>
      <c r="AM15" s="23"/>
      <c r="AN15" s="23"/>
      <c r="AO15" s="23"/>
      <c r="AP15" s="23"/>
      <c r="AQ15" s="23"/>
      <c r="AR15" s="23"/>
      <c r="AS15" s="23"/>
      <c r="AT15" s="23"/>
      <c r="AU15" s="23"/>
      <c r="AV15" s="23"/>
    </row>
    <row r="16" spans="1:48" ht="135" x14ac:dyDescent="0.25">
      <c r="A16" s="23"/>
      <c r="B16" s="23"/>
      <c r="C16" s="23"/>
      <c r="D16" s="23"/>
      <c r="E16" s="23"/>
      <c r="F16" s="23"/>
      <c r="G16" s="23"/>
      <c r="H16" s="23"/>
      <c r="I16" s="116"/>
      <c r="J16" s="23"/>
      <c r="K16" s="23"/>
      <c r="L16" s="23"/>
      <c r="M16" s="23"/>
      <c r="N16" s="23"/>
      <c r="O16" s="23"/>
      <c r="P16" s="23"/>
      <c r="Q16" s="23"/>
      <c r="R16" s="23"/>
      <c r="S16" s="23"/>
      <c r="T16" s="23"/>
      <c r="U16" s="23"/>
      <c r="V16" s="23"/>
      <c r="W16" s="23"/>
      <c r="X16" s="23"/>
      <c r="Y16" s="23"/>
      <c r="Z16" s="23"/>
      <c r="AA16" s="23" t="s">
        <v>214</v>
      </c>
      <c r="AB16" s="23"/>
      <c r="AC16" s="23"/>
      <c r="AD16" s="23" t="s">
        <v>215</v>
      </c>
      <c r="AE16" s="36">
        <v>45306</v>
      </c>
      <c r="AF16" s="36">
        <v>45641</v>
      </c>
      <c r="AG16" s="23" t="s">
        <v>216</v>
      </c>
      <c r="AH16" s="23"/>
      <c r="AI16" s="23"/>
      <c r="AJ16" s="23"/>
      <c r="AK16" s="23"/>
      <c r="AL16" s="23"/>
      <c r="AM16" s="23"/>
      <c r="AN16" s="23"/>
      <c r="AO16" s="23"/>
      <c r="AP16" s="23"/>
      <c r="AQ16" s="23"/>
      <c r="AR16" s="23"/>
      <c r="AS16" s="23"/>
      <c r="AT16" s="23"/>
      <c r="AU16" s="23"/>
      <c r="AV16" s="23"/>
    </row>
    <row r="17" spans="1:48" ht="285" x14ac:dyDescent="0.25">
      <c r="A17" s="23"/>
      <c r="B17" s="23"/>
      <c r="C17" s="23"/>
      <c r="D17" s="23"/>
      <c r="E17" s="23"/>
      <c r="F17" s="23"/>
      <c r="G17" s="23"/>
      <c r="H17" s="23"/>
      <c r="I17" s="116"/>
      <c r="J17" s="23"/>
      <c r="K17" s="23"/>
      <c r="L17" s="23"/>
      <c r="M17" s="23"/>
      <c r="N17" s="23"/>
      <c r="O17" s="23"/>
      <c r="P17" s="23"/>
      <c r="Q17" s="23"/>
      <c r="R17" s="23"/>
      <c r="S17" s="23"/>
      <c r="T17" s="23"/>
      <c r="U17" s="23"/>
      <c r="V17" s="23"/>
      <c r="W17" s="23"/>
      <c r="X17" s="23"/>
      <c r="Y17" s="23"/>
      <c r="Z17" s="23"/>
      <c r="AA17" s="23" t="s">
        <v>217</v>
      </c>
      <c r="AB17" s="23">
        <v>198000000</v>
      </c>
      <c r="AC17" s="23"/>
      <c r="AD17" s="23" t="s">
        <v>218</v>
      </c>
      <c r="AE17" s="36">
        <v>45306</v>
      </c>
      <c r="AF17" s="36">
        <v>45641</v>
      </c>
      <c r="AG17" s="23" t="s">
        <v>219</v>
      </c>
      <c r="AH17" s="23"/>
      <c r="AI17" s="23"/>
      <c r="AJ17" s="23"/>
      <c r="AK17" s="23"/>
      <c r="AL17" s="23"/>
      <c r="AM17" s="23"/>
      <c r="AN17" s="23"/>
      <c r="AO17" s="23"/>
      <c r="AP17" s="23"/>
      <c r="AQ17" s="23"/>
      <c r="AR17" s="23"/>
      <c r="AS17" s="23"/>
      <c r="AT17" s="23"/>
      <c r="AU17" s="23"/>
      <c r="AV17" s="23"/>
    </row>
    <row r="18" spans="1:48" x14ac:dyDescent="0.25">
      <c r="A18" s="23"/>
      <c r="B18" s="23"/>
      <c r="C18" s="23"/>
      <c r="D18" s="23"/>
      <c r="E18" s="23"/>
      <c r="F18" s="23"/>
      <c r="G18" s="23"/>
      <c r="H18" s="23"/>
      <c r="I18" s="116"/>
      <c r="J18" s="23"/>
      <c r="K18" s="23"/>
      <c r="L18" s="23"/>
      <c r="M18" s="23"/>
      <c r="N18" s="23"/>
      <c r="O18" s="23"/>
      <c r="P18" s="23"/>
      <c r="Q18" s="23"/>
      <c r="R18" s="23"/>
      <c r="S18" s="23"/>
      <c r="T18" s="23"/>
      <c r="U18" s="23"/>
      <c r="V18" s="23"/>
      <c r="W18" s="23"/>
      <c r="X18" s="23"/>
      <c r="Y18" s="23"/>
      <c r="Z18" s="23"/>
      <c r="AA18" s="23"/>
      <c r="AB18" s="23"/>
      <c r="AC18" s="23"/>
      <c r="AD18" s="23"/>
      <c r="AE18" s="36"/>
      <c r="AF18" s="36"/>
      <c r="AG18" s="23"/>
      <c r="AH18" s="23"/>
      <c r="AI18" s="23"/>
      <c r="AJ18" s="23"/>
      <c r="AK18" s="23"/>
      <c r="AL18" s="23"/>
      <c r="AM18" s="23"/>
      <c r="AN18" s="23"/>
      <c r="AO18" s="23"/>
      <c r="AP18" s="23"/>
      <c r="AQ18" s="23"/>
      <c r="AR18" s="23"/>
      <c r="AS18" s="23"/>
      <c r="AT18" s="23"/>
      <c r="AU18" s="23"/>
      <c r="AV18" s="23"/>
    </row>
    <row r="19" spans="1:48" ht="270" x14ac:dyDescent="0.25">
      <c r="A19" s="23"/>
      <c r="B19" s="23"/>
      <c r="C19" s="23"/>
      <c r="D19" s="23"/>
      <c r="E19" s="23"/>
      <c r="F19" s="23"/>
      <c r="G19" s="23"/>
      <c r="H19" s="23"/>
      <c r="I19" s="116"/>
      <c r="J19" s="23"/>
      <c r="K19" s="23" t="s">
        <v>100</v>
      </c>
      <c r="L19" s="23" t="s">
        <v>83</v>
      </c>
      <c r="M19" s="23" t="s">
        <v>101</v>
      </c>
      <c r="N19" s="23" t="s">
        <v>102</v>
      </c>
      <c r="O19" s="23" t="s">
        <v>103</v>
      </c>
      <c r="P19" s="23" t="s">
        <v>104</v>
      </c>
      <c r="Q19" s="23" t="s">
        <v>88</v>
      </c>
      <c r="R19" s="23"/>
      <c r="S19" s="23">
        <v>1</v>
      </c>
      <c r="T19" s="23">
        <v>0.375</v>
      </c>
      <c r="U19" s="23">
        <v>0.5</v>
      </c>
      <c r="V19" s="23">
        <v>1</v>
      </c>
      <c r="W19" s="23">
        <v>0</v>
      </c>
      <c r="X19" s="23">
        <v>1</v>
      </c>
      <c r="Y19" s="23">
        <v>9945000000</v>
      </c>
      <c r="Z19" s="23"/>
      <c r="AA19" s="23" t="s">
        <v>105</v>
      </c>
      <c r="AB19" s="23"/>
      <c r="AC19" s="23">
        <v>25</v>
      </c>
      <c r="AD19" s="23" t="s">
        <v>106</v>
      </c>
      <c r="AE19" s="36">
        <v>45337</v>
      </c>
      <c r="AF19" s="36">
        <v>45657</v>
      </c>
      <c r="AG19" s="23" t="s">
        <v>107</v>
      </c>
      <c r="AH19" s="23" t="s">
        <v>92</v>
      </c>
      <c r="AI19" s="23"/>
      <c r="AJ19" s="23"/>
      <c r="AK19" s="23"/>
      <c r="AL19" s="23"/>
      <c r="AM19" s="23"/>
      <c r="AN19" s="23"/>
      <c r="AO19" s="23"/>
      <c r="AP19" s="23"/>
      <c r="AQ19" s="23"/>
      <c r="AR19" s="23"/>
      <c r="AS19" s="23"/>
      <c r="AT19" s="23"/>
      <c r="AU19" s="23"/>
      <c r="AV19" s="23"/>
    </row>
    <row r="20" spans="1:48" ht="270" x14ac:dyDescent="0.25">
      <c r="A20" s="23"/>
      <c r="B20" s="23"/>
      <c r="C20" s="23"/>
      <c r="D20" s="23"/>
      <c r="E20" s="23"/>
      <c r="F20" s="23"/>
      <c r="G20" s="23"/>
      <c r="H20" s="23"/>
      <c r="I20" s="116"/>
      <c r="J20" s="23"/>
      <c r="K20" s="23" t="s">
        <v>100</v>
      </c>
      <c r="L20" s="23" t="s">
        <v>83</v>
      </c>
      <c r="M20" s="23" t="s">
        <v>101</v>
      </c>
      <c r="N20" s="23" t="s">
        <v>102</v>
      </c>
      <c r="O20" s="23" t="s">
        <v>101</v>
      </c>
      <c r="P20" s="23" t="s">
        <v>108</v>
      </c>
      <c r="Q20" s="23" t="s">
        <v>88</v>
      </c>
      <c r="R20" s="23"/>
      <c r="S20" s="23">
        <v>1</v>
      </c>
      <c r="T20" s="23">
        <v>0</v>
      </c>
      <c r="U20" s="23">
        <v>0.375</v>
      </c>
      <c r="V20" s="23">
        <v>0.5</v>
      </c>
      <c r="W20" s="23">
        <v>1</v>
      </c>
      <c r="X20" s="23">
        <v>1</v>
      </c>
      <c r="Y20" s="23">
        <v>86850000</v>
      </c>
      <c r="Z20" s="23"/>
      <c r="AA20" s="23" t="s">
        <v>109</v>
      </c>
      <c r="AB20" s="23"/>
      <c r="AC20" s="23">
        <v>15</v>
      </c>
      <c r="AD20" s="23" t="s">
        <v>110</v>
      </c>
      <c r="AE20" s="36">
        <v>45352</v>
      </c>
      <c r="AF20" s="36">
        <v>45657</v>
      </c>
      <c r="AG20" s="23" t="s">
        <v>107</v>
      </c>
      <c r="AH20" s="23" t="s">
        <v>92</v>
      </c>
      <c r="AI20" s="23"/>
      <c r="AJ20" s="23"/>
      <c r="AK20" s="23"/>
      <c r="AL20" s="23"/>
      <c r="AM20" s="23"/>
      <c r="AN20" s="23"/>
      <c r="AO20" s="23"/>
      <c r="AP20" s="23"/>
      <c r="AQ20" s="23"/>
      <c r="AR20" s="23"/>
      <c r="AS20" s="23"/>
      <c r="AT20" s="23"/>
      <c r="AU20" s="23"/>
      <c r="AV20" s="23"/>
    </row>
    <row r="21" spans="1:48" ht="270" x14ac:dyDescent="0.25">
      <c r="A21" s="23"/>
      <c r="B21" s="23"/>
      <c r="C21" s="23"/>
      <c r="D21" s="23"/>
      <c r="E21" s="23"/>
      <c r="F21" s="23"/>
      <c r="G21" s="23"/>
      <c r="H21" s="23"/>
      <c r="I21" s="116"/>
      <c r="J21" s="23"/>
      <c r="K21" s="23" t="s">
        <v>100</v>
      </c>
      <c r="L21" s="23" t="s">
        <v>83</v>
      </c>
      <c r="M21" s="23" t="s">
        <v>84</v>
      </c>
      <c r="N21" s="23" t="s">
        <v>85</v>
      </c>
      <c r="O21" s="23" t="s">
        <v>111</v>
      </c>
      <c r="P21" s="23" t="s">
        <v>112</v>
      </c>
      <c r="Q21" s="23" t="s">
        <v>88</v>
      </c>
      <c r="R21" s="23"/>
      <c r="S21" s="23">
        <v>1</v>
      </c>
      <c r="T21" s="23"/>
      <c r="U21" s="23">
        <v>0.33</v>
      </c>
      <c r="V21" s="23">
        <v>0.66</v>
      </c>
      <c r="W21" s="23">
        <v>1</v>
      </c>
      <c r="X21" s="23">
        <v>1</v>
      </c>
      <c r="Y21" s="23">
        <v>4400000000</v>
      </c>
      <c r="Z21" s="23"/>
      <c r="AA21" s="23" t="s">
        <v>113</v>
      </c>
      <c r="AB21" s="23"/>
      <c r="AC21" s="23">
        <v>25</v>
      </c>
      <c r="AD21" s="23" t="s">
        <v>90</v>
      </c>
      <c r="AE21" s="36">
        <v>45352</v>
      </c>
      <c r="AF21" s="36">
        <v>45657</v>
      </c>
      <c r="AG21" s="23" t="s">
        <v>91</v>
      </c>
      <c r="AH21" s="23" t="s">
        <v>92</v>
      </c>
      <c r="AI21" s="23"/>
      <c r="AJ21" s="23"/>
      <c r="AK21" s="23"/>
      <c r="AL21" s="23"/>
      <c r="AM21" s="23"/>
      <c r="AN21" s="23"/>
      <c r="AO21" s="23"/>
      <c r="AP21" s="23"/>
      <c r="AQ21" s="23"/>
      <c r="AR21" s="23"/>
      <c r="AS21" s="23"/>
      <c r="AT21" s="23"/>
      <c r="AU21" s="23"/>
      <c r="AV21" s="23"/>
    </row>
    <row r="22" spans="1:48" ht="217.5" customHeight="1" x14ac:dyDescent="0.25">
      <c r="A22" s="23"/>
      <c r="B22" s="23"/>
      <c r="C22" s="23"/>
      <c r="D22" s="23"/>
      <c r="E22" s="23"/>
      <c r="F22" s="23"/>
      <c r="G22" s="23"/>
      <c r="H22" s="23"/>
      <c r="I22" s="116"/>
      <c r="J22" s="23" t="s">
        <v>130</v>
      </c>
      <c r="K22" s="23" t="s">
        <v>126</v>
      </c>
      <c r="L22" s="23" t="s">
        <v>335</v>
      </c>
      <c r="M22" s="23" t="s">
        <v>336</v>
      </c>
      <c r="N22" s="23" t="s">
        <v>337</v>
      </c>
      <c r="O22" s="23" t="s">
        <v>338</v>
      </c>
      <c r="P22" s="23" t="s">
        <v>339</v>
      </c>
      <c r="Q22" s="23" t="s">
        <v>88</v>
      </c>
      <c r="R22" s="23">
        <v>0.499</v>
      </c>
      <c r="S22" s="23">
        <v>1</v>
      </c>
      <c r="T22" s="23">
        <v>0</v>
      </c>
      <c r="U22" s="23">
        <v>0.14000000000000001</v>
      </c>
      <c r="V22" s="23">
        <v>0.4</v>
      </c>
      <c r="W22" s="23">
        <v>1</v>
      </c>
      <c r="X22" s="23">
        <v>1</v>
      </c>
      <c r="Y22" s="23">
        <v>15322000000</v>
      </c>
      <c r="Z22" s="23"/>
      <c r="AA22" s="23" t="s">
        <v>340</v>
      </c>
      <c r="AB22" s="23">
        <v>0</v>
      </c>
      <c r="AC22" s="23">
        <v>0.2</v>
      </c>
      <c r="AD22" s="23" t="s">
        <v>341</v>
      </c>
      <c r="AE22" s="36">
        <v>45306</v>
      </c>
      <c r="AF22" s="36">
        <v>45412</v>
      </c>
      <c r="AG22" s="23" t="s">
        <v>342</v>
      </c>
      <c r="AH22" s="23"/>
      <c r="AI22" s="23"/>
      <c r="AJ22" s="23"/>
      <c r="AK22" s="23"/>
      <c r="AL22" s="23"/>
      <c r="AM22" s="23"/>
      <c r="AN22" s="23"/>
      <c r="AO22" s="23"/>
      <c r="AP22" s="23"/>
      <c r="AQ22" s="23"/>
      <c r="AR22" s="23"/>
      <c r="AS22" s="23"/>
      <c r="AT22" s="23"/>
      <c r="AU22" s="23"/>
      <c r="AV22" s="23"/>
    </row>
    <row r="23" spans="1:48" ht="90" x14ac:dyDescent="0.25">
      <c r="A23" s="23"/>
      <c r="B23" s="23"/>
      <c r="C23" s="23"/>
      <c r="D23" s="23"/>
      <c r="E23" s="23"/>
      <c r="F23" s="23"/>
      <c r="G23" s="23"/>
      <c r="H23" s="23"/>
      <c r="I23" s="116"/>
      <c r="J23" s="23"/>
      <c r="K23" s="23"/>
      <c r="L23" s="23"/>
      <c r="M23" s="23"/>
      <c r="N23" s="23"/>
      <c r="O23" s="23"/>
      <c r="P23" s="23"/>
      <c r="Q23" s="23"/>
      <c r="R23" s="23"/>
      <c r="S23" s="23"/>
      <c r="T23" s="23"/>
      <c r="U23" s="23"/>
      <c r="V23" s="23"/>
      <c r="W23" s="23"/>
      <c r="X23" s="23"/>
      <c r="Y23" s="23"/>
      <c r="Z23" s="23"/>
      <c r="AA23" s="23" t="s">
        <v>343</v>
      </c>
      <c r="AB23" s="23">
        <v>15322000000</v>
      </c>
      <c r="AC23" s="23">
        <v>0.6</v>
      </c>
      <c r="AD23" s="23" t="s">
        <v>344</v>
      </c>
      <c r="AE23" s="36">
        <v>45292</v>
      </c>
      <c r="AF23" s="36">
        <v>45657</v>
      </c>
      <c r="AG23" s="23" t="s">
        <v>342</v>
      </c>
      <c r="AH23" s="23"/>
      <c r="AI23" s="23"/>
      <c r="AJ23" s="23"/>
      <c r="AK23" s="23"/>
      <c r="AL23" s="23"/>
      <c r="AM23" s="23"/>
      <c r="AN23" s="23"/>
      <c r="AO23" s="23"/>
      <c r="AP23" s="23"/>
      <c r="AQ23" s="23"/>
      <c r="AR23" s="23"/>
      <c r="AS23" s="23"/>
      <c r="AT23" s="23"/>
      <c r="AU23" s="23"/>
      <c r="AV23" s="23"/>
    </row>
    <row r="24" spans="1:48" ht="150" x14ac:dyDescent="0.25">
      <c r="A24" s="23"/>
      <c r="B24" s="23"/>
      <c r="C24" s="23"/>
      <c r="D24" s="23"/>
      <c r="E24" s="23"/>
      <c r="F24" s="23"/>
      <c r="G24" s="23"/>
      <c r="H24" s="23"/>
      <c r="I24" s="116"/>
      <c r="J24" s="23"/>
      <c r="K24" s="23"/>
      <c r="L24" s="23"/>
      <c r="M24" s="23"/>
      <c r="N24" s="23"/>
      <c r="O24" s="23"/>
      <c r="P24" s="23"/>
      <c r="Q24" s="23"/>
      <c r="R24" s="23"/>
      <c r="S24" s="23"/>
      <c r="T24" s="23"/>
      <c r="U24" s="23"/>
      <c r="V24" s="23"/>
      <c r="W24" s="23"/>
      <c r="X24" s="23"/>
      <c r="Y24" s="23"/>
      <c r="Z24" s="23"/>
      <c r="AA24" s="23" t="s">
        <v>345</v>
      </c>
      <c r="AB24" s="23">
        <v>0</v>
      </c>
      <c r="AC24" s="23">
        <v>0.2</v>
      </c>
      <c r="AD24" s="23" t="s">
        <v>346</v>
      </c>
      <c r="AE24" s="36">
        <v>45292</v>
      </c>
      <c r="AF24" s="36">
        <v>45657</v>
      </c>
      <c r="AG24" s="23" t="s">
        <v>342</v>
      </c>
      <c r="AH24" s="23"/>
      <c r="AI24" s="23"/>
      <c r="AJ24" s="23"/>
      <c r="AK24" s="23"/>
      <c r="AL24" s="23"/>
      <c r="AM24" s="23"/>
      <c r="AN24" s="23"/>
      <c r="AO24" s="23"/>
      <c r="AP24" s="23"/>
      <c r="AQ24" s="23"/>
      <c r="AR24" s="23"/>
      <c r="AS24" s="23"/>
      <c r="AT24" s="23"/>
      <c r="AU24" s="23"/>
      <c r="AV24" s="23"/>
    </row>
    <row r="25" spans="1:48" ht="165" x14ac:dyDescent="0.25">
      <c r="A25" s="23"/>
      <c r="B25" s="23"/>
      <c r="C25" s="23"/>
      <c r="D25" s="23"/>
      <c r="E25" s="23"/>
      <c r="F25" s="23"/>
      <c r="G25" s="23"/>
      <c r="H25" s="23"/>
      <c r="I25" s="116"/>
      <c r="J25" s="23"/>
      <c r="K25" s="23"/>
      <c r="L25" s="23"/>
      <c r="M25" s="23" t="s">
        <v>347</v>
      </c>
      <c r="N25" s="23" t="s">
        <v>348</v>
      </c>
      <c r="O25" s="23" t="s">
        <v>349</v>
      </c>
      <c r="P25" s="23" t="s">
        <v>350</v>
      </c>
      <c r="Q25" s="23" t="s">
        <v>88</v>
      </c>
      <c r="R25" s="23">
        <v>1</v>
      </c>
      <c r="S25" s="23">
        <v>1</v>
      </c>
      <c r="T25" s="23">
        <v>0.25</v>
      </c>
      <c r="U25" s="23">
        <v>0.5</v>
      </c>
      <c r="V25" s="23">
        <v>0.85</v>
      </c>
      <c r="W25" s="23">
        <v>1</v>
      </c>
      <c r="X25" s="23">
        <v>1</v>
      </c>
      <c r="Y25" s="23">
        <v>0</v>
      </c>
      <c r="Z25" s="23"/>
      <c r="AA25" s="23" t="s">
        <v>351</v>
      </c>
      <c r="AB25" s="23">
        <v>0</v>
      </c>
      <c r="AC25" s="23">
        <v>0.5</v>
      </c>
      <c r="AD25" s="23" t="s">
        <v>352</v>
      </c>
      <c r="AE25" s="36">
        <v>45292</v>
      </c>
      <c r="AF25" s="36">
        <v>45657</v>
      </c>
      <c r="AG25" s="23" t="s">
        <v>342</v>
      </c>
      <c r="AH25" s="23"/>
      <c r="AI25" s="23"/>
      <c r="AJ25" s="23"/>
      <c r="AK25" s="23"/>
      <c r="AL25" s="23"/>
      <c r="AM25" s="23"/>
      <c r="AN25" s="23"/>
      <c r="AO25" s="23"/>
      <c r="AP25" s="23"/>
      <c r="AQ25" s="23"/>
      <c r="AR25" s="23"/>
      <c r="AS25" s="23"/>
      <c r="AT25" s="23"/>
      <c r="AU25" s="23"/>
      <c r="AV25" s="23"/>
    </row>
    <row r="26" spans="1:48" ht="165" x14ac:dyDescent="0.25">
      <c r="A26" s="23"/>
      <c r="B26" s="23"/>
      <c r="C26" s="23"/>
      <c r="D26" s="23"/>
      <c r="E26" s="23"/>
      <c r="F26" s="23"/>
      <c r="G26" s="23"/>
      <c r="H26" s="23"/>
      <c r="I26" s="116"/>
      <c r="J26" s="23"/>
      <c r="K26" s="23"/>
      <c r="L26" s="23"/>
      <c r="M26" s="23"/>
      <c r="N26" s="23"/>
      <c r="O26" s="23"/>
      <c r="P26" s="23"/>
      <c r="Q26" s="23"/>
      <c r="R26" s="23"/>
      <c r="S26" s="23"/>
      <c r="T26" s="23"/>
      <c r="U26" s="23"/>
      <c r="V26" s="23"/>
      <c r="W26" s="23"/>
      <c r="X26" s="23"/>
      <c r="Y26" s="23"/>
      <c r="Z26" s="23"/>
      <c r="AA26" s="23" t="s">
        <v>353</v>
      </c>
      <c r="AB26" s="23">
        <v>0</v>
      </c>
      <c r="AC26" s="23">
        <v>0.5</v>
      </c>
      <c r="AD26" s="23" t="s">
        <v>354</v>
      </c>
      <c r="AE26" s="36">
        <v>45292</v>
      </c>
      <c r="AF26" s="36">
        <v>45657</v>
      </c>
      <c r="AG26" s="23" t="s">
        <v>342</v>
      </c>
      <c r="AH26" s="23"/>
      <c r="AI26" s="23"/>
      <c r="AJ26" s="23"/>
      <c r="AK26" s="23"/>
      <c r="AL26" s="23"/>
      <c r="AM26" s="23"/>
      <c r="AN26" s="23"/>
      <c r="AO26" s="23"/>
      <c r="AP26" s="23"/>
      <c r="AQ26" s="23"/>
      <c r="AR26" s="23"/>
      <c r="AS26" s="23"/>
      <c r="AT26" s="23"/>
      <c r="AU26" s="23"/>
      <c r="AV26" s="23"/>
    </row>
    <row r="27" spans="1:48" ht="150" x14ac:dyDescent="0.25">
      <c r="A27" s="23"/>
      <c r="B27" s="23"/>
      <c r="C27" s="23"/>
      <c r="D27" s="23"/>
      <c r="E27" s="23"/>
      <c r="F27" s="23"/>
      <c r="G27" s="23"/>
      <c r="H27" s="23"/>
      <c r="I27" s="116" t="s">
        <v>96</v>
      </c>
      <c r="J27" s="23" t="s">
        <v>97</v>
      </c>
      <c r="K27" s="23" t="s">
        <v>98</v>
      </c>
      <c r="L27" s="23"/>
      <c r="M27" s="23"/>
      <c r="N27" s="23"/>
      <c r="O27" s="23" t="s">
        <v>204</v>
      </c>
      <c r="P27" s="23" t="s">
        <v>205</v>
      </c>
      <c r="Q27" s="23" t="s">
        <v>88</v>
      </c>
      <c r="R27" s="23">
        <v>0</v>
      </c>
      <c r="S27" s="23">
        <v>1</v>
      </c>
      <c r="T27" s="23">
        <v>0.05</v>
      </c>
      <c r="U27" s="23">
        <v>0.3</v>
      </c>
      <c r="V27" s="23">
        <v>0.75</v>
      </c>
      <c r="W27" s="23">
        <v>1</v>
      </c>
      <c r="X27" s="23">
        <v>1</v>
      </c>
      <c r="Y27" s="23">
        <v>70000000</v>
      </c>
      <c r="Z27" s="23"/>
      <c r="AA27" s="23" t="s">
        <v>206</v>
      </c>
      <c r="AB27" s="23">
        <v>35000000</v>
      </c>
      <c r="AC27" s="23"/>
      <c r="AD27" s="23" t="s">
        <v>207</v>
      </c>
      <c r="AE27" s="36">
        <v>45306</v>
      </c>
      <c r="AF27" s="36">
        <v>45641</v>
      </c>
      <c r="AG27" s="23" t="s">
        <v>208</v>
      </c>
      <c r="AH27" s="23"/>
      <c r="AI27" s="23"/>
      <c r="AJ27" s="23"/>
      <c r="AK27" s="23"/>
      <c r="AL27" s="23"/>
      <c r="AM27" s="23"/>
      <c r="AN27" s="23"/>
      <c r="AO27" s="23"/>
      <c r="AP27" s="23"/>
      <c r="AQ27" s="23"/>
      <c r="AR27" s="23"/>
      <c r="AS27" s="23"/>
      <c r="AT27" s="23"/>
      <c r="AU27" s="23"/>
      <c r="AV27" s="23"/>
    </row>
    <row r="28" spans="1:48" ht="165" x14ac:dyDescent="0.25">
      <c r="A28" s="23"/>
      <c r="B28" s="23"/>
      <c r="C28" s="23"/>
      <c r="D28" s="23">
        <v>6.25E-2</v>
      </c>
      <c r="E28" s="23" t="s">
        <v>95</v>
      </c>
      <c r="F28" s="23"/>
      <c r="G28" s="23"/>
      <c r="H28" s="23"/>
      <c r="I28" s="116"/>
      <c r="J28" s="23" t="s">
        <v>97</v>
      </c>
      <c r="K28" s="23" t="s">
        <v>98</v>
      </c>
      <c r="L28" s="23"/>
      <c r="M28" s="23"/>
      <c r="N28" s="23"/>
      <c r="O28" s="23"/>
      <c r="P28" s="23"/>
      <c r="Q28" s="23"/>
      <c r="R28" s="23"/>
      <c r="S28" s="23"/>
      <c r="T28" s="23"/>
      <c r="U28" s="23"/>
      <c r="V28" s="23">
        <v>0.75</v>
      </c>
      <c r="W28" s="23"/>
      <c r="X28" s="23"/>
      <c r="Y28" s="23"/>
      <c r="Z28" s="23"/>
      <c r="AA28" s="23" t="s">
        <v>209</v>
      </c>
      <c r="AB28" s="23">
        <v>35000000</v>
      </c>
      <c r="AC28" s="23"/>
      <c r="AD28" s="23" t="s">
        <v>210</v>
      </c>
      <c r="AE28" s="36">
        <v>45306</v>
      </c>
      <c r="AF28" s="36">
        <v>45641</v>
      </c>
      <c r="AG28" s="23" t="s">
        <v>208</v>
      </c>
      <c r="AH28" s="23"/>
      <c r="AI28" s="23"/>
      <c r="AJ28" s="23"/>
      <c r="AK28" s="23"/>
      <c r="AL28" s="23"/>
      <c r="AM28" s="23"/>
      <c r="AN28" s="23"/>
      <c r="AO28" s="23"/>
      <c r="AP28" s="23"/>
      <c r="AQ28" s="23"/>
      <c r="AR28" s="23"/>
      <c r="AS28" s="23"/>
      <c r="AT28" s="23"/>
      <c r="AU28" s="23"/>
      <c r="AV28" s="23"/>
    </row>
    <row r="29" spans="1:48" ht="409.5" x14ac:dyDescent="0.25">
      <c r="A29" s="116" t="s">
        <v>114</v>
      </c>
      <c r="B29" s="23">
        <v>0.25</v>
      </c>
      <c r="C29" s="23"/>
      <c r="D29" s="23">
        <v>0.125</v>
      </c>
      <c r="E29" s="23" t="s">
        <v>115</v>
      </c>
      <c r="F29" s="23"/>
      <c r="G29" s="23"/>
      <c r="H29" s="23"/>
      <c r="I29" s="116" t="s">
        <v>116</v>
      </c>
      <c r="J29" s="23" t="s">
        <v>117</v>
      </c>
      <c r="K29" s="23" t="s">
        <v>118</v>
      </c>
      <c r="L29" s="23" t="s">
        <v>228</v>
      </c>
      <c r="M29" s="23" t="s">
        <v>150</v>
      </c>
      <c r="N29" s="23" t="s">
        <v>229</v>
      </c>
      <c r="O29" s="23" t="s">
        <v>230</v>
      </c>
      <c r="P29" s="23" t="s">
        <v>231</v>
      </c>
      <c r="Q29" s="23" t="s">
        <v>232</v>
      </c>
      <c r="R29" s="23" t="s">
        <v>233</v>
      </c>
      <c r="S29" s="23">
        <v>1</v>
      </c>
      <c r="T29" s="23">
        <v>0.25</v>
      </c>
      <c r="U29" s="23">
        <v>0.5</v>
      </c>
      <c r="V29" s="23">
        <v>0.75</v>
      </c>
      <c r="W29" s="23">
        <v>1</v>
      </c>
      <c r="X29" s="23">
        <v>1</v>
      </c>
      <c r="Y29" s="23">
        <v>45100000</v>
      </c>
      <c r="Z29" s="23" t="s">
        <v>234</v>
      </c>
      <c r="AA29" s="23" t="s">
        <v>235</v>
      </c>
      <c r="AB29" s="23">
        <v>45100000</v>
      </c>
      <c r="AC29" s="23">
        <v>0.5</v>
      </c>
      <c r="AD29" s="23" t="s">
        <v>236</v>
      </c>
      <c r="AE29" s="36">
        <v>45323</v>
      </c>
      <c r="AF29" s="36">
        <v>45627</v>
      </c>
      <c r="AG29" s="23" t="s">
        <v>237</v>
      </c>
      <c r="AH29" s="23"/>
      <c r="AI29" s="23"/>
      <c r="AJ29" s="23"/>
      <c r="AK29" s="23"/>
      <c r="AL29" s="23"/>
      <c r="AM29" s="23"/>
      <c r="AN29" s="23"/>
      <c r="AO29" s="23"/>
      <c r="AP29" s="23"/>
      <c r="AQ29" s="23"/>
      <c r="AR29" s="23"/>
      <c r="AS29" s="23"/>
      <c r="AT29" s="23"/>
      <c r="AU29" s="23"/>
      <c r="AV29" s="23"/>
    </row>
    <row r="30" spans="1:48" ht="240" x14ac:dyDescent="0.25">
      <c r="A30" s="116"/>
      <c r="B30" s="23"/>
      <c r="C30" s="23"/>
      <c r="D30" s="23"/>
      <c r="E30" s="23"/>
      <c r="F30" s="23"/>
      <c r="G30" s="23"/>
      <c r="H30" s="23"/>
      <c r="I30" s="116"/>
      <c r="J30" s="23"/>
      <c r="K30" s="23"/>
      <c r="L30" s="23"/>
      <c r="M30" s="23"/>
      <c r="N30" s="23"/>
      <c r="O30" s="23" t="s">
        <v>238</v>
      </c>
      <c r="P30" s="23" t="s">
        <v>239</v>
      </c>
      <c r="Q30" s="23" t="s">
        <v>232</v>
      </c>
      <c r="R30" s="23" t="s">
        <v>233</v>
      </c>
      <c r="S30" s="23">
        <v>1</v>
      </c>
      <c r="T30" s="23">
        <v>0.25</v>
      </c>
      <c r="U30" s="23">
        <v>0.5</v>
      </c>
      <c r="V30" s="23">
        <v>0.75</v>
      </c>
      <c r="W30" s="23">
        <v>1</v>
      </c>
      <c r="X30" s="23">
        <v>1</v>
      </c>
      <c r="Y30" s="23">
        <v>13600000</v>
      </c>
      <c r="Z30" s="23" t="s">
        <v>234</v>
      </c>
      <c r="AA30" s="23" t="s">
        <v>240</v>
      </c>
      <c r="AB30" s="23">
        <v>13600000</v>
      </c>
      <c r="AC30" s="23">
        <v>0.5</v>
      </c>
      <c r="AD30" s="23" t="s">
        <v>241</v>
      </c>
      <c r="AE30" s="36">
        <v>45310</v>
      </c>
      <c r="AF30" s="36">
        <v>45627</v>
      </c>
      <c r="AG30" s="23" t="s">
        <v>237</v>
      </c>
      <c r="AH30" s="23"/>
      <c r="AI30" s="23"/>
      <c r="AJ30" s="23"/>
      <c r="AK30" s="23"/>
      <c r="AL30" s="23"/>
      <c r="AM30" s="23"/>
      <c r="AN30" s="23"/>
      <c r="AO30" s="23"/>
      <c r="AP30" s="23"/>
      <c r="AQ30" s="23"/>
      <c r="AR30" s="23"/>
      <c r="AS30" s="23"/>
      <c r="AT30" s="23"/>
      <c r="AU30" s="23"/>
      <c r="AV30" s="23"/>
    </row>
    <row r="31" spans="1:48" ht="135" x14ac:dyDescent="0.25">
      <c r="A31" s="116"/>
      <c r="B31" s="23"/>
      <c r="C31" s="23"/>
      <c r="D31" s="23">
        <v>0.125</v>
      </c>
      <c r="E31" s="23" t="s">
        <v>119</v>
      </c>
      <c r="F31" s="23"/>
      <c r="G31" s="23"/>
      <c r="H31" s="23"/>
      <c r="I31" s="116" t="s">
        <v>242</v>
      </c>
      <c r="J31" s="23" t="s">
        <v>120</v>
      </c>
      <c r="K31" s="23" t="s">
        <v>118</v>
      </c>
      <c r="L31" s="23"/>
      <c r="M31" s="23"/>
      <c r="N31" s="23"/>
      <c r="O31" s="23" t="s">
        <v>243</v>
      </c>
      <c r="P31" s="23"/>
      <c r="Q31" s="23" t="s">
        <v>88</v>
      </c>
      <c r="R31" s="23"/>
      <c r="S31" s="23">
        <v>1</v>
      </c>
      <c r="T31" s="23"/>
      <c r="U31" s="23"/>
      <c r="V31" s="23"/>
      <c r="W31" s="23"/>
      <c r="X31" s="23">
        <v>1</v>
      </c>
      <c r="Y31" s="23"/>
      <c r="Z31" s="23"/>
      <c r="AA31" s="23" t="s">
        <v>244</v>
      </c>
      <c r="AB31" s="23"/>
      <c r="AC31" s="23"/>
      <c r="AD31" s="23"/>
      <c r="AE31" s="36"/>
      <c r="AF31" s="36"/>
      <c r="AG31" s="23"/>
      <c r="AH31" s="23"/>
      <c r="AI31" s="23"/>
      <c r="AJ31" s="23"/>
      <c r="AK31" s="23"/>
      <c r="AL31" s="23"/>
      <c r="AM31" s="23"/>
      <c r="AN31" s="23"/>
      <c r="AO31" s="23"/>
      <c r="AP31" s="23"/>
      <c r="AQ31" s="23"/>
      <c r="AR31" s="23"/>
      <c r="AS31" s="23"/>
      <c r="AT31" s="23"/>
      <c r="AU31" s="23"/>
      <c r="AV31" s="23"/>
    </row>
    <row r="32" spans="1:48" ht="45" x14ac:dyDescent="0.25">
      <c r="A32" s="116"/>
      <c r="B32" s="23"/>
      <c r="C32" s="23"/>
      <c r="D32" s="23"/>
      <c r="E32" s="23"/>
      <c r="F32" s="23"/>
      <c r="G32" s="23"/>
      <c r="H32" s="23"/>
      <c r="I32" s="116"/>
      <c r="J32" s="23"/>
      <c r="K32" s="23"/>
      <c r="L32" s="23"/>
      <c r="M32" s="23"/>
      <c r="N32" s="23"/>
      <c r="O32" s="23"/>
      <c r="P32" s="23"/>
      <c r="Q32" s="23"/>
      <c r="R32" s="23"/>
      <c r="S32" s="23"/>
      <c r="T32" s="23"/>
      <c r="U32" s="23"/>
      <c r="V32" s="23"/>
      <c r="W32" s="23"/>
      <c r="X32" s="23"/>
      <c r="Y32" s="23"/>
      <c r="Z32" s="23"/>
      <c r="AA32" s="23" t="s">
        <v>245</v>
      </c>
      <c r="AB32" s="23"/>
      <c r="AC32" s="23"/>
      <c r="AD32" s="23"/>
      <c r="AE32" s="36"/>
      <c r="AF32" s="36"/>
      <c r="AG32" s="23"/>
      <c r="AH32" s="23"/>
      <c r="AI32" s="23"/>
      <c r="AJ32" s="23"/>
      <c r="AK32" s="23"/>
      <c r="AL32" s="23"/>
      <c r="AM32" s="23"/>
      <c r="AN32" s="23"/>
      <c r="AO32" s="23"/>
      <c r="AP32" s="23"/>
      <c r="AQ32" s="23"/>
      <c r="AR32" s="23"/>
      <c r="AS32" s="23"/>
      <c r="AT32" s="23"/>
      <c r="AU32" s="23"/>
      <c r="AV32" s="23"/>
    </row>
    <row r="33" spans="1:58" ht="60" x14ac:dyDescent="0.25">
      <c r="A33" s="116"/>
      <c r="B33" s="23"/>
      <c r="C33" s="23"/>
      <c r="D33" s="23"/>
      <c r="E33" s="23"/>
      <c r="F33" s="23"/>
      <c r="G33" s="23"/>
      <c r="H33" s="23"/>
      <c r="I33" s="116"/>
      <c r="J33" s="23"/>
      <c r="K33" s="23"/>
      <c r="L33" s="23"/>
      <c r="M33" s="23"/>
      <c r="N33" s="23"/>
      <c r="O33" s="23"/>
      <c r="P33" s="23"/>
      <c r="Q33" s="23"/>
      <c r="R33" s="23"/>
      <c r="S33" s="23"/>
      <c r="T33" s="23"/>
      <c r="U33" s="23"/>
      <c r="V33" s="23"/>
      <c r="W33" s="23"/>
      <c r="X33" s="23"/>
      <c r="Y33" s="23"/>
      <c r="Z33" s="23"/>
      <c r="AA33" s="23" t="s">
        <v>246</v>
      </c>
      <c r="AB33" s="23"/>
      <c r="AC33" s="23"/>
      <c r="AD33" s="23"/>
      <c r="AE33" s="36"/>
      <c r="AF33" s="36"/>
      <c r="AG33" s="23"/>
      <c r="AH33" s="23"/>
      <c r="AI33" s="23"/>
      <c r="AJ33" s="23"/>
      <c r="AK33" s="23"/>
      <c r="AL33" s="23"/>
      <c r="AM33" s="23"/>
      <c r="AN33" s="23"/>
      <c r="AO33" s="23"/>
      <c r="AP33" s="23"/>
      <c r="AQ33" s="23"/>
      <c r="AR33" s="23"/>
      <c r="AS33" s="23"/>
      <c r="AT33" s="23"/>
      <c r="AU33" s="23"/>
      <c r="AV33" s="23"/>
    </row>
    <row r="34" spans="1:58" ht="105" x14ac:dyDescent="0.25">
      <c r="A34" s="116"/>
      <c r="B34" s="23"/>
      <c r="C34" s="23"/>
      <c r="D34" s="23"/>
      <c r="E34" s="23"/>
      <c r="F34" s="23"/>
      <c r="G34" s="23"/>
      <c r="H34" s="23"/>
      <c r="I34" s="116"/>
      <c r="J34" s="23"/>
      <c r="K34" s="23"/>
      <c r="L34" s="23"/>
      <c r="M34" s="23"/>
      <c r="N34" s="23"/>
      <c r="O34" s="23"/>
      <c r="P34" s="23"/>
      <c r="Q34" s="23"/>
      <c r="R34" s="23"/>
      <c r="S34" s="23"/>
      <c r="T34" s="23"/>
      <c r="U34" s="23"/>
      <c r="V34" s="23"/>
      <c r="W34" s="23"/>
      <c r="X34" s="23"/>
      <c r="Y34" s="23"/>
      <c r="Z34" s="23"/>
      <c r="AA34" s="23" t="s">
        <v>247</v>
      </c>
      <c r="AB34" s="23"/>
      <c r="AC34" s="23"/>
      <c r="AD34" s="23"/>
      <c r="AE34" s="36"/>
      <c r="AF34" s="36"/>
      <c r="AG34" s="23"/>
      <c r="AH34" s="23"/>
      <c r="AI34" s="23"/>
      <c r="AJ34" s="23"/>
      <c r="AK34" s="23"/>
      <c r="AL34" s="23"/>
      <c r="AM34" s="23"/>
      <c r="AN34" s="23"/>
      <c r="AO34" s="23"/>
      <c r="AP34" s="23"/>
      <c r="AQ34" s="23"/>
      <c r="AR34" s="23"/>
      <c r="AS34" s="23"/>
      <c r="AT34" s="23"/>
      <c r="AU34" s="23"/>
      <c r="AV34" s="23"/>
    </row>
    <row r="35" spans="1:58" ht="150" x14ac:dyDescent="0.25">
      <c r="A35" s="116" t="s">
        <v>121</v>
      </c>
      <c r="B35" s="23">
        <v>0.25</v>
      </c>
      <c r="C35" s="23"/>
      <c r="D35" s="23">
        <v>8.3333333333333329E-2</v>
      </c>
      <c r="E35" s="23" t="s">
        <v>122</v>
      </c>
      <c r="F35" s="23"/>
      <c r="G35" s="23"/>
      <c r="H35" s="23"/>
      <c r="I35" s="116" t="s">
        <v>123</v>
      </c>
      <c r="J35" s="23" t="s">
        <v>97</v>
      </c>
      <c r="K35" s="23" t="s">
        <v>98</v>
      </c>
      <c r="L35" s="23"/>
      <c r="M35" s="23"/>
      <c r="N35" s="23"/>
      <c r="O35" s="23" t="s">
        <v>220</v>
      </c>
      <c r="P35" s="23"/>
      <c r="Q35" s="23" t="s">
        <v>88</v>
      </c>
      <c r="R35" s="23"/>
      <c r="S35" s="23">
        <v>1</v>
      </c>
      <c r="T35" s="23">
        <v>0.25</v>
      </c>
      <c r="U35" s="23">
        <v>0.5</v>
      </c>
      <c r="V35" s="23">
        <v>0.75</v>
      </c>
      <c r="W35" s="23">
        <v>1</v>
      </c>
      <c r="X35" s="23">
        <v>1</v>
      </c>
      <c r="Y35" s="23"/>
      <c r="Z35" s="23"/>
      <c r="AA35" s="23" t="s">
        <v>221</v>
      </c>
      <c r="AB35" s="23"/>
      <c r="AC35" s="23"/>
      <c r="AD35" s="23" t="s">
        <v>222</v>
      </c>
      <c r="AE35" s="36">
        <v>45306</v>
      </c>
      <c r="AF35" s="36">
        <v>45641</v>
      </c>
      <c r="AG35" s="23" t="s">
        <v>223</v>
      </c>
      <c r="AH35" s="23"/>
      <c r="AI35" s="23"/>
      <c r="AJ35" s="23"/>
      <c r="AK35" s="23"/>
      <c r="AL35" s="23"/>
      <c r="AM35" s="23"/>
      <c r="AN35" s="23"/>
      <c r="AO35" s="23"/>
      <c r="AP35" s="23"/>
      <c r="AQ35" s="23"/>
      <c r="AR35" s="23"/>
      <c r="AS35" s="23"/>
      <c r="AT35" s="23"/>
      <c r="AU35" s="23"/>
      <c r="AV35" s="23"/>
    </row>
    <row r="36" spans="1:58" ht="210" x14ac:dyDescent="0.25">
      <c r="A36" s="116"/>
      <c r="B36" s="23"/>
      <c r="C36" s="23"/>
      <c r="D36" s="23"/>
      <c r="E36" s="23"/>
      <c r="F36" s="23"/>
      <c r="G36" s="23"/>
      <c r="H36" s="23"/>
      <c r="I36" s="116"/>
      <c r="J36" s="23"/>
      <c r="K36" s="23"/>
      <c r="L36" s="23"/>
      <c r="M36" s="23"/>
      <c r="N36" s="23"/>
      <c r="O36" s="23"/>
      <c r="P36" s="23"/>
      <c r="Q36" s="23"/>
      <c r="R36" s="23"/>
      <c r="S36" s="23"/>
      <c r="T36" s="23"/>
      <c r="U36" s="23"/>
      <c r="V36" s="23"/>
      <c r="W36" s="23"/>
      <c r="X36" s="23"/>
      <c r="Y36" s="23"/>
      <c r="Z36" s="23"/>
      <c r="AA36" s="23" t="s">
        <v>224</v>
      </c>
      <c r="AB36" s="23"/>
      <c r="AC36" s="23"/>
      <c r="AD36" s="23" t="s">
        <v>225</v>
      </c>
      <c r="AE36" s="36">
        <v>45306</v>
      </c>
      <c r="AF36" s="36">
        <v>45641</v>
      </c>
      <c r="AG36" s="23" t="s">
        <v>223</v>
      </c>
      <c r="AH36" s="23"/>
      <c r="AI36" s="23"/>
      <c r="AJ36" s="23"/>
      <c r="AK36" s="23"/>
      <c r="AL36" s="23"/>
      <c r="AM36" s="23"/>
      <c r="AN36" s="23"/>
      <c r="AO36" s="23"/>
      <c r="AP36" s="23"/>
      <c r="AQ36" s="23"/>
      <c r="AR36" s="23"/>
      <c r="AS36" s="23"/>
      <c r="AT36" s="23"/>
      <c r="AU36" s="23"/>
      <c r="AV36" s="23"/>
    </row>
    <row r="37" spans="1:58" ht="135" x14ac:dyDescent="0.25">
      <c r="A37" s="116"/>
      <c r="B37" s="23"/>
      <c r="C37" s="23"/>
      <c r="D37" s="23"/>
      <c r="E37" s="23"/>
      <c r="F37" s="23"/>
      <c r="G37" s="23"/>
      <c r="H37" s="23"/>
      <c r="I37" s="116"/>
      <c r="J37" s="23"/>
      <c r="K37" s="23"/>
      <c r="L37" s="23"/>
      <c r="M37" s="23"/>
      <c r="N37" s="23"/>
      <c r="O37" s="23"/>
      <c r="P37" s="23"/>
      <c r="Q37" s="23"/>
      <c r="R37" s="23"/>
      <c r="S37" s="23"/>
      <c r="T37" s="23"/>
      <c r="U37" s="23"/>
      <c r="V37" s="23"/>
      <c r="W37" s="23"/>
      <c r="X37" s="23"/>
      <c r="Y37" s="23"/>
      <c r="Z37" s="23"/>
      <c r="AA37" s="23" t="s">
        <v>226</v>
      </c>
      <c r="AB37" s="23"/>
      <c r="AC37" s="23"/>
      <c r="AD37" s="23" t="s">
        <v>227</v>
      </c>
      <c r="AE37" s="36">
        <v>45306</v>
      </c>
      <c r="AF37" s="36">
        <v>45473</v>
      </c>
      <c r="AG37" s="23" t="s">
        <v>216</v>
      </c>
      <c r="AH37" s="23"/>
      <c r="AI37" s="23"/>
      <c r="AJ37" s="23"/>
      <c r="AK37" s="23"/>
      <c r="AL37" s="23"/>
      <c r="AM37" s="23"/>
      <c r="AN37" s="23"/>
      <c r="AO37" s="23"/>
      <c r="AP37" s="23"/>
      <c r="AQ37" s="23"/>
      <c r="AR37" s="23"/>
      <c r="AS37" s="23"/>
      <c r="AT37" s="23"/>
      <c r="AU37" s="23"/>
      <c r="AV37" s="23"/>
    </row>
    <row r="38" spans="1:58" ht="330" x14ac:dyDescent="0.25">
      <c r="A38" s="26"/>
      <c r="B38" s="26"/>
      <c r="C38" s="26"/>
      <c r="D38" s="26"/>
      <c r="E38" s="26"/>
      <c r="F38" s="26"/>
      <c r="G38" s="26"/>
      <c r="H38" s="26"/>
      <c r="I38" s="116" t="s">
        <v>124</v>
      </c>
      <c r="J38" s="26" t="s">
        <v>125</v>
      </c>
      <c r="K38" s="26" t="s">
        <v>126</v>
      </c>
      <c r="L38" s="26" t="s">
        <v>127</v>
      </c>
      <c r="M38" s="26" t="s">
        <v>150</v>
      </c>
      <c r="N38" s="26" t="s">
        <v>355</v>
      </c>
      <c r="O38" s="26" t="s">
        <v>356</v>
      </c>
      <c r="P38" s="26" t="s">
        <v>357</v>
      </c>
      <c r="Q38" s="26" t="s">
        <v>88</v>
      </c>
      <c r="R38" s="26">
        <v>0</v>
      </c>
      <c r="S38" s="26">
        <v>1</v>
      </c>
      <c r="T38" s="26">
        <v>0.1</v>
      </c>
      <c r="U38" s="26">
        <v>0.5</v>
      </c>
      <c r="V38" s="26">
        <v>0.75</v>
      </c>
      <c r="W38" s="26">
        <v>1</v>
      </c>
      <c r="X38" s="26">
        <v>1</v>
      </c>
      <c r="Y38" s="26">
        <v>1212112028.25</v>
      </c>
      <c r="Z38" s="26" t="s">
        <v>358</v>
      </c>
      <c r="AA38" s="26" t="s">
        <v>359</v>
      </c>
      <c r="AB38" s="26">
        <v>762112028.25</v>
      </c>
      <c r="AC38" s="26">
        <v>0.62874718713113309</v>
      </c>
      <c r="AD38" s="26" t="s">
        <v>360</v>
      </c>
      <c r="AE38" s="36">
        <v>44927</v>
      </c>
      <c r="AF38" s="36">
        <v>45291</v>
      </c>
      <c r="AG38" s="26" t="s">
        <v>361</v>
      </c>
      <c r="AH38" s="26" t="s">
        <v>362</v>
      </c>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row>
    <row r="39" spans="1:58" ht="225" x14ac:dyDescent="0.25">
      <c r="A39" s="26"/>
      <c r="B39" s="26"/>
      <c r="C39" s="26"/>
      <c r="D39" s="26"/>
      <c r="E39" s="26"/>
      <c r="F39" s="26"/>
      <c r="G39" s="26"/>
      <c r="H39" s="26"/>
      <c r="I39" s="116"/>
      <c r="J39" s="26"/>
      <c r="K39" s="26"/>
      <c r="L39" s="26"/>
      <c r="M39" s="26"/>
      <c r="N39" s="26"/>
      <c r="O39" s="26"/>
      <c r="P39" s="26"/>
      <c r="Q39" s="26"/>
      <c r="R39" s="26"/>
      <c r="S39" s="26"/>
      <c r="T39" s="26"/>
      <c r="U39" s="26"/>
      <c r="V39" s="26"/>
      <c r="W39" s="26"/>
      <c r="X39" s="26"/>
      <c r="Y39" s="26"/>
      <c r="Z39" s="26" t="s">
        <v>363</v>
      </c>
      <c r="AA39" s="26" t="s">
        <v>364</v>
      </c>
      <c r="AB39" s="26">
        <v>450000000</v>
      </c>
      <c r="AC39" s="26">
        <v>0.37125281286886691</v>
      </c>
      <c r="AD39" s="26" t="s">
        <v>365</v>
      </c>
      <c r="AE39" s="36">
        <v>44958</v>
      </c>
      <c r="AF39" s="36">
        <v>45291</v>
      </c>
      <c r="AG39" s="26" t="s">
        <v>366</v>
      </c>
      <c r="AH39" s="26" t="s">
        <v>362</v>
      </c>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row>
    <row r="40" spans="1:58" ht="270" x14ac:dyDescent="0.25">
      <c r="A40" s="26" t="s">
        <v>129</v>
      </c>
      <c r="B40" s="26"/>
      <c r="C40" s="26"/>
      <c r="D40" s="26">
        <v>2.5000000000000001E-2</v>
      </c>
      <c r="E40" s="26" t="s">
        <v>131</v>
      </c>
      <c r="F40" s="26"/>
      <c r="G40" s="26"/>
      <c r="H40" s="26"/>
      <c r="I40" s="26" t="s">
        <v>132</v>
      </c>
      <c r="J40" s="26"/>
      <c r="K40" s="26" t="s">
        <v>128</v>
      </c>
      <c r="L40" s="26" t="s">
        <v>83</v>
      </c>
      <c r="M40" s="26" t="s">
        <v>133</v>
      </c>
      <c r="N40" s="26" t="s">
        <v>85</v>
      </c>
      <c r="O40" s="26" t="s">
        <v>134</v>
      </c>
      <c r="P40" s="26" t="s">
        <v>135</v>
      </c>
      <c r="Q40" s="26" t="s">
        <v>88</v>
      </c>
      <c r="R40" s="26"/>
      <c r="S40" s="26">
        <v>1</v>
      </c>
      <c r="T40" s="26">
        <v>0</v>
      </c>
      <c r="U40" s="26">
        <v>0.5</v>
      </c>
      <c r="V40" s="26">
        <v>0.75</v>
      </c>
      <c r="W40" s="26">
        <v>1</v>
      </c>
      <c r="X40" s="26">
        <v>1</v>
      </c>
      <c r="Y40" s="26">
        <v>189750000</v>
      </c>
      <c r="Z40" s="26"/>
      <c r="AA40" s="26" t="s">
        <v>136</v>
      </c>
      <c r="AB40" s="26"/>
      <c r="AC40" s="26">
        <v>10</v>
      </c>
      <c r="AD40" s="26" t="s">
        <v>137</v>
      </c>
      <c r="AE40" s="36">
        <v>45383</v>
      </c>
      <c r="AF40" s="36">
        <v>45641</v>
      </c>
      <c r="AG40" s="26" t="s">
        <v>138</v>
      </c>
      <c r="AH40" s="26" t="s">
        <v>92</v>
      </c>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row>
    <row r="41" spans="1:58" ht="120" x14ac:dyDescent="0.25">
      <c r="A41" s="26"/>
      <c r="B41" s="26"/>
      <c r="C41" s="26"/>
      <c r="D41" s="26"/>
      <c r="E41" s="26"/>
      <c r="F41" s="26"/>
      <c r="G41" s="26"/>
      <c r="H41" s="26"/>
      <c r="I41" s="116" t="s">
        <v>139</v>
      </c>
      <c r="J41" s="26"/>
      <c r="K41" s="26" t="s">
        <v>118</v>
      </c>
      <c r="L41" s="26"/>
      <c r="M41" s="26"/>
      <c r="N41" s="26"/>
      <c r="O41" s="26" t="s">
        <v>248</v>
      </c>
      <c r="P41" s="26"/>
      <c r="Q41" s="26" t="s">
        <v>88</v>
      </c>
      <c r="R41" s="26"/>
      <c r="S41" s="26">
        <v>1</v>
      </c>
      <c r="T41" s="26">
        <v>0.25</v>
      </c>
      <c r="U41" s="26">
        <v>0.5</v>
      </c>
      <c r="V41" s="26">
        <v>0.75</v>
      </c>
      <c r="W41" s="26">
        <v>1</v>
      </c>
      <c r="X41" s="26">
        <v>1</v>
      </c>
      <c r="Y41" s="26"/>
      <c r="Z41" s="26"/>
      <c r="AA41" s="26" t="s">
        <v>249</v>
      </c>
      <c r="AB41" s="26"/>
      <c r="AC41" s="26"/>
      <c r="AD41" s="26" t="s">
        <v>250</v>
      </c>
      <c r="AE41" s="36"/>
      <c r="AF41" s="3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row>
    <row r="42" spans="1:58" ht="285" x14ac:dyDescent="0.25">
      <c r="A42" s="26"/>
      <c r="B42" s="26"/>
      <c r="C42" s="26"/>
      <c r="D42" s="26"/>
      <c r="E42" s="26"/>
      <c r="F42" s="26"/>
      <c r="G42" s="26"/>
      <c r="H42" s="26"/>
      <c r="I42" s="116"/>
      <c r="J42" s="26"/>
      <c r="K42" s="26"/>
      <c r="L42" s="26"/>
      <c r="M42" s="26"/>
      <c r="N42" s="26"/>
      <c r="O42" s="26"/>
      <c r="P42" s="26"/>
      <c r="Q42" s="26"/>
      <c r="R42" s="26"/>
      <c r="S42" s="26"/>
      <c r="T42" s="26"/>
      <c r="U42" s="26"/>
      <c r="V42" s="26"/>
      <c r="W42" s="26"/>
      <c r="X42" s="26"/>
      <c r="Y42" s="26"/>
      <c r="Z42" s="26"/>
      <c r="AA42" s="26" t="s">
        <v>251</v>
      </c>
      <c r="AB42" s="26"/>
      <c r="AC42" s="26"/>
      <c r="AD42" s="26" t="s">
        <v>252</v>
      </c>
      <c r="AE42" s="36"/>
      <c r="AF42" s="3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row>
    <row r="43" spans="1:58" ht="60" x14ac:dyDescent="0.25">
      <c r="A43" s="26"/>
      <c r="B43" s="26"/>
      <c r="C43" s="26"/>
      <c r="D43" s="26"/>
      <c r="E43" s="26"/>
      <c r="F43" s="26"/>
      <c r="G43" s="26"/>
      <c r="H43" s="26"/>
      <c r="I43" s="116"/>
      <c r="J43" s="26"/>
      <c r="K43" s="26"/>
      <c r="L43" s="26"/>
      <c r="M43" s="26"/>
      <c r="N43" s="26"/>
      <c r="O43" s="26"/>
      <c r="P43" s="26"/>
      <c r="Q43" s="26"/>
      <c r="R43" s="26"/>
      <c r="S43" s="26"/>
      <c r="T43" s="26"/>
      <c r="U43" s="26"/>
      <c r="V43" s="26"/>
      <c r="W43" s="26"/>
      <c r="X43" s="26"/>
      <c r="Y43" s="26"/>
      <c r="Z43" s="26"/>
      <c r="AA43" s="26" t="s">
        <v>253</v>
      </c>
      <c r="AB43" s="26"/>
      <c r="AC43" s="26"/>
      <c r="AD43" s="26" t="s">
        <v>254</v>
      </c>
      <c r="AE43" s="36"/>
      <c r="AF43" s="3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row>
    <row r="44" spans="1:58" ht="165" x14ac:dyDescent="0.25">
      <c r="A44" s="26"/>
      <c r="B44" s="26"/>
      <c r="C44" s="26"/>
      <c r="D44" s="26"/>
      <c r="E44" s="26"/>
      <c r="F44" s="26"/>
      <c r="G44" s="26"/>
      <c r="H44" s="26"/>
      <c r="I44" s="116"/>
      <c r="J44" s="26"/>
      <c r="K44" s="26"/>
      <c r="L44" s="26"/>
      <c r="M44" s="26"/>
      <c r="N44" s="26"/>
      <c r="O44" s="26"/>
      <c r="P44" s="26"/>
      <c r="Q44" s="26"/>
      <c r="R44" s="26"/>
      <c r="S44" s="26"/>
      <c r="T44" s="26"/>
      <c r="U44" s="26"/>
      <c r="V44" s="26"/>
      <c r="W44" s="26"/>
      <c r="X44" s="26"/>
      <c r="Y44" s="26"/>
      <c r="Z44" s="26"/>
      <c r="AA44" s="26" t="s">
        <v>255</v>
      </c>
      <c r="AB44" s="26"/>
      <c r="AC44" s="26"/>
      <c r="AD44" s="26" t="s">
        <v>256</v>
      </c>
      <c r="AE44" s="36"/>
      <c r="AF44" s="3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row>
    <row r="45" spans="1:58" ht="210" x14ac:dyDescent="0.25">
      <c r="A45" s="26"/>
      <c r="B45" s="26"/>
      <c r="C45" s="26"/>
      <c r="D45" s="26"/>
      <c r="E45" s="26"/>
      <c r="F45" s="26"/>
      <c r="G45" s="26"/>
      <c r="H45" s="26"/>
      <c r="I45" s="116" t="s">
        <v>257</v>
      </c>
      <c r="J45" s="26" t="s">
        <v>258</v>
      </c>
      <c r="K45" s="26" t="s">
        <v>126</v>
      </c>
      <c r="L45" s="26" t="s">
        <v>147</v>
      </c>
      <c r="M45" s="26" t="s">
        <v>150</v>
      </c>
      <c r="N45" s="26"/>
      <c r="O45" s="26" t="s">
        <v>259</v>
      </c>
      <c r="P45" s="26" t="s">
        <v>260</v>
      </c>
      <c r="Q45" s="26" t="s">
        <v>88</v>
      </c>
      <c r="R45" s="26">
        <v>0.94</v>
      </c>
      <c r="S45" s="26">
        <v>1</v>
      </c>
      <c r="T45" s="26">
        <v>0.15</v>
      </c>
      <c r="U45" s="26">
        <v>0.4</v>
      </c>
      <c r="V45" s="26">
        <v>0.75</v>
      </c>
      <c r="W45" s="26">
        <v>1</v>
      </c>
      <c r="X45" s="26">
        <v>1</v>
      </c>
      <c r="Y45" s="26">
        <v>44000000</v>
      </c>
      <c r="Z45" s="26"/>
      <c r="AA45" s="26" t="s">
        <v>261</v>
      </c>
      <c r="AB45" s="26">
        <v>0</v>
      </c>
      <c r="AC45" s="26">
        <v>0.25</v>
      </c>
      <c r="AD45" s="26" t="s">
        <v>262</v>
      </c>
      <c r="AE45" s="36">
        <v>45321</v>
      </c>
      <c r="AF45" s="36">
        <v>45382</v>
      </c>
      <c r="AG45" s="26" t="s">
        <v>263</v>
      </c>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row>
    <row r="46" spans="1:58" ht="105" x14ac:dyDescent="0.25">
      <c r="A46" s="26"/>
      <c r="B46" s="26"/>
      <c r="C46" s="26"/>
      <c r="D46" s="26"/>
      <c r="E46" s="26"/>
      <c r="F46" s="26"/>
      <c r="G46" s="26"/>
      <c r="H46" s="26"/>
      <c r="I46" s="116"/>
      <c r="J46" s="26"/>
      <c r="K46" s="26"/>
      <c r="L46" s="26"/>
      <c r="M46" s="26"/>
      <c r="N46" s="26"/>
      <c r="O46" s="26"/>
      <c r="P46" s="26"/>
      <c r="Q46" s="26"/>
      <c r="R46" s="26"/>
      <c r="S46" s="26"/>
      <c r="T46" s="26"/>
      <c r="U46" s="26"/>
      <c r="V46" s="26"/>
      <c r="W46" s="26"/>
      <c r="X46" s="26"/>
      <c r="Y46" s="26"/>
      <c r="Z46" s="26"/>
      <c r="AA46" s="26" t="s">
        <v>264</v>
      </c>
      <c r="AB46" s="26">
        <v>44000000</v>
      </c>
      <c r="AC46" s="26">
        <v>0.25</v>
      </c>
      <c r="AD46" s="26" t="s">
        <v>265</v>
      </c>
      <c r="AE46" s="36">
        <v>44958</v>
      </c>
      <c r="AF46" s="36">
        <v>45641</v>
      </c>
      <c r="AG46" s="26" t="s">
        <v>266</v>
      </c>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row>
    <row r="47" spans="1:58" ht="210" x14ac:dyDescent="0.25">
      <c r="A47" s="26"/>
      <c r="B47" s="26"/>
      <c r="C47" s="26"/>
      <c r="D47" s="26"/>
      <c r="E47" s="26"/>
      <c r="F47" s="26"/>
      <c r="G47" s="26"/>
      <c r="H47" s="26"/>
      <c r="I47" s="116"/>
      <c r="J47" s="26"/>
      <c r="K47" s="26"/>
      <c r="L47" s="26"/>
      <c r="M47" s="26"/>
      <c r="N47" s="26"/>
      <c r="O47" s="26"/>
      <c r="P47" s="26"/>
      <c r="Q47" s="26"/>
      <c r="R47" s="26"/>
      <c r="S47" s="26"/>
      <c r="T47" s="26"/>
      <c r="U47" s="26"/>
      <c r="V47" s="26"/>
      <c r="W47" s="26"/>
      <c r="X47" s="26"/>
      <c r="Y47" s="26"/>
      <c r="Z47" s="26"/>
      <c r="AA47" s="26" t="s">
        <v>267</v>
      </c>
      <c r="AB47" s="26">
        <v>0</v>
      </c>
      <c r="AC47" s="26">
        <v>0.25</v>
      </c>
      <c r="AD47" s="26" t="s">
        <v>268</v>
      </c>
      <c r="AE47" s="36">
        <v>45383</v>
      </c>
      <c r="AF47" s="36">
        <v>45627</v>
      </c>
      <c r="AG47" s="26" t="s">
        <v>266</v>
      </c>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row>
    <row r="48" spans="1:58" ht="150" x14ac:dyDescent="0.25">
      <c r="A48" s="26"/>
      <c r="B48" s="26"/>
      <c r="C48" s="26"/>
      <c r="D48" s="26"/>
      <c r="E48" s="26"/>
      <c r="F48" s="26"/>
      <c r="G48" s="26"/>
      <c r="H48" s="26"/>
      <c r="I48" s="116"/>
      <c r="J48" s="26"/>
      <c r="K48" s="26"/>
      <c r="L48" s="26"/>
      <c r="M48" s="26"/>
      <c r="N48" s="26"/>
      <c r="O48" s="26"/>
      <c r="P48" s="26"/>
      <c r="Q48" s="26"/>
      <c r="R48" s="26"/>
      <c r="S48" s="26"/>
      <c r="T48" s="26"/>
      <c r="U48" s="26"/>
      <c r="V48" s="26"/>
      <c r="W48" s="26"/>
      <c r="X48" s="26"/>
      <c r="Y48" s="26"/>
      <c r="Z48" s="26"/>
      <c r="AA48" s="26" t="s">
        <v>269</v>
      </c>
      <c r="AB48" s="26">
        <v>0</v>
      </c>
      <c r="AC48" s="26">
        <v>0.25</v>
      </c>
      <c r="AD48" s="26" t="s">
        <v>270</v>
      </c>
      <c r="AE48" s="36">
        <v>45383</v>
      </c>
      <c r="AF48" s="36">
        <v>45627</v>
      </c>
      <c r="AG48" s="26" t="s">
        <v>258</v>
      </c>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row>
    <row r="49" spans="1:58" ht="135" x14ac:dyDescent="0.25">
      <c r="A49" s="26"/>
      <c r="B49" s="26"/>
      <c r="C49" s="26"/>
      <c r="D49" s="26"/>
      <c r="E49" s="26"/>
      <c r="F49" s="26"/>
      <c r="G49" s="26"/>
      <c r="H49" s="26"/>
      <c r="I49" s="116" t="s">
        <v>140</v>
      </c>
      <c r="J49" s="26" t="s">
        <v>271</v>
      </c>
      <c r="K49" s="26" t="s">
        <v>126</v>
      </c>
      <c r="L49" s="26" t="s">
        <v>272</v>
      </c>
      <c r="M49" s="26" t="s">
        <v>272</v>
      </c>
      <c r="N49" s="26" t="s">
        <v>273</v>
      </c>
      <c r="O49" s="26" t="s">
        <v>274</v>
      </c>
      <c r="P49" s="26" t="s">
        <v>275</v>
      </c>
      <c r="Q49" s="26" t="s">
        <v>88</v>
      </c>
      <c r="R49" s="26"/>
      <c r="S49" s="26">
        <v>1</v>
      </c>
      <c r="T49" s="26">
        <v>1</v>
      </c>
      <c r="U49" s="26"/>
      <c r="V49" s="26"/>
      <c r="W49" s="26"/>
      <c r="X49" s="26">
        <v>1</v>
      </c>
      <c r="Y49" s="26">
        <v>160000000</v>
      </c>
      <c r="Z49" s="26"/>
      <c r="AA49" s="26" t="s">
        <v>276</v>
      </c>
      <c r="AB49" s="26">
        <v>0</v>
      </c>
      <c r="AC49" s="26">
        <v>0.3</v>
      </c>
      <c r="AD49" s="26" t="s">
        <v>277</v>
      </c>
      <c r="AE49" s="36">
        <v>45292</v>
      </c>
      <c r="AF49" s="36">
        <v>45322</v>
      </c>
      <c r="AG49" s="26" t="s">
        <v>278</v>
      </c>
      <c r="AH49" s="26" t="s">
        <v>279</v>
      </c>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row>
    <row r="50" spans="1:58" ht="390" x14ac:dyDescent="0.25">
      <c r="A50" s="26"/>
      <c r="B50" s="26"/>
      <c r="C50" s="26"/>
      <c r="D50" s="26"/>
      <c r="E50" s="26"/>
      <c r="F50" s="26"/>
      <c r="G50" s="26"/>
      <c r="H50" s="26"/>
      <c r="I50" s="116"/>
      <c r="J50" s="26"/>
      <c r="K50" s="26"/>
      <c r="L50" s="26"/>
      <c r="M50" s="26"/>
      <c r="N50" s="26"/>
      <c r="O50" s="26" t="s">
        <v>280</v>
      </c>
      <c r="P50" s="26" t="s">
        <v>281</v>
      </c>
      <c r="Q50" s="26" t="s">
        <v>88</v>
      </c>
      <c r="R50" s="26"/>
      <c r="S50" s="26">
        <v>1</v>
      </c>
      <c r="T50" s="26">
        <v>0.25</v>
      </c>
      <c r="U50" s="26">
        <v>0.25</v>
      </c>
      <c r="V50" s="26">
        <v>0.25</v>
      </c>
      <c r="W50" s="26">
        <v>0.25</v>
      </c>
      <c r="X50" s="26"/>
      <c r="Y50" s="26"/>
      <c r="Z50" s="26"/>
      <c r="AA50" s="26" t="s">
        <v>282</v>
      </c>
      <c r="AB50" s="26">
        <v>160000000</v>
      </c>
      <c r="AC50" s="26">
        <v>0.6</v>
      </c>
      <c r="AD50" s="26" t="s">
        <v>283</v>
      </c>
      <c r="AE50" s="36">
        <v>45323</v>
      </c>
      <c r="AF50" s="36">
        <v>45642</v>
      </c>
      <c r="AG50" s="26" t="s">
        <v>278</v>
      </c>
      <c r="AH50" s="26" t="s">
        <v>279</v>
      </c>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row>
    <row r="51" spans="1:58" ht="75" x14ac:dyDescent="0.25">
      <c r="A51" s="26"/>
      <c r="B51" s="26"/>
      <c r="C51" s="26"/>
      <c r="D51" s="26"/>
      <c r="E51" s="26"/>
      <c r="F51" s="26"/>
      <c r="G51" s="26"/>
      <c r="H51" s="26"/>
      <c r="I51" s="116"/>
      <c r="J51" s="26"/>
      <c r="K51" s="26"/>
      <c r="L51" s="26"/>
      <c r="M51" s="26"/>
      <c r="N51" s="26"/>
      <c r="O51" s="26" t="s">
        <v>284</v>
      </c>
      <c r="P51" s="26" t="s">
        <v>285</v>
      </c>
      <c r="Q51" s="26" t="s">
        <v>286</v>
      </c>
      <c r="R51" s="26"/>
      <c r="S51" s="26"/>
      <c r="T51" s="26"/>
      <c r="U51" s="26"/>
      <c r="V51" s="26"/>
      <c r="W51" s="26">
        <v>1</v>
      </c>
      <c r="X51" s="26"/>
      <c r="Y51" s="26"/>
      <c r="Z51" s="26"/>
      <c r="AA51" s="26" t="s">
        <v>287</v>
      </c>
      <c r="AB51" s="26">
        <v>0</v>
      </c>
      <c r="AC51" s="26">
        <v>0.1</v>
      </c>
      <c r="AD51" s="26" t="s">
        <v>288</v>
      </c>
      <c r="AE51" s="36">
        <v>45643</v>
      </c>
      <c r="AF51" s="36">
        <v>45657</v>
      </c>
      <c r="AG51" s="26" t="s">
        <v>278</v>
      </c>
      <c r="AH51" s="26" t="s">
        <v>279</v>
      </c>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row>
    <row r="52" spans="1:58" ht="105" x14ac:dyDescent="0.25">
      <c r="A52" s="26"/>
      <c r="B52" s="26"/>
      <c r="C52" s="26"/>
      <c r="D52" s="26"/>
      <c r="E52" s="26"/>
      <c r="F52" s="26"/>
      <c r="G52" s="26"/>
      <c r="H52" s="26"/>
      <c r="I52" s="116" t="s">
        <v>369</v>
      </c>
      <c r="J52" s="26" t="s">
        <v>153</v>
      </c>
      <c r="K52" s="26" t="s">
        <v>126</v>
      </c>
      <c r="L52" s="26" t="s">
        <v>154</v>
      </c>
      <c r="M52" s="26"/>
      <c r="N52" s="26"/>
      <c r="O52" s="26" t="s">
        <v>289</v>
      </c>
      <c r="P52" s="26" t="s">
        <v>290</v>
      </c>
      <c r="Q52" s="26" t="s">
        <v>88</v>
      </c>
      <c r="R52" s="26"/>
      <c r="S52" s="26">
        <v>1</v>
      </c>
      <c r="T52" s="26">
        <v>0.25</v>
      </c>
      <c r="U52" s="26">
        <v>0.5</v>
      </c>
      <c r="V52" s="26">
        <v>0.75</v>
      </c>
      <c r="W52" s="26">
        <v>1</v>
      </c>
      <c r="X52" s="26">
        <v>1</v>
      </c>
      <c r="Y52" s="26">
        <v>16000000</v>
      </c>
      <c r="Z52" s="26"/>
      <c r="AA52" s="26" t="s">
        <v>291</v>
      </c>
      <c r="AB52" s="26">
        <v>16000000</v>
      </c>
      <c r="AC52" s="26">
        <v>0.5</v>
      </c>
      <c r="AD52" s="26" t="s">
        <v>292</v>
      </c>
      <c r="AE52" s="36">
        <v>45323</v>
      </c>
      <c r="AF52" s="36">
        <v>45641</v>
      </c>
      <c r="AG52" s="26" t="s">
        <v>293</v>
      </c>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row>
    <row r="53" spans="1:58" ht="150" x14ac:dyDescent="0.25">
      <c r="A53" s="26"/>
      <c r="B53" s="26"/>
      <c r="C53" s="26"/>
      <c r="D53" s="26"/>
      <c r="E53" s="26"/>
      <c r="F53" s="26"/>
      <c r="G53" s="26"/>
      <c r="H53" s="26"/>
      <c r="I53" s="116"/>
      <c r="J53" s="26"/>
      <c r="K53" s="26"/>
      <c r="L53" s="26"/>
      <c r="M53" s="26"/>
      <c r="N53" s="26"/>
      <c r="O53" s="26" t="s">
        <v>294</v>
      </c>
      <c r="P53" s="26" t="s">
        <v>295</v>
      </c>
      <c r="Q53" s="26" t="s">
        <v>88</v>
      </c>
      <c r="R53" s="26"/>
      <c r="S53" s="26">
        <v>1</v>
      </c>
      <c r="T53" s="26">
        <v>0.25</v>
      </c>
      <c r="U53" s="26">
        <v>0.5</v>
      </c>
      <c r="V53" s="26">
        <v>0.75</v>
      </c>
      <c r="W53" s="26">
        <v>1</v>
      </c>
      <c r="X53" s="26">
        <v>1</v>
      </c>
      <c r="Y53" s="26"/>
      <c r="Z53" s="26"/>
      <c r="AA53" s="26" t="s">
        <v>296</v>
      </c>
      <c r="AB53" s="26">
        <v>0</v>
      </c>
      <c r="AC53" s="26">
        <v>0.5</v>
      </c>
      <c r="AD53" s="26" t="s">
        <v>297</v>
      </c>
      <c r="AE53" s="36">
        <v>45323</v>
      </c>
      <c r="AF53" s="36">
        <v>45641</v>
      </c>
      <c r="AG53" s="26" t="s">
        <v>298</v>
      </c>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row>
    <row r="54" spans="1:58" ht="135" x14ac:dyDescent="0.25">
      <c r="A54" s="26"/>
      <c r="B54" s="26"/>
      <c r="C54" s="26"/>
      <c r="D54" s="26"/>
      <c r="E54" s="26"/>
      <c r="F54" s="26"/>
      <c r="G54" s="26"/>
      <c r="H54" s="26"/>
      <c r="I54" s="116" t="s">
        <v>141</v>
      </c>
      <c r="J54" s="26" t="s">
        <v>142</v>
      </c>
      <c r="K54" s="26" t="s">
        <v>118</v>
      </c>
      <c r="L54" s="26" t="s">
        <v>299</v>
      </c>
      <c r="M54" s="26" t="s">
        <v>300</v>
      </c>
      <c r="N54" s="26" t="s">
        <v>301</v>
      </c>
      <c r="O54" s="26" t="s">
        <v>302</v>
      </c>
      <c r="P54" s="26" t="s">
        <v>303</v>
      </c>
      <c r="Q54" s="26" t="s">
        <v>88</v>
      </c>
      <c r="R54" s="26">
        <v>0.98</v>
      </c>
      <c r="S54" s="26">
        <v>1</v>
      </c>
      <c r="T54" s="26">
        <v>0.24</v>
      </c>
      <c r="U54" s="26">
        <v>0.45</v>
      </c>
      <c r="V54" s="26">
        <v>0.83</v>
      </c>
      <c r="W54" s="26">
        <v>1</v>
      </c>
      <c r="X54" s="26">
        <v>1</v>
      </c>
      <c r="Y54" s="26">
        <v>0</v>
      </c>
      <c r="Z54" s="26"/>
      <c r="AA54" s="26" t="s">
        <v>304</v>
      </c>
      <c r="AB54" s="26">
        <v>0</v>
      </c>
      <c r="AC54" s="26">
        <v>0.5</v>
      </c>
      <c r="AD54" s="26" t="s">
        <v>305</v>
      </c>
      <c r="AE54" s="36">
        <v>45356</v>
      </c>
      <c r="AF54" s="36">
        <v>45382</v>
      </c>
      <c r="AG54" s="26" t="s">
        <v>306</v>
      </c>
      <c r="AH54" s="26">
        <v>0</v>
      </c>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row>
    <row r="55" spans="1:58" ht="60" x14ac:dyDescent="0.25">
      <c r="A55" s="26"/>
      <c r="B55" s="26"/>
      <c r="C55" s="26"/>
      <c r="D55" s="26"/>
      <c r="E55" s="26"/>
      <c r="F55" s="26"/>
      <c r="G55" s="26"/>
      <c r="H55" s="26"/>
      <c r="I55" s="116"/>
      <c r="J55" s="26"/>
      <c r="K55" s="26"/>
      <c r="L55" s="26"/>
      <c r="M55" s="26"/>
      <c r="N55" s="26"/>
      <c r="O55" s="26"/>
      <c r="P55" s="26"/>
      <c r="Q55" s="26"/>
      <c r="R55" s="26"/>
      <c r="S55" s="26"/>
      <c r="T55" s="26"/>
      <c r="U55" s="26"/>
      <c r="V55" s="26"/>
      <c r="W55" s="26"/>
      <c r="X55" s="26"/>
      <c r="Y55" s="26">
        <v>0</v>
      </c>
      <c r="Z55" s="26"/>
      <c r="AA55" s="26" t="s">
        <v>307</v>
      </c>
      <c r="AB55" s="26">
        <v>0</v>
      </c>
      <c r="AC55" s="26">
        <v>0.5</v>
      </c>
      <c r="AD55" s="26" t="s">
        <v>308</v>
      </c>
      <c r="AE55" s="36">
        <v>45292</v>
      </c>
      <c r="AF55" s="36">
        <v>45641</v>
      </c>
      <c r="AG55" s="26" t="s">
        <v>306</v>
      </c>
      <c r="AH55" s="26">
        <v>0</v>
      </c>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row>
    <row r="56" spans="1:58" ht="180" x14ac:dyDescent="0.25">
      <c r="A56" s="26"/>
      <c r="B56" s="26"/>
      <c r="C56" s="26"/>
      <c r="D56" s="26"/>
      <c r="E56" s="26"/>
      <c r="F56" s="26"/>
      <c r="G56" s="26"/>
      <c r="H56" s="26"/>
      <c r="I56" s="116" t="s">
        <v>143</v>
      </c>
      <c r="J56" s="26" t="s">
        <v>144</v>
      </c>
      <c r="K56" s="26" t="s">
        <v>118</v>
      </c>
      <c r="L56" s="26" t="s">
        <v>309</v>
      </c>
      <c r="M56" s="26" t="s">
        <v>150</v>
      </c>
      <c r="N56" s="26"/>
      <c r="O56" s="26" t="s">
        <v>310</v>
      </c>
      <c r="P56" s="26" t="s">
        <v>311</v>
      </c>
      <c r="Q56" s="26" t="s">
        <v>88</v>
      </c>
      <c r="R56" s="26">
        <v>1</v>
      </c>
      <c r="S56" s="26">
        <v>1</v>
      </c>
      <c r="T56" s="26">
        <v>0.05</v>
      </c>
      <c r="U56" s="26">
        <v>0.3</v>
      </c>
      <c r="V56" s="26">
        <v>0.8</v>
      </c>
      <c r="W56" s="26">
        <v>1</v>
      </c>
      <c r="X56" s="26">
        <v>1</v>
      </c>
      <c r="Y56" s="26">
        <v>0</v>
      </c>
      <c r="Z56" s="26">
        <v>0</v>
      </c>
      <c r="AA56" s="26" t="s">
        <v>312</v>
      </c>
      <c r="AB56" s="26">
        <v>0</v>
      </c>
      <c r="AC56" s="26">
        <v>0.5</v>
      </c>
      <c r="AD56" s="26" t="s">
        <v>313</v>
      </c>
      <c r="AE56" s="36">
        <v>45366</v>
      </c>
      <c r="AF56" s="36">
        <v>45596</v>
      </c>
      <c r="AG56" s="26" t="s">
        <v>314</v>
      </c>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row>
    <row r="57" spans="1:58" ht="60" x14ac:dyDescent="0.25">
      <c r="A57" s="26"/>
      <c r="B57" s="26"/>
      <c r="C57" s="26"/>
      <c r="D57" s="26"/>
      <c r="E57" s="26"/>
      <c r="F57" s="26"/>
      <c r="G57" s="26"/>
      <c r="H57" s="26"/>
      <c r="I57" s="116"/>
      <c r="J57" s="26"/>
      <c r="K57" s="26"/>
      <c r="L57" s="26"/>
      <c r="M57" s="26"/>
      <c r="N57" s="26"/>
      <c r="O57" s="26"/>
      <c r="P57" s="26"/>
      <c r="Q57" s="26"/>
      <c r="R57" s="26"/>
      <c r="S57" s="26"/>
      <c r="T57" s="26"/>
      <c r="U57" s="26"/>
      <c r="V57" s="26"/>
      <c r="W57" s="26"/>
      <c r="X57" s="26"/>
      <c r="Y57" s="26">
        <v>0</v>
      </c>
      <c r="Z57" s="26">
        <v>0</v>
      </c>
      <c r="AA57" s="26" t="s">
        <v>315</v>
      </c>
      <c r="AB57" s="26">
        <v>0</v>
      </c>
      <c r="AC57" s="26">
        <v>0.5</v>
      </c>
      <c r="AD57" s="26" t="s">
        <v>316</v>
      </c>
      <c r="AE57" s="36">
        <v>45366</v>
      </c>
      <c r="AF57" s="36">
        <v>45596</v>
      </c>
      <c r="AG57" s="26" t="s">
        <v>314</v>
      </c>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row>
    <row r="58" spans="1:58" ht="105" x14ac:dyDescent="0.25">
      <c r="A58" s="26"/>
      <c r="B58" s="26"/>
      <c r="C58" s="26"/>
      <c r="D58" s="26"/>
      <c r="E58" s="26"/>
      <c r="F58" s="26"/>
      <c r="G58" s="26"/>
      <c r="H58" s="26"/>
      <c r="I58" s="116" t="s">
        <v>317</v>
      </c>
      <c r="J58" s="26" t="s">
        <v>148</v>
      </c>
      <c r="K58" s="26" t="s">
        <v>126</v>
      </c>
      <c r="L58" s="26" t="s">
        <v>149</v>
      </c>
      <c r="M58" s="26" t="s">
        <v>150</v>
      </c>
      <c r="N58" s="26" t="s">
        <v>318</v>
      </c>
      <c r="O58" s="26" t="s">
        <v>319</v>
      </c>
      <c r="P58" s="26" t="s">
        <v>320</v>
      </c>
      <c r="Q58" s="26" t="s">
        <v>88</v>
      </c>
      <c r="R58" s="26" t="s">
        <v>321</v>
      </c>
      <c r="S58" s="26">
        <v>1</v>
      </c>
      <c r="T58" s="26">
        <v>1</v>
      </c>
      <c r="U58" s="26">
        <v>1</v>
      </c>
      <c r="V58" s="26">
        <v>1</v>
      </c>
      <c r="W58" s="26">
        <v>1</v>
      </c>
      <c r="X58" s="26">
        <v>1</v>
      </c>
      <c r="Y58" s="26">
        <v>0</v>
      </c>
      <c r="Z58" s="26">
        <v>0</v>
      </c>
      <c r="AA58" s="26" t="s">
        <v>151</v>
      </c>
      <c r="AB58" s="26">
        <v>0</v>
      </c>
      <c r="AC58" s="26">
        <v>0.5</v>
      </c>
      <c r="AD58" s="26" t="s">
        <v>322</v>
      </c>
      <c r="AE58" s="36">
        <v>45292</v>
      </c>
      <c r="AF58" s="36">
        <v>45657</v>
      </c>
      <c r="AG58" s="26" t="s">
        <v>323</v>
      </c>
      <c r="AH58" s="26" t="s">
        <v>324</v>
      </c>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row>
    <row r="59" spans="1:58" ht="30" x14ac:dyDescent="0.25">
      <c r="A59" s="26"/>
      <c r="B59" s="26"/>
      <c r="C59" s="26"/>
      <c r="D59" s="26"/>
      <c r="E59" s="26"/>
      <c r="F59" s="26"/>
      <c r="G59" s="26"/>
      <c r="H59" s="26"/>
      <c r="I59" s="116"/>
      <c r="J59" s="26"/>
      <c r="K59" s="26"/>
      <c r="L59" s="26"/>
      <c r="M59" s="26"/>
      <c r="N59" s="26"/>
      <c r="O59" s="26"/>
      <c r="P59" s="26"/>
      <c r="Q59" s="26"/>
      <c r="R59" s="26"/>
      <c r="S59" s="26"/>
      <c r="T59" s="26"/>
      <c r="U59" s="26"/>
      <c r="V59" s="26"/>
      <c r="W59" s="26"/>
      <c r="X59" s="26"/>
      <c r="Y59" s="26"/>
      <c r="Z59" s="26"/>
      <c r="AA59" s="26" t="s">
        <v>152</v>
      </c>
      <c r="AB59" s="26">
        <v>0</v>
      </c>
      <c r="AC59" s="26">
        <v>0.5</v>
      </c>
      <c r="AD59" s="26" t="s">
        <v>325</v>
      </c>
      <c r="AE59" s="36">
        <v>45292</v>
      </c>
      <c r="AF59" s="36">
        <v>45657</v>
      </c>
      <c r="AG59" s="26" t="s">
        <v>326</v>
      </c>
      <c r="AH59" s="26" t="s">
        <v>324</v>
      </c>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row>
    <row r="60" spans="1:58" ht="135" x14ac:dyDescent="0.25">
      <c r="A60" s="26"/>
      <c r="B60" s="26"/>
      <c r="C60" s="26"/>
      <c r="D60" s="26"/>
      <c r="E60" s="26"/>
      <c r="F60" s="26"/>
      <c r="G60" s="26"/>
      <c r="H60" s="26"/>
      <c r="I60" s="116" t="s">
        <v>145</v>
      </c>
      <c r="J60" s="26" t="s">
        <v>146</v>
      </c>
      <c r="K60" s="26" t="s">
        <v>118</v>
      </c>
      <c r="L60" s="26" t="s">
        <v>146</v>
      </c>
      <c r="M60" s="26" t="s">
        <v>327</v>
      </c>
      <c r="N60" s="26" t="s">
        <v>328</v>
      </c>
      <c r="O60" s="26" t="s">
        <v>329</v>
      </c>
      <c r="P60" s="26" t="s">
        <v>330</v>
      </c>
      <c r="Q60" s="26" t="s">
        <v>88</v>
      </c>
      <c r="R60" s="26">
        <v>98</v>
      </c>
      <c r="S60" s="26">
        <v>100</v>
      </c>
      <c r="T60" s="26">
        <v>27</v>
      </c>
      <c r="U60" s="26">
        <v>53</v>
      </c>
      <c r="V60" s="26">
        <v>80</v>
      </c>
      <c r="W60" s="26">
        <v>100</v>
      </c>
      <c r="X60" s="26">
        <v>100</v>
      </c>
      <c r="Y60" s="26">
        <v>0</v>
      </c>
      <c r="Z60" s="26">
        <v>0</v>
      </c>
      <c r="AA60" s="26" t="s">
        <v>331</v>
      </c>
      <c r="AB60" s="26">
        <v>0</v>
      </c>
      <c r="AC60" s="26">
        <v>0.2</v>
      </c>
      <c r="AD60" s="26" t="s">
        <v>332</v>
      </c>
      <c r="AE60" s="36">
        <v>45293</v>
      </c>
      <c r="AF60" s="36">
        <v>45337</v>
      </c>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row>
    <row r="61" spans="1:58" ht="75" x14ac:dyDescent="0.25">
      <c r="A61" s="26"/>
      <c r="B61" s="26"/>
      <c r="C61" s="26"/>
      <c r="D61" s="26"/>
      <c r="E61" s="26"/>
      <c r="F61" s="26"/>
      <c r="G61" s="26"/>
      <c r="H61" s="26"/>
      <c r="I61" s="116"/>
      <c r="J61" s="26"/>
      <c r="K61" s="26"/>
      <c r="L61" s="26"/>
      <c r="M61" s="26"/>
      <c r="N61" s="26"/>
      <c r="O61" s="26"/>
      <c r="P61" s="26"/>
      <c r="Q61" s="26"/>
      <c r="R61" s="26"/>
      <c r="S61" s="26"/>
      <c r="T61" s="26"/>
      <c r="U61" s="26"/>
      <c r="V61" s="26"/>
      <c r="W61" s="26"/>
      <c r="X61" s="26"/>
      <c r="Y61" s="26">
        <v>0</v>
      </c>
      <c r="Z61" s="26">
        <v>0</v>
      </c>
      <c r="AA61" s="26" t="s">
        <v>333</v>
      </c>
      <c r="AB61" s="26">
        <v>0</v>
      </c>
      <c r="AC61" s="26">
        <v>0.8</v>
      </c>
      <c r="AD61" s="26" t="s">
        <v>334</v>
      </c>
      <c r="AE61" s="36">
        <v>45293</v>
      </c>
      <c r="AF61" s="36">
        <v>45657</v>
      </c>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row>
    <row r="62" spans="1:58" x14ac:dyDescent="0.25">
      <c r="A62" s="26"/>
      <c r="B62" s="26"/>
      <c r="C62" s="26"/>
      <c r="D62" s="26"/>
      <c r="E62" s="26"/>
      <c r="F62" s="26"/>
      <c r="G62" s="26"/>
      <c r="H62" s="26"/>
    </row>
    <row r="63" spans="1:58" x14ac:dyDescent="0.25">
      <c r="A63" s="26"/>
      <c r="B63" s="26"/>
      <c r="C63" s="26"/>
      <c r="D63" s="26"/>
      <c r="E63" s="26"/>
      <c r="F63" s="26"/>
      <c r="G63" s="26"/>
      <c r="H63" s="26"/>
    </row>
    <row r="64" spans="1:58"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36"/>
      <c r="AF64" s="3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row>
    <row r="65" spans="1:58"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36"/>
      <c r="AF65" s="3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row>
    <row r="66" spans="1:58"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36"/>
      <c r="AF66" s="3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row>
    <row r="67" spans="1:58"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36"/>
      <c r="AF67" s="3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row>
    <row r="68" spans="1:5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36"/>
      <c r="AF68" s="3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row>
    <row r="69" spans="1:5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36"/>
      <c r="AF69" s="3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row>
    <row r="70" spans="1:5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36"/>
      <c r="AF70" s="3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row>
    <row r="71" spans="1:58"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36"/>
      <c r="AF71" s="3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row>
    <row r="72" spans="1:58"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36"/>
      <c r="AF72" s="3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row>
    <row r="73" spans="1:58"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36"/>
      <c r="AF73" s="3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row>
    <row r="74" spans="1:58"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36"/>
      <c r="AF74" s="3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row>
    <row r="75" spans="1:58"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36"/>
      <c r="AF75" s="3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row>
    <row r="76" spans="1:58"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36"/>
      <c r="AF76" s="3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row>
    <row r="77" spans="1:58"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36"/>
      <c r="AF77" s="3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row>
    <row r="78" spans="1:58"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36"/>
      <c r="AF78" s="3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row>
    <row r="79" spans="1:58"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36"/>
      <c r="AF79" s="3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row>
    <row r="80" spans="1:58"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36"/>
      <c r="AF80" s="3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row>
    <row r="81" spans="1:58"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36"/>
      <c r="AF81" s="3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row>
    <row r="82" spans="1:58"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36"/>
      <c r="AF82" s="3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row>
    <row r="83" spans="1:58"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36"/>
      <c r="AF83" s="3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row>
    <row r="84" spans="1:58"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36"/>
      <c r="AF84" s="3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row>
    <row r="85" spans="1:58"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36"/>
      <c r="AF85" s="3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row>
    <row r="86" spans="1:58"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36"/>
      <c r="AF86" s="3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row>
    <row r="87" spans="1:58"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36"/>
      <c r="AF87" s="3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row>
    <row r="88" spans="1:58"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36"/>
      <c r="AF88" s="3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row>
    <row r="89" spans="1:58"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36"/>
      <c r="AF89" s="3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row>
    <row r="90" spans="1:58"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36"/>
      <c r="AF90" s="3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row>
    <row r="91" spans="1:58"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36"/>
      <c r="AF91" s="3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row>
    <row r="92" spans="1:58"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36"/>
      <c r="AF92" s="3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row>
    <row r="93" spans="1:58"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36"/>
      <c r="AF93" s="3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row>
    <row r="94" spans="1:58"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36"/>
      <c r="AF94" s="3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row>
    <row r="95" spans="1:58"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36"/>
      <c r="AF95" s="3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row>
    <row r="96" spans="1:58"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36"/>
      <c r="AF96" s="3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row>
    <row r="97" spans="1:58"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36"/>
      <c r="AF97" s="3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row>
    <row r="98" spans="1:58"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36"/>
      <c r="AF98" s="3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row>
    <row r="99" spans="1:58"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36"/>
      <c r="AF99" s="3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row>
    <row r="100" spans="1:58"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36"/>
      <c r="AF100" s="3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row>
    <row r="101" spans="1:58"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36"/>
      <c r="AF101" s="3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row>
    <row r="102" spans="1:58"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36"/>
      <c r="AF102" s="3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row>
    <row r="103" spans="1:58"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36"/>
      <c r="AF103" s="3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row>
    <row r="104" spans="1:58"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36"/>
      <c r="AF104" s="3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row>
    <row r="105" spans="1:58"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36"/>
      <c r="AF105" s="3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row>
    <row r="106" spans="1:58"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36"/>
      <c r="AF106" s="3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row>
    <row r="107" spans="1:58"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36"/>
      <c r="AF107" s="3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row>
    <row r="108" spans="1:58"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36"/>
      <c r="AF108" s="3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row>
    <row r="109" spans="1:58"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36"/>
      <c r="AF109" s="3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row>
    <row r="110" spans="1:58"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36"/>
      <c r="AF110" s="3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row>
    <row r="111" spans="1:58"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36"/>
      <c r="AF111" s="3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row>
    <row r="112" spans="1:58"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36"/>
      <c r="AF112" s="3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row>
    <row r="113" spans="1:58"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36"/>
      <c r="AF113" s="3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row>
    <row r="114" spans="1:58"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36"/>
      <c r="AF114" s="3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row>
    <row r="115" spans="1:58"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36"/>
      <c r="AF115" s="3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row>
    <row r="116" spans="1:58"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36"/>
      <c r="AF116" s="3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row>
    <row r="117" spans="1:58"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36"/>
      <c r="AF117" s="3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row>
    <row r="118" spans="1:58"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36"/>
      <c r="AF118" s="3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row>
    <row r="119" spans="1:58" x14ac:dyDescent="0.2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36"/>
      <c r="AF119" s="3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row>
    <row r="120" spans="1:58" x14ac:dyDescent="0.2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36"/>
      <c r="AF120" s="3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row>
    <row r="121" spans="1:58" x14ac:dyDescent="0.2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36"/>
      <c r="AF121" s="3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row>
    <row r="122" spans="1:58" x14ac:dyDescent="0.2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36"/>
      <c r="AF122" s="3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row>
    <row r="123" spans="1:58"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36"/>
      <c r="AF123" s="3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row>
    <row r="124" spans="1:58"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36"/>
      <c r="AF124" s="3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row>
    <row r="125" spans="1:58"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36"/>
      <c r="AF125" s="3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row>
    <row r="126" spans="1:58"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36"/>
      <c r="AF126" s="3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row>
    <row r="127" spans="1:58"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36"/>
      <c r="AF127" s="3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row>
    <row r="128" spans="1:58"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36"/>
      <c r="AF128" s="3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row>
    <row r="129" spans="1:58"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36"/>
      <c r="AF129" s="3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row>
    <row r="130" spans="1:58"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36"/>
      <c r="AF130" s="3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row>
    <row r="131" spans="1:58"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36"/>
      <c r="AF131" s="3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row>
    <row r="132" spans="1:58"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36"/>
      <c r="AF132" s="3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row>
    <row r="133" spans="1:58"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36"/>
      <c r="AF133" s="3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row>
    <row r="134" spans="1:58"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row>
    <row r="135" spans="1:58"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row>
    <row r="136" spans="1:58"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row>
    <row r="137" spans="1:58"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row>
    <row r="138" spans="1:58"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row>
    <row r="139" spans="1:58"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row>
    <row r="140" spans="1:58"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row>
    <row r="141" spans="1:58"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row>
    <row r="142" spans="1:58"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row>
    <row r="143" spans="1:58"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row>
    <row r="144" spans="1:58"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row>
    <row r="145" spans="1:58"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row>
    <row r="146" spans="1:58"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row>
    <row r="147" spans="1:58"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row>
    <row r="148" spans="1:58" x14ac:dyDescent="0.2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row>
    <row r="149" spans="1:58" x14ac:dyDescent="0.2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row>
    <row r="150" spans="1:58" x14ac:dyDescent="0.2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row>
    <row r="151" spans="1:58" x14ac:dyDescent="0.2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row>
    <row r="152" spans="1:58" x14ac:dyDescent="0.2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row>
    <row r="153" spans="1:58" x14ac:dyDescent="0.2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row>
    <row r="154" spans="1:58" x14ac:dyDescent="0.2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row>
    <row r="155" spans="1:58" x14ac:dyDescent="0.2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row>
    <row r="156" spans="1:58" x14ac:dyDescent="0.2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row>
    <row r="157" spans="1:58" x14ac:dyDescent="0.2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row>
    <row r="158" spans="1:58" x14ac:dyDescent="0.2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row>
    <row r="159" spans="1:58" x14ac:dyDescent="0.2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row>
    <row r="160" spans="1:58" x14ac:dyDescent="0.2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row>
    <row r="161" spans="1:58"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row>
    <row r="162" spans="1:58"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row>
    <row r="163" spans="1:58"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row>
    <row r="164" spans="1:58"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row>
    <row r="165" spans="1:58"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row>
    <row r="166" spans="1:58"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row>
    <row r="167" spans="1:58"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row>
    <row r="168" spans="1:58" x14ac:dyDescent="0.2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row>
    <row r="169" spans="1:58"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row>
    <row r="170" spans="1:58" x14ac:dyDescent="0.2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row>
    <row r="171" spans="1:58" x14ac:dyDescent="0.2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row>
    <row r="172" spans="1:58" x14ac:dyDescent="0.2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row>
    <row r="173" spans="1:58"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row>
    <row r="174" spans="1:58"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row>
    <row r="175" spans="1:58" x14ac:dyDescent="0.2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row>
    <row r="176" spans="1:58"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row>
    <row r="177" spans="1:58"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row>
    <row r="178" spans="1:58" x14ac:dyDescent="0.2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row>
    <row r="179" spans="1:58" x14ac:dyDescent="0.2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row>
    <row r="180" spans="1:58" x14ac:dyDescent="0.2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row>
    <row r="181" spans="1:58" x14ac:dyDescent="0.2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row>
    <row r="182" spans="1:58" x14ac:dyDescent="0.2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row>
    <row r="183" spans="1:58" x14ac:dyDescent="0.2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row>
    <row r="184" spans="1:58" x14ac:dyDescent="0.2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row>
    <row r="185" spans="1:58" x14ac:dyDescent="0.2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row>
    <row r="186" spans="1:58" x14ac:dyDescent="0.2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row>
    <row r="187" spans="1:58" x14ac:dyDescent="0.2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row>
    <row r="188" spans="1:58" x14ac:dyDescent="0.2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row>
    <row r="189" spans="1:58" x14ac:dyDescent="0.2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row>
    <row r="190" spans="1:58" x14ac:dyDescent="0.2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row>
    <row r="191" spans="1:58" x14ac:dyDescent="0.2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row>
    <row r="192" spans="1:58" x14ac:dyDescent="0.2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row>
    <row r="193" spans="1:58" x14ac:dyDescent="0.2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row>
    <row r="194" spans="1:58" x14ac:dyDescent="0.2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row>
    <row r="195" spans="1:58" x14ac:dyDescent="0.2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row>
    <row r="196" spans="1:58" x14ac:dyDescent="0.2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row>
    <row r="197" spans="1:58" x14ac:dyDescent="0.2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row>
    <row r="198" spans="1:58" x14ac:dyDescent="0.2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row>
    <row r="199" spans="1:58" x14ac:dyDescent="0.2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row>
    <row r="200" spans="1:58"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row>
    <row r="201" spans="1:58" x14ac:dyDescent="0.2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row>
    <row r="202" spans="1:58" x14ac:dyDescent="0.2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row>
    <row r="203" spans="1:58" x14ac:dyDescent="0.2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row>
    <row r="204" spans="1:58" x14ac:dyDescent="0.2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row>
    <row r="205" spans="1:58" x14ac:dyDescent="0.2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row>
    <row r="206" spans="1:58"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row>
    <row r="207" spans="1:58"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row>
    <row r="208" spans="1:58"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row>
    <row r="209" spans="1:58"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row>
    <row r="210" spans="1:58"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row>
    <row r="211" spans="1:58"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row>
    <row r="212" spans="1:58"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row>
    <row r="213" spans="1:58"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row>
    <row r="214" spans="1:58" x14ac:dyDescent="0.2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row>
    <row r="215" spans="1:58" x14ac:dyDescent="0.2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row>
    <row r="216" spans="1:58" x14ac:dyDescent="0.2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row>
    <row r="217" spans="1:58" x14ac:dyDescent="0.2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row>
    <row r="218" spans="1:58" x14ac:dyDescent="0.2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row>
    <row r="219" spans="1:58" x14ac:dyDescent="0.2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row>
    <row r="220" spans="1:58" x14ac:dyDescent="0.2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row>
    <row r="221" spans="1:58" x14ac:dyDescent="0.2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row>
    <row r="222" spans="1:58" x14ac:dyDescent="0.2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row>
    <row r="223" spans="1:58" x14ac:dyDescent="0.2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row>
    <row r="224" spans="1:58" x14ac:dyDescent="0.2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row>
    <row r="225" spans="1:58" x14ac:dyDescent="0.2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row>
    <row r="226" spans="1:58" x14ac:dyDescent="0.2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row>
    <row r="227" spans="1:58" x14ac:dyDescent="0.2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row>
    <row r="228" spans="1:58" x14ac:dyDescent="0.2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row>
    <row r="229" spans="1:58" x14ac:dyDescent="0.2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row>
    <row r="230" spans="1:58" x14ac:dyDescent="0.2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row>
    <row r="231" spans="1:58" x14ac:dyDescent="0.2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row>
    <row r="232" spans="1:58" x14ac:dyDescent="0.2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row>
    <row r="233" spans="1:58" x14ac:dyDescent="0.2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row>
    <row r="234" spans="1:58" x14ac:dyDescent="0.2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row>
    <row r="235" spans="1:58" x14ac:dyDescent="0.2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row>
    <row r="236" spans="1:58" x14ac:dyDescent="0.2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row>
    <row r="237" spans="1:58" x14ac:dyDescent="0.2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row>
    <row r="238" spans="1:58" x14ac:dyDescent="0.2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row>
    <row r="239" spans="1:58" x14ac:dyDescent="0.2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row>
    <row r="240" spans="1:58" x14ac:dyDescent="0.2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row>
    <row r="241" spans="1:58" x14ac:dyDescent="0.2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row>
    <row r="242" spans="1:58" x14ac:dyDescent="0.2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row>
    <row r="243" spans="1:58" x14ac:dyDescent="0.2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row>
    <row r="244" spans="1:58" x14ac:dyDescent="0.2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row>
    <row r="245" spans="1:58" x14ac:dyDescent="0.2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row>
    <row r="246" spans="1:58"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row>
    <row r="247" spans="1:58" x14ac:dyDescent="0.2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row>
    <row r="248" spans="1:58" x14ac:dyDescent="0.2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row>
    <row r="249" spans="1:58" x14ac:dyDescent="0.2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row>
    <row r="250" spans="1:58" x14ac:dyDescent="0.2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row>
    <row r="251" spans="1:58" x14ac:dyDescent="0.2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row>
    <row r="252" spans="1:58" x14ac:dyDescent="0.2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row>
    <row r="253" spans="1:58" x14ac:dyDescent="0.2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row>
    <row r="254" spans="1:58" x14ac:dyDescent="0.2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row>
    <row r="255" spans="1:58" x14ac:dyDescent="0.2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row>
    <row r="256" spans="1:58" x14ac:dyDescent="0.2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row>
    <row r="257" spans="1:58" x14ac:dyDescent="0.2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row>
    <row r="258" spans="1:58" x14ac:dyDescent="0.2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row>
    <row r="259" spans="1:58" x14ac:dyDescent="0.2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row>
    <row r="260" spans="1:58" x14ac:dyDescent="0.2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row>
    <row r="261" spans="1:58" x14ac:dyDescent="0.2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row>
    <row r="262" spans="1:58" x14ac:dyDescent="0.2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row>
    <row r="263" spans="1:58" x14ac:dyDescent="0.2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row>
    <row r="264" spans="1:58" x14ac:dyDescent="0.2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row>
    <row r="265" spans="1:58" x14ac:dyDescent="0.2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row>
    <row r="266" spans="1:58" x14ac:dyDescent="0.2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row>
    <row r="267" spans="1:58" x14ac:dyDescent="0.2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row>
    <row r="268" spans="1:58" x14ac:dyDescent="0.2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row>
    <row r="269" spans="1:58" x14ac:dyDescent="0.2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row>
    <row r="270" spans="1:58" x14ac:dyDescent="0.2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row>
    <row r="271" spans="1:58" x14ac:dyDescent="0.2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row>
    <row r="272" spans="1:58" x14ac:dyDescent="0.2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row>
    <row r="273" spans="1:58" x14ac:dyDescent="0.2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row>
    <row r="274" spans="1:58" x14ac:dyDescent="0.2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row>
    <row r="275" spans="1:58" x14ac:dyDescent="0.2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row>
    <row r="276" spans="1:58" x14ac:dyDescent="0.2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row>
    <row r="277" spans="1:58" x14ac:dyDescent="0.2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row>
    <row r="278" spans="1:58" x14ac:dyDescent="0.2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row>
    <row r="279" spans="1:58" x14ac:dyDescent="0.2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row>
    <row r="280" spans="1:58" x14ac:dyDescent="0.2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row>
    <row r="281" spans="1:58" x14ac:dyDescent="0.2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row>
    <row r="282" spans="1:58" x14ac:dyDescent="0.2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row>
    <row r="283" spans="1:58" x14ac:dyDescent="0.2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row>
    <row r="284" spans="1:58" x14ac:dyDescent="0.2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row>
    <row r="285" spans="1:58" x14ac:dyDescent="0.2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row>
    <row r="286" spans="1:58" x14ac:dyDescent="0.2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row>
    <row r="287" spans="1:58" x14ac:dyDescent="0.2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row>
    <row r="288" spans="1:58" x14ac:dyDescent="0.2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row>
    <row r="289" spans="1:58" x14ac:dyDescent="0.2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row>
    <row r="290" spans="1:58" x14ac:dyDescent="0.2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row>
    <row r="291" spans="1:58" x14ac:dyDescent="0.2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row>
    <row r="292" spans="1:58" x14ac:dyDescent="0.2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row>
    <row r="293" spans="1:58" x14ac:dyDescent="0.2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row>
    <row r="294" spans="1:58" x14ac:dyDescent="0.2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row>
    <row r="295" spans="1:58" x14ac:dyDescent="0.2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row>
    <row r="296" spans="1:58" x14ac:dyDescent="0.2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row>
    <row r="297" spans="1:58" x14ac:dyDescent="0.2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row>
    <row r="298" spans="1:58" x14ac:dyDescent="0.2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row>
    <row r="299" spans="1:58" x14ac:dyDescent="0.2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row>
    <row r="300" spans="1:58" x14ac:dyDescent="0.2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row>
    <row r="301" spans="1:58" x14ac:dyDescent="0.2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row>
    <row r="302" spans="1:58" x14ac:dyDescent="0.2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row>
    <row r="303" spans="1:58" x14ac:dyDescent="0.2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row>
    <row r="304" spans="1:58" x14ac:dyDescent="0.2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row>
    <row r="305" spans="1:58" x14ac:dyDescent="0.2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row>
    <row r="306" spans="1:58" x14ac:dyDescent="0.2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row>
    <row r="307" spans="1:58" x14ac:dyDescent="0.2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c r="BB307" s="26"/>
      <c r="BC307" s="26"/>
      <c r="BD307" s="26"/>
      <c r="BE307" s="26"/>
      <c r="BF307" s="26"/>
    </row>
    <row r="308" spans="1:58" x14ac:dyDescent="0.2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c r="BF308" s="26"/>
    </row>
    <row r="309" spans="1:58" x14ac:dyDescent="0.2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row>
    <row r="310" spans="1:58" x14ac:dyDescent="0.2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row>
    <row r="311" spans="1:58" x14ac:dyDescent="0.2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row>
    <row r="312" spans="1:58" x14ac:dyDescent="0.2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row>
    <row r="313" spans="1:58" x14ac:dyDescent="0.2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row>
    <row r="314" spans="1:58" x14ac:dyDescent="0.2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row>
    <row r="315" spans="1:58" x14ac:dyDescent="0.2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row>
    <row r="316" spans="1:58" x14ac:dyDescent="0.2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c r="BF316" s="26"/>
    </row>
    <row r="317" spans="1:58" x14ac:dyDescent="0.2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row>
    <row r="318" spans="1:58" x14ac:dyDescent="0.2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row>
    <row r="319" spans="1:58" x14ac:dyDescent="0.2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c r="BF319" s="26"/>
    </row>
    <row r="320" spans="1:58" x14ac:dyDescent="0.2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row>
    <row r="321" spans="1:58" x14ac:dyDescent="0.2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row>
    <row r="322" spans="1:58" x14ac:dyDescent="0.2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row>
    <row r="323" spans="1:58" x14ac:dyDescent="0.2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c r="BD323" s="26"/>
      <c r="BE323" s="26"/>
      <c r="BF323" s="26"/>
    </row>
    <row r="324" spans="1:58" x14ac:dyDescent="0.2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c r="BE324" s="26"/>
      <c r="BF324" s="26"/>
    </row>
    <row r="325" spans="1:58" x14ac:dyDescent="0.2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row>
    <row r="326" spans="1:58" x14ac:dyDescent="0.2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c r="BD326" s="26"/>
      <c r="BE326" s="26"/>
      <c r="BF326" s="26"/>
    </row>
    <row r="327" spans="1:58" x14ac:dyDescent="0.2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row>
    <row r="328" spans="1:58" x14ac:dyDescent="0.2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c r="BB328" s="26"/>
      <c r="BC328" s="26"/>
      <c r="BD328" s="26"/>
      <c r="BE328" s="26"/>
      <c r="BF328" s="26"/>
    </row>
    <row r="329" spans="1:58" x14ac:dyDescent="0.2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c r="BD329" s="26"/>
      <c r="BE329" s="26"/>
      <c r="BF329" s="26"/>
    </row>
    <row r="330" spans="1:58" x14ac:dyDescent="0.2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c r="BB330" s="26"/>
      <c r="BC330" s="26"/>
      <c r="BD330" s="26"/>
      <c r="BE330" s="26"/>
      <c r="BF330" s="26"/>
    </row>
    <row r="331" spans="1:58" x14ac:dyDescent="0.2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c r="BB331" s="26"/>
      <c r="BC331" s="26"/>
      <c r="BD331" s="26"/>
      <c r="BE331" s="26"/>
      <c r="BF331" s="26"/>
    </row>
    <row r="332" spans="1:58" x14ac:dyDescent="0.2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c r="BB332" s="26"/>
      <c r="BC332" s="26"/>
      <c r="BD332" s="26"/>
      <c r="BE332" s="26"/>
      <c r="BF332" s="26"/>
    </row>
    <row r="333" spans="1:58" x14ac:dyDescent="0.2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c r="BD333" s="26"/>
      <c r="BE333" s="26"/>
      <c r="BF333" s="26"/>
    </row>
    <row r="334" spans="1:58" x14ac:dyDescent="0.2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c r="BB334" s="26"/>
      <c r="BC334" s="26"/>
      <c r="BD334" s="26"/>
      <c r="BE334" s="26"/>
      <c r="BF334" s="26"/>
    </row>
    <row r="335" spans="1:58" x14ac:dyDescent="0.2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c r="BB335" s="26"/>
      <c r="BC335" s="26"/>
      <c r="BD335" s="26"/>
      <c r="BE335" s="26"/>
      <c r="BF335" s="26"/>
    </row>
    <row r="336" spans="1:58" x14ac:dyDescent="0.2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c r="BD336" s="26"/>
      <c r="BE336" s="26"/>
      <c r="BF336" s="26"/>
    </row>
    <row r="337" spans="1:58" x14ac:dyDescent="0.2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row>
    <row r="338" spans="1:58" x14ac:dyDescent="0.2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c r="BD338" s="26"/>
      <c r="BE338" s="26"/>
      <c r="BF338" s="26"/>
    </row>
    <row r="339" spans="1:58" x14ac:dyDescent="0.2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row>
    <row r="340" spans="1:58" x14ac:dyDescent="0.2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c r="BB340" s="26"/>
      <c r="BC340" s="26"/>
      <c r="BD340" s="26"/>
      <c r="BE340" s="26"/>
      <c r="BF340" s="26"/>
    </row>
    <row r="341" spans="1:58" x14ac:dyDescent="0.2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c r="BD341" s="26"/>
      <c r="BE341" s="26"/>
      <c r="BF341" s="26"/>
    </row>
    <row r="342" spans="1:58" x14ac:dyDescent="0.2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c r="BB342" s="26"/>
      <c r="BC342" s="26"/>
      <c r="BD342" s="26"/>
      <c r="BE342" s="26"/>
      <c r="BF342" s="26"/>
    </row>
    <row r="343" spans="1:58" x14ac:dyDescent="0.2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c r="BD343" s="26"/>
      <c r="BE343" s="26"/>
      <c r="BF343" s="26"/>
    </row>
    <row r="344" spans="1:58" x14ac:dyDescent="0.2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row>
    <row r="345" spans="1:58" x14ac:dyDescent="0.2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c r="BB345" s="26"/>
      <c r="BC345" s="26"/>
      <c r="BD345" s="26"/>
      <c r="BE345" s="26"/>
      <c r="BF345" s="26"/>
    </row>
    <row r="346" spans="1:58" x14ac:dyDescent="0.2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c r="BD346" s="26"/>
      <c r="BE346" s="26"/>
      <c r="BF346" s="26"/>
    </row>
    <row r="347" spans="1:58" x14ac:dyDescent="0.2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c r="BD347" s="26"/>
      <c r="BE347" s="26"/>
      <c r="BF347" s="26"/>
    </row>
    <row r="348" spans="1:58" x14ac:dyDescent="0.2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6"/>
    </row>
    <row r="349" spans="1:58" x14ac:dyDescent="0.2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26"/>
    </row>
    <row r="350" spans="1:58" x14ac:dyDescent="0.2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c r="BD350" s="26"/>
      <c r="BE350" s="26"/>
      <c r="BF350" s="26"/>
    </row>
    <row r="351" spans="1:58" x14ac:dyDescent="0.2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row>
    <row r="352" spans="1:58" x14ac:dyDescent="0.2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row>
    <row r="353" spans="1:58" x14ac:dyDescent="0.2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row>
    <row r="354" spans="1:58" x14ac:dyDescent="0.2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row>
    <row r="355" spans="1:58" x14ac:dyDescent="0.2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row>
    <row r="356" spans="1:58" x14ac:dyDescent="0.2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row>
    <row r="357" spans="1:58" x14ac:dyDescent="0.2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row>
    <row r="358" spans="1:58" x14ac:dyDescent="0.2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c r="BB358" s="26"/>
      <c r="BC358" s="26"/>
      <c r="BD358" s="26"/>
      <c r="BE358" s="26"/>
      <c r="BF358" s="26"/>
    </row>
    <row r="359" spans="1:58" x14ac:dyDescent="0.2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c r="BB359" s="26"/>
      <c r="BC359" s="26"/>
      <c r="BD359" s="26"/>
      <c r="BE359" s="26"/>
      <c r="BF359" s="26"/>
    </row>
    <row r="360" spans="1:58" x14ac:dyDescent="0.2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row>
    <row r="361" spans="1:58" x14ac:dyDescent="0.2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row>
    <row r="362" spans="1:58" x14ac:dyDescent="0.2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c r="BB362" s="26"/>
      <c r="BC362" s="26"/>
      <c r="BD362" s="26"/>
      <c r="BE362" s="26"/>
      <c r="BF362" s="26"/>
    </row>
    <row r="363" spans="1:58" x14ac:dyDescent="0.2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c r="BB363" s="26"/>
      <c r="BC363" s="26"/>
      <c r="BD363" s="26"/>
      <c r="BE363" s="26"/>
      <c r="BF363" s="26"/>
    </row>
    <row r="364" spans="1:58" x14ac:dyDescent="0.2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c r="BB364" s="26"/>
      <c r="BC364" s="26"/>
      <c r="BD364" s="26"/>
      <c r="BE364" s="26"/>
      <c r="BF364" s="26"/>
    </row>
    <row r="365" spans="1:58" x14ac:dyDescent="0.2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c r="AY365" s="26"/>
      <c r="AZ365" s="26"/>
      <c r="BA365" s="26"/>
      <c r="BB365" s="26"/>
      <c r="BC365" s="26"/>
      <c r="BD365" s="26"/>
      <c r="BE365" s="26"/>
      <c r="BF365" s="26"/>
    </row>
    <row r="366" spans="1:58" x14ac:dyDescent="0.2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c r="BB366" s="26"/>
      <c r="BC366" s="26"/>
      <c r="BD366" s="26"/>
      <c r="BE366" s="26"/>
      <c r="BF366" s="26"/>
    </row>
    <row r="367" spans="1:58" x14ac:dyDescent="0.2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c r="BB367" s="26"/>
      <c r="BC367" s="26"/>
      <c r="BD367" s="26"/>
      <c r="BE367" s="26"/>
      <c r="BF367" s="26"/>
    </row>
    <row r="368" spans="1:58" x14ac:dyDescent="0.2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c r="BB368" s="26"/>
      <c r="BC368" s="26"/>
      <c r="BD368" s="26"/>
      <c r="BE368" s="26"/>
      <c r="BF368" s="26"/>
    </row>
    <row r="369" spans="1:58" x14ac:dyDescent="0.2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row>
    <row r="370" spans="1:58" x14ac:dyDescent="0.2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c r="AZ370" s="26"/>
      <c r="BA370" s="26"/>
      <c r="BB370" s="26"/>
      <c r="BC370" s="26"/>
      <c r="BD370" s="26"/>
      <c r="BE370" s="26"/>
      <c r="BF370" s="26"/>
    </row>
    <row r="371" spans="1:58" x14ac:dyDescent="0.2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row>
    <row r="372" spans="1:58" x14ac:dyDescent="0.2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row>
    <row r="373" spans="1:58" x14ac:dyDescent="0.2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c r="BB373" s="26"/>
      <c r="BC373" s="26"/>
      <c r="BD373" s="26"/>
      <c r="BE373" s="26"/>
      <c r="BF373" s="26"/>
    </row>
    <row r="374" spans="1:58" x14ac:dyDescent="0.2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c r="BB374" s="26"/>
      <c r="BC374" s="26"/>
      <c r="BD374" s="26"/>
      <c r="BE374" s="26"/>
      <c r="BF374" s="26"/>
    </row>
    <row r="375" spans="1:58" x14ac:dyDescent="0.2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c r="BB375" s="26"/>
      <c r="BC375" s="26"/>
      <c r="BD375" s="26"/>
      <c r="BE375" s="26"/>
      <c r="BF375" s="26"/>
    </row>
    <row r="376" spans="1:58" x14ac:dyDescent="0.2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c r="BB376" s="26"/>
      <c r="BC376" s="26"/>
      <c r="BD376" s="26"/>
      <c r="BE376" s="26"/>
      <c r="BF376" s="26"/>
    </row>
    <row r="377" spans="1:58" x14ac:dyDescent="0.2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c r="BB377" s="26"/>
      <c r="BC377" s="26"/>
      <c r="BD377" s="26"/>
      <c r="BE377" s="26"/>
      <c r="BF377" s="26"/>
    </row>
    <row r="378" spans="1:58" x14ac:dyDescent="0.2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row>
    <row r="379" spans="1:58" x14ac:dyDescent="0.2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c r="BB379" s="26"/>
      <c r="BC379" s="26"/>
      <c r="BD379" s="26"/>
      <c r="BE379" s="26"/>
      <c r="BF379" s="26"/>
    </row>
    <row r="380" spans="1:58" x14ac:dyDescent="0.2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c r="AZ380" s="26"/>
      <c r="BA380" s="26"/>
      <c r="BB380" s="26"/>
      <c r="BC380" s="26"/>
      <c r="BD380" s="26"/>
      <c r="BE380" s="26"/>
      <c r="BF380" s="26"/>
    </row>
    <row r="381" spans="1:58" x14ac:dyDescent="0.2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c r="BB381" s="26"/>
      <c r="BC381" s="26"/>
      <c r="BD381" s="26"/>
      <c r="BE381" s="26"/>
      <c r="BF381" s="26"/>
    </row>
    <row r="382" spans="1:58" x14ac:dyDescent="0.2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c r="BB382" s="26"/>
      <c r="BC382" s="26"/>
      <c r="BD382" s="26"/>
      <c r="BE382" s="26"/>
      <c r="BF382" s="26"/>
    </row>
    <row r="383" spans="1:58" x14ac:dyDescent="0.2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c r="BB383" s="26"/>
      <c r="BC383" s="26"/>
      <c r="BD383" s="26"/>
      <c r="BE383" s="26"/>
      <c r="BF383" s="26"/>
    </row>
    <row r="384" spans="1:58" x14ac:dyDescent="0.2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row>
    <row r="385" spans="1:58" x14ac:dyDescent="0.2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c r="AY385" s="26"/>
      <c r="AZ385" s="26"/>
      <c r="BA385" s="26"/>
      <c r="BB385" s="26"/>
      <c r="BC385" s="26"/>
      <c r="BD385" s="26"/>
      <c r="BE385" s="26"/>
      <c r="BF385" s="26"/>
    </row>
    <row r="386" spans="1:58" x14ac:dyDescent="0.2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row>
    <row r="387" spans="1:58" x14ac:dyDescent="0.2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c r="BB387" s="26"/>
      <c r="BC387" s="26"/>
      <c r="BD387" s="26"/>
      <c r="BE387" s="26"/>
      <c r="BF387" s="26"/>
    </row>
    <row r="388" spans="1:58" x14ac:dyDescent="0.2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c r="BB388" s="26"/>
      <c r="BC388" s="26"/>
      <c r="BD388" s="26"/>
      <c r="BE388" s="26"/>
      <c r="BF388" s="26"/>
    </row>
    <row r="389" spans="1:58" x14ac:dyDescent="0.2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c r="BB389" s="26"/>
      <c r="BC389" s="26"/>
      <c r="BD389" s="26"/>
      <c r="BE389" s="26"/>
      <c r="BF389" s="26"/>
    </row>
    <row r="390" spans="1:58" x14ac:dyDescent="0.2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c r="AZ390" s="26"/>
      <c r="BA390" s="26"/>
      <c r="BB390" s="26"/>
      <c r="BC390" s="26"/>
      <c r="BD390" s="26"/>
      <c r="BE390" s="26"/>
      <c r="BF390" s="26"/>
    </row>
    <row r="391" spans="1:58" x14ac:dyDescent="0.2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c r="BB391" s="26"/>
      <c r="BC391" s="26"/>
      <c r="BD391" s="26"/>
      <c r="BE391" s="26"/>
      <c r="BF391" s="26"/>
    </row>
    <row r="392" spans="1:58" x14ac:dyDescent="0.2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c r="BF392" s="26"/>
    </row>
    <row r="393" spans="1:58"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c r="BF393" s="26"/>
    </row>
    <row r="394" spans="1:58"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row>
    <row r="395" spans="1:58"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row>
    <row r="396" spans="1:58"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row>
    <row r="397" spans="1:58"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row>
    <row r="398" spans="1:58"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row>
    <row r="399" spans="1:58"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row>
    <row r="400" spans="1:58"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row>
    <row r="401" spans="1:58"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c r="BF401" s="26"/>
    </row>
  </sheetData>
  <mergeCells count="20">
    <mergeCell ref="I56:I57"/>
    <mergeCell ref="I58:I59"/>
    <mergeCell ref="I60:I61"/>
    <mergeCell ref="I38:I39"/>
    <mergeCell ref="I41:I44"/>
    <mergeCell ref="I45:I48"/>
    <mergeCell ref="I49:I51"/>
    <mergeCell ref="I52:I53"/>
    <mergeCell ref="I54:I55"/>
    <mergeCell ref="A35:A37"/>
    <mergeCell ref="I2:I6"/>
    <mergeCell ref="I7:I10"/>
    <mergeCell ref="I11:I26"/>
    <mergeCell ref="I27:I28"/>
    <mergeCell ref="I35:I37"/>
    <mergeCell ref="O2:O3"/>
    <mergeCell ref="O4:O5"/>
    <mergeCell ref="A29:A34"/>
    <mergeCell ref="I29:I30"/>
    <mergeCell ref="I31:I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vt:lpstr>
      <vt:lpstr>Control cambios PAI</vt:lpstr>
      <vt:lpstr>Lista desplegables</vt:lpstr>
      <vt:lpstr>Hoja3</vt:lpstr>
      <vt:lpstr>Formato!Área_de_impresión</vt:lpstr>
      <vt:lpstr>Formato!Títulos_a_imprimir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MariaV</dc:creator>
  <cp:keywords/>
  <dc:description/>
  <cp:lastModifiedBy>Gloria Patricia Pinzon Bastidas</cp:lastModifiedBy>
  <cp:revision/>
  <cp:lastPrinted>2024-03-06T14:46:35Z</cp:lastPrinted>
  <dcterms:created xsi:type="dcterms:W3CDTF">2022-02-01T03:35:08Z</dcterms:created>
  <dcterms:modified xsi:type="dcterms:W3CDTF">2024-03-13T19:53:56Z</dcterms:modified>
  <cp:category/>
  <cp:contentStatus/>
</cp:coreProperties>
</file>