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3\Planeación institucional\"/>
    </mc:Choice>
  </mc:AlternateContent>
  <bookViews>
    <workbookView xWindow="0" yWindow="0" windowWidth="20490" windowHeight="7650" firstSheet="3" activeTab="3"/>
  </bookViews>
  <sheets>
    <sheet name="CONSOLIDADO" sheetId="10" state="hidden" r:id="rId1"/>
    <sheet name="informe participacion" sheetId="9" state="hidden" r:id="rId2"/>
    <sheet name="CONSOLIDADO (2)" sheetId="12" state="hidden" r:id="rId3"/>
    <sheet name="Racionalización de Trámites" sheetId="6" r:id="rId4"/>
    <sheet name="Gestión Riesgos Corrupción" sheetId="1" r:id="rId5"/>
    <sheet name="Rendición de Cuentas" sheetId="2" r:id="rId6"/>
    <sheet name="Mec Atención al Ciudadano" sheetId="3" r:id="rId7"/>
    <sheet name="Mec Transparencia y Acceso" sheetId="4" r:id="rId8"/>
    <sheet name="Iniciativas adicionales" sheetId="5" r:id="rId9"/>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4" i="12"/>
  <c r="B23" i="12"/>
  <c r="B21" i="12"/>
  <c r="B20" i="12"/>
  <c r="B19" i="12"/>
  <c r="B18" i="12"/>
  <c r="B17" i="12"/>
  <c r="B16" i="12"/>
  <c r="B15" i="12"/>
  <c r="B22" i="12"/>
  <c r="F10" i="12"/>
  <c r="E10" i="12"/>
  <c r="D10" i="12"/>
  <c r="C10" i="12"/>
  <c r="B10" i="12"/>
  <c r="G10" i="12"/>
  <c r="B26" i="10"/>
  <c r="F10" i="10"/>
  <c r="E10" i="10"/>
  <c r="D10" i="10"/>
  <c r="C10" i="10"/>
  <c r="B10" i="10"/>
  <c r="G7" i="10"/>
  <c r="G4" i="10"/>
  <c r="G6" i="10"/>
  <c r="G5" i="10"/>
  <c r="G10" i="10"/>
  <c r="G8" i="10"/>
  <c r="G9" i="10"/>
  <c r="B26" i="12"/>
</calcChain>
</file>

<file path=xl/sharedStrings.xml><?xml version="1.0" encoding="utf-8"?>
<sst xmlns="http://schemas.openxmlformats.org/spreadsheetml/2006/main" count="423" uniqueCount="207">
  <si>
    <t xml:space="preserve">Actividad </t>
  </si>
  <si>
    <t>Meta o producto</t>
  </si>
  <si>
    <t>Fecha inicio</t>
  </si>
  <si>
    <t>Fecha fin</t>
  </si>
  <si>
    <t>Presupuesto</t>
  </si>
  <si>
    <t>Proceso responsable</t>
  </si>
  <si>
    <t>Política de administración del riesgo</t>
  </si>
  <si>
    <t>Construcción del Mapa de riesgos de corrupción</t>
  </si>
  <si>
    <t>Consulta y divulgación</t>
  </si>
  <si>
    <t>Monitoreo y revisión</t>
  </si>
  <si>
    <t>Seguimiento</t>
  </si>
  <si>
    <t>X</t>
  </si>
  <si>
    <t>RENDICIÓN DE CUENTAS</t>
  </si>
  <si>
    <t>Información</t>
  </si>
  <si>
    <t>Responsabilidad</t>
  </si>
  <si>
    <t>Gestión de Comunicaciones</t>
  </si>
  <si>
    <t>Estructura administrativa y direccionamiento estratégico</t>
  </si>
  <si>
    <t>Fortalecimiento de los canales de atención</t>
  </si>
  <si>
    <t>Talento Humano</t>
  </si>
  <si>
    <t>Normativo y procedimental</t>
  </si>
  <si>
    <t>Relacionamiento con el ciudadano</t>
  </si>
  <si>
    <t>Brindar asesoría externa para el recibo en el país de donaciones en especie</t>
  </si>
  <si>
    <t>Capacitación brindada</t>
  </si>
  <si>
    <t>Gestión de Servicio al ciudadano</t>
  </si>
  <si>
    <t>Aplicar incentivos para destacar el desempeño de los servidores en relación al servicio prestado al ciudadano.</t>
  </si>
  <si>
    <t>Incentivos entregados</t>
  </si>
  <si>
    <t>Gestión Talento Humano</t>
  </si>
  <si>
    <t>Lineamientos de transparencia activa</t>
  </si>
  <si>
    <t>Lineamientos de transparencia pasiva</t>
  </si>
  <si>
    <t>Elaboración de los instrumentos de gestión de la información</t>
  </si>
  <si>
    <t>Criterio diferencial de accesibilidad</t>
  </si>
  <si>
    <t>Monitoreo del acceso a la información pública</t>
  </si>
  <si>
    <t>Gestión Administrativa</t>
  </si>
  <si>
    <t>Evaluar la percepción frente a la Gestión Documental de la Entidad</t>
  </si>
  <si>
    <t>Seguimiento y verificación
al cumplimiento de los requisitos de la Ley 1712 de 2014.</t>
  </si>
  <si>
    <t>Direccionamiento Estratégico y Planeación</t>
  </si>
  <si>
    <t>Realizar talleres para la formulación de los planes sectoriales y territoriales de cooperación internacional en el marco de la ENCI 2019-2022</t>
  </si>
  <si>
    <t>Evaluar la gestión de riesgos de la entidad en cumplimiento de las responsabilidades de la primera y segunda línea defensa</t>
  </si>
  <si>
    <t>Informe de evaluación realizado y con recomendaciones para la mejora institucional</t>
  </si>
  <si>
    <t>Realizar las convocatorias públicas para la recepción de proyectos de Cooperación para las comixtas, en los casos que sea viable por temas de política exterior.</t>
  </si>
  <si>
    <t>Realizar y evaluar la audiencia pública de rendición de cuentas, y publicar el informe en página web</t>
  </si>
  <si>
    <t>Realizar por parte de la Dirección de Coordinación Interinstitucional al menos un evento que incluya el componente de Rendición de Cuentas</t>
  </si>
  <si>
    <t>Evaluar la implementación del plan de participación ciudadana</t>
  </si>
  <si>
    <t>Fomentar espacios o mecanismos de participación ciudadana.</t>
  </si>
  <si>
    <t xml:space="preserve">Gestión de Tecnologías de la Información </t>
  </si>
  <si>
    <t>Identificación y priorización</t>
  </si>
  <si>
    <t>Preparación y Formulación</t>
  </si>
  <si>
    <t>Implementación y Seguimiento</t>
  </si>
  <si>
    <t>Administración de Recursos y Donaciones en Especie</t>
  </si>
  <si>
    <t>Gestión Jurídica</t>
  </si>
  <si>
    <t>Descripción de la actividad</t>
  </si>
  <si>
    <t>Realizar evento de presentación de análisis del Comportamiento de la Cooperación Sur - Sur en 2020</t>
  </si>
  <si>
    <t>Potencializar herramientas virtuales y redes sociales para la participación ciudadana</t>
  </si>
  <si>
    <t>Comunicaciones</t>
  </si>
  <si>
    <t>Consolidación y publicación del mapa de riesgos institucional de proceso y de corrupción</t>
  </si>
  <si>
    <t>Solicitar a los líderes de proceso la revisión de la nomatividad aplicable  y conforme a la solicitud de los lideres del proceso incorporar la norma en el normograma de la entidad</t>
  </si>
  <si>
    <t xml:space="preserve">Normograma actualizado </t>
  </si>
  <si>
    <t>Realizar el seguimiento a las requisitos exigidos en la ley 1712 de 2014</t>
  </si>
  <si>
    <t>Brindar asesoría externa sobre el servicio de administración de recursos de cooperación internacional no reembolsable</t>
  </si>
  <si>
    <t>En los eventos en los que sea pertinente según su propósito y agenda, se presentará información sobre las acciones y gestión adelantada desde APC-Colombia.</t>
  </si>
  <si>
    <t>Desarrollar el documento que da cuenta de la audiencia pública de rendición de cuentas de la vigencia anterior</t>
  </si>
  <si>
    <t>Realizar un evento para presentar  el docuemntos de análisis del comportamiento de la cooperación Sur-Sur</t>
  </si>
  <si>
    <t>Orientar la capacitación para un manejo eficiente y oportuno al Derecho de Petición</t>
  </si>
  <si>
    <t>Diálogo</t>
  </si>
  <si>
    <t>Realizar evento de Alianzas con Resultados 2021 con las fuentes oficiales y no oficiales, de los resultados obtenidos de la gestión y coordinación de la cooperación internacional.</t>
  </si>
  <si>
    <t>Documento de memoria del evento y/o infografías y la presentación del evento</t>
  </si>
  <si>
    <t>Diseñar e implementar la estrategia de divulgación de los avances de la entidad respecto a la implementación del acuerdo de paz, de acuerdo a lineamientos del DAPRE, Consejería para la Estabilización y DAFP.</t>
  </si>
  <si>
    <t>Actualizar e implementar la estrategia de divulgación de los avances de la entidad respecto a la implementación del acuerdo de paz, de acuerdo a lineamientos del DAPRE, Consejería para la Estabilización y DAFP. Para la actualización de la estrategia se tendrá en cuenta la definición de espacios de diálogo de acuerdo a la competencia de APC-Colombia.</t>
  </si>
  <si>
    <t>Actualizar y publicar la Política de Gestión del Riesgo</t>
  </si>
  <si>
    <t>Periodo de Ejecución</t>
  </si>
  <si>
    <t>Del 2/04/21 al 30/09/2021</t>
  </si>
  <si>
    <t>Del 1/11/21 al 31/12/2021</t>
  </si>
  <si>
    <t>Del 15/01/21 al 31/12/2021</t>
  </si>
  <si>
    <t>Del 1/03/21 al 30/06/2021</t>
  </si>
  <si>
    <t>Del 1/01/21 al 31/12/2021</t>
  </si>
  <si>
    <t>Estado de ejecución a 31 de diciembre de 2021</t>
  </si>
  <si>
    <t>Observación Planeación</t>
  </si>
  <si>
    <t>Ejecutada</t>
  </si>
  <si>
    <t>El evento se realizó el 6 de septiembre de 2021 en el cual se socializó con los grupos de interés de la Dirección de Oferta el análisis del comportamiento de la cooperación Sur Sur en 2020.</t>
  </si>
  <si>
    <t>El evento se realizó el 14 de diciembre de 2021 en el cual se socializó con los grupos de interés de la Dirección de Demanda los resultados de la gestión de la cooperación internacional no reembolsable durante la vigencia 2021, la socialización del programa de convocatorias APC-Colombia Te Proyecta, Gestión con privados, filantropía y ONG, y mecanismos innovadores.</t>
  </si>
  <si>
    <t>PLAN DE PARTICIPACIÓN CIUDADANA Y OTRAS INICIATIVAS ANTICORRUCIÓN</t>
  </si>
  <si>
    <t>La actividad se cumple con el presente informe.</t>
  </si>
  <si>
    <t>El proceso de implementación y seguimiento reportó que durante la vigencia se realizaron las convocatorias públicas en la página Web de las Comisiones Mixtas Científicas y Técnicas de Costa Rica y de El Salvado, de la Comixta Cultural de Paraguay, de la Comixta con México (Cultural y Científica), Panamá y Uruguay.</t>
  </si>
  <si>
    <t xml:space="preserve">La Dirección de Coordinación Interinstitucional a través de los espacios de definición de planes de trabajo de Cooperación Internacional con sectores y territorios, desarrolló un primer momento dentro de la agenda en la que desde APC-Colombia, se presentó un balance de la CI en el sector o departamento de su interés, en total fueron 5 espacios durante la vigencia. </t>
  </si>
  <si>
    <t>Se realizó la audiencia pública de rendición de cuentas de la vigencia 2020 de manera virtual el día 27 de abril; contó con una participación de aproximadamente 80 personas correspondiente a socios, actores, academia, cooperantes, entidades sin ánimo de lucro, entre otros. Adicionalmente se definieron a través de una encuesta los temas a tratar en la rendición de cuentas como mecanismo de participación ciudadana, los resultados fueron socializados.  Adicionalmente se realizó el informe de la Audiencia Pública de Rendición de Cuentas con la evaluación del ejercicio realizado.  Dichos resultados también fueron divulgados.</t>
  </si>
  <si>
    <t>La estrategia se inplmentó  durante la vigencia. En el evento de alianzas con resultados se socializó la alineación de los recursos de cooperación internacional no reembolsable al Plan Marco de Implementación y municipios PDET, así como a la línea de estabilización territorial del PND.  De igual manera se presentó un balance del apoyo de la cooperación internacional a los 5 años de la firma del acuerdo final de paz.</t>
  </si>
  <si>
    <t>El proceso de Preparación y formulación reportó la realización de los 5 talleres programados para la formulación de los planes de cooperación internacional con un sector, tres departamentos y la oficina del Alto Comisionado para la paz.</t>
  </si>
  <si>
    <t>Se reportan espacios de participación, a través de la rendición
de cuentas, donde participaron diferentes actores, socios, academia y organizaciones sin ánimo de lucro.
La Dirección de Demanda y la Dirección de
Coordinación Interinstitucional de manera conjunta fomentaron espacios de participación ciudadana para la socialiación de las diferentes convocatorias de
cooperación internacional.  Desde la Dirección de Oferta se llevó a acabo el día de la cooperación Sur Sur y al cierre del año desde e la Dirección de Demanda se llevó a acaboel evento de alianzas con resultados, en el que se presentó a los cooperantes internacionales un balance de los principales resultados de la gestión en 2021.</t>
  </si>
  <si>
    <t xml:space="preserve">Se potencializaron herramientas virtuales a través de las Redes Sociales con participación ciudadana. Las Redes sociales que se utilizan son Facebook, Twitter, Instagram y en ocaciones linkedIn. Todas estos espacios se llevaron acabo en conjunto con las direcciones misionales y la directora general brindando espacios con la ciudadania, cooperantes y diferentes actores de la sociedad civil. </t>
  </si>
  <si>
    <t>Del 1/12/21 al 31/12/2021</t>
  </si>
  <si>
    <t>Del 15/03/21 al 30/09/2021</t>
  </si>
  <si>
    <t>Componente del Plan</t>
  </si>
  <si>
    <t>Número Total de Actividades Programadas</t>
  </si>
  <si>
    <t>Número de actividades finalizadas por trimestre</t>
  </si>
  <si>
    <t>I trimestre</t>
  </si>
  <si>
    <t>II trimestre</t>
  </si>
  <si>
    <t>III trimestre</t>
  </si>
  <si>
    <t>IV trimestre</t>
  </si>
  <si>
    <t>Racionalización de Trámites</t>
  </si>
  <si>
    <t>Gestión del Riesgo de Corrupción</t>
  </si>
  <si>
    <t>Rendición de Cuentas</t>
  </si>
  <si>
    <t>Mecanismos para mejorar la atención al ciudadano</t>
  </si>
  <si>
    <t>Mecanismos de transparencia y acceso a la información</t>
  </si>
  <si>
    <t>Plan de participación ciudadana y otras iniciativas anticorrupción</t>
  </si>
  <si>
    <t>TOTALES</t>
  </si>
  <si>
    <t>Actividades</t>
  </si>
  <si>
    <t>Demanda</t>
  </si>
  <si>
    <t>Planeación</t>
  </si>
  <si>
    <t>Oferta</t>
  </si>
  <si>
    <t>DCI</t>
  </si>
  <si>
    <t>Jurídica</t>
  </si>
  <si>
    <t>Control Interno</t>
  </si>
  <si>
    <t>TH</t>
  </si>
  <si>
    <t>Atención al ciudadano</t>
  </si>
  <si>
    <t>Administración de recursos</t>
  </si>
  <si>
    <t>TICS</t>
  </si>
  <si>
    <t>TOTAL</t>
  </si>
  <si>
    <t>Porcentaje de Avance Acumulado 2022</t>
  </si>
  <si>
    <t>Mapa de riesgos actualizado y publicado</t>
  </si>
  <si>
    <t>Identificación y Priorización - Preparación y Formulación - Direccionamiento estratégico y planeación</t>
  </si>
  <si>
    <t>Política de Gestión del Riesgo actualizada y publicada</t>
  </si>
  <si>
    <t xml:space="preserve">Diseñar e implementar la estrategia para producir y reportar/divulgar la información relacionada con los avances de la entidad del aporte a la implementación del Acuerdo de Paz de acuerdo a lineamientos del DAPRE, Consejería para la Estabilización y DAFP. </t>
  </si>
  <si>
    <t>Mantener actualizado el normograma de la entidad</t>
  </si>
  <si>
    <t>Código de Integridad</t>
  </si>
  <si>
    <t>Conflicto de Intereses</t>
  </si>
  <si>
    <t>Promover y realizar seguimiento a la certificación del
Curso Virtual de Integridad, Transparencia y Lucha contra la Corrupción de los nuevos funcionarios que se vinculen a la entidad</t>
  </si>
  <si>
    <t>Realizar acciones para la promoción de los valores del servicio público y el código de integridad al interior de la entidad y medir su apropiación</t>
  </si>
  <si>
    <t>Acciones implementadas.  Medición aplicada con análisis de resultados y recomendaciones para la mejora</t>
  </si>
  <si>
    <t>Acciones de promoción implementadas. Reportes de seguimiento de la certificación</t>
  </si>
  <si>
    <t>Ejecutar el cronograma de actividades de la Política de Integridad</t>
  </si>
  <si>
    <t>x</t>
  </si>
  <si>
    <t>Porcentaje de Avance Acumulado 2020</t>
  </si>
  <si>
    <t>Evento realizado y memoria del evento documentada (Listas de asistencia, actas, presentaciones, etc)</t>
  </si>
  <si>
    <t>Con esta actividad se da cumplimiento al decreto 1651 de 2021 sobre Certificados de utilidad común y se espera poder brindar un servicio agil a los usuarios interesados, además de brindar información completa sobre los requisitos del trámite y los pasos que se deben seguir</t>
  </si>
  <si>
    <t>Identificación y Priorización</t>
  </si>
  <si>
    <t>Protocolo socializado</t>
  </si>
  <si>
    <t xml:space="preserve">                                                                         RACIONALIZACIÓN DE TRÁMITES</t>
  </si>
  <si>
    <t xml:space="preserve">                                                                                                      GESTIÓN DEL RIESGO DE CORRUPCIÓN</t>
  </si>
  <si>
    <t xml:space="preserve">                                                                                                       INICIATIVAS ADICIONALES (INTEGRIDAD)</t>
  </si>
  <si>
    <t>Actualizar y publicar el Mapa de Riesgos de Corrupción en la sede electrónica de la entidad</t>
  </si>
  <si>
    <t xml:space="preserve">                                                                                                        RENDICIÓN DE CUENTAS</t>
  </si>
  <si>
    <t xml:space="preserve">                                                                                        MECANISMOS PARA MEJORAR LA ATENCIÓN AL CIUDADANO</t>
  </si>
  <si>
    <t xml:space="preserve">                                                                  MECANISMOS DE TRANSPARENCIA Y ACCESO A LA INFORMACIÓN</t>
  </si>
  <si>
    <t>Medir la satisfacción del ciudadano frente a los diferentes canales de comunicación dispuestos por la entidad</t>
  </si>
  <si>
    <t>Diseñar el instrumento y efectuar la medición la satisfacción del ciudadano frente a los diferentes canales de comunicación dispuestos por la entidad</t>
  </si>
  <si>
    <t>Instrumento diseñado e informe con análisis de resultados y propuestas de mejora.</t>
  </si>
  <si>
    <t>Derecho de Petición: Términos del Derecho de petición, traslado por competencia a otra entidad o dependencia, respuestas de fondo, procedimiento de cómo se radica en la Entidad</t>
  </si>
  <si>
    <t>Desarrollar la aplicación en el desempeño de los servidores frente a su servicio</t>
  </si>
  <si>
    <t>Documento de análisis del Comportamiento de la Cooperación Sur - Sur en 2022 elaborado y divulgado.</t>
  </si>
  <si>
    <t>Documento de análisis de la cooperación internacional 2022 elaborado y divulgado</t>
  </si>
  <si>
    <t>Elaborar y socializar con cooperantes y partes interesadas el documento de análisis del comportamiento de la Cooperación Internacional no reembolsable 2022</t>
  </si>
  <si>
    <t>APC- Colombia, a través de la Dirección de Oferta de Cooperación elaborará el Informe de análisis del comportamiento de la Cooperación Sur-Sur en 2022  y lo socializará con sus socios y partes interesadas.</t>
  </si>
  <si>
    <t>Realizar ejercicio de diálogo de Alianzas con Resultados con las fuentes oficiales y no oficiales, de los resultados obtenidos de la gestión y coordinación de la cooperación internacional durante la vigencia 2023.</t>
  </si>
  <si>
    <t>Brindar capacitaciones a los actores vinculados a los procesos de expedición de constancia de registro de proyectos y emisión de Certificados de Utilidad Común (Entidades nacionales y/o territoriales, Cooperantes Internacionales) y dar respuestas a los requerimientos sobre el tema en los tiempos establecidos.</t>
  </si>
  <si>
    <t>Socializar al interior de APC-Colombia los protocolos de atención teléfonica y virtual.</t>
  </si>
  <si>
    <t>Elaborar y socializar con socios del Sur Global y partes interesadas el  documento de análisis del Comportamiento de la Cooperación Sur - Sur en 2022.</t>
  </si>
  <si>
    <t>Realizar las convocatorias públicas para la recepción de proyectos de Cooperación  para las Comixtas, en los casos en los que sea viable por tema de política exterior</t>
  </si>
  <si>
    <t>Implementación y seguimiento</t>
  </si>
  <si>
    <t xml:space="preserve">Gestionar las operaciones que sostienen el servicio web e intranet. </t>
  </si>
  <si>
    <t xml:space="preserve">Portal Web e Intranet Operativa para los servicios de comunicaciones </t>
  </si>
  <si>
    <t>Diseñar y realizar campaña referente al tema anticorrupción</t>
  </si>
  <si>
    <t>Campaña diseñada e implementada</t>
  </si>
  <si>
    <t xml:space="preserve">Revisar y actualizar el contexto estratégico institucional
</t>
  </si>
  <si>
    <t xml:space="preserve">Administrar la política de gestión del riesgo, conforme a los lineamientos vigentes
</t>
  </si>
  <si>
    <t>Evaluar el diseño y la efectividad de la aplicación de los controles frente a la gestión del riesgo</t>
  </si>
  <si>
    <t>Realizar seguimiento a la actualización/publicación de contenidos en la sede electrónica de la entidad, según lo estipulado en la Ley 1712 de 2014 y su reglamentación.</t>
  </si>
  <si>
    <t>Socializar el procedimiento interno para la recepción, distribución y seguimiento  de declaraciones de conflicto de intereses; así como el mecanismo establecido por la Entidad para realizar denuncias relacionadas con faltas de integridad del servidor público.</t>
  </si>
  <si>
    <t xml:space="preserve">Realizar y evaluar la audiencia pública de rendición de cuentas, y publicar el informe en la sede electrónica de la entidad
</t>
  </si>
  <si>
    <t xml:space="preserve">Para APC-Colombia al inicio de la vigencia 2023, no le aplica la formulación de la Estrategia de Racionalización de Trámites, por cuanto no cuenta con trámites inscritos en el Sistema Único de Información de Trámites SUIT. </t>
  </si>
  <si>
    <t>Evaluación, Control y Mejora</t>
  </si>
  <si>
    <t>Subcomponente</t>
  </si>
  <si>
    <t xml:space="preserve">Revisión y actualización de la política de gestión de riesgos acorde a la guía de administración de riesgos vigente </t>
  </si>
  <si>
    <t xml:space="preserve">Actualización del contexto estratégico como insumo para planeación estratégica institucional
</t>
  </si>
  <si>
    <t xml:space="preserve">Monitoreo y seguimiento a los riesgos de corrupción, con enfoque preventivo y aplicando el uso de la herramienta disponible
</t>
  </si>
  <si>
    <t>Análisis de la efectividad del diseño de los controles frente a la gestión del riesgo</t>
  </si>
  <si>
    <t xml:space="preserve">Evaluación del cumplimiento de las responsabilidades de la primera y segunda línea de defensa en la implementación de controles, a partir de la política de gestión del riesgo incluido el mapa de riesgos, </t>
  </si>
  <si>
    <t>Contexto estratégico actualizado</t>
  </si>
  <si>
    <t xml:space="preserve">Acciones de monitoreo y seguimiento realizadas. Evidencias del uso de la herramienta para la gestión del riesgo
</t>
  </si>
  <si>
    <t>Documento de análisis de la efectividad del diseño de los controles elaborado</t>
  </si>
  <si>
    <t>Publicar boletín virtual sobre cooperación</t>
  </si>
  <si>
    <t>APC-Colombia remitirá a los públicos, con la colaboración de las diferentes áreas, el boletín virtual elaborado sobre cooperación, donde informa lo realizado por la Agencia periódicamente</t>
  </si>
  <si>
    <t>Boletín publicado periódicamente</t>
  </si>
  <si>
    <t>La Dirección de Gestión de Demanda consolidará un documento de análisis del comportamiento de la cooperación internacional en la vigencia 2022, con base en las cifras que se encuentren registradas en el sistema de información CICLOPE.</t>
  </si>
  <si>
    <t>La Dirección de Demanda llevará acabo un evento con participación de los cooperantes internacionales con los que se trabaja, en el que se espera mantener un diálogo sobre los principales avances de la gestión 2023 y su relevancia.</t>
  </si>
  <si>
    <t>En los eventos en los que sea pertinente según su propósito y agenda, se presentará desde la Dirección de Coordinación Interinstitucional información sobre las acciones y gestión adelantada por APC-Colombia.</t>
  </si>
  <si>
    <t>Preparar y realizar la audiencia pública de rendición de cuentas sobre la gestión adelantada en la vigencia 2022, y posteriormente elaborar el documento con los resultados de la audiencia realizada.</t>
  </si>
  <si>
    <t>Audiencia pública de rendición de cuentas realizada. Informe de resultados elaborado, y publicado en la sede electrónica de la entidad</t>
  </si>
  <si>
    <t>Actualizar e implementar la estrategia de divulgación de los avances de la entidad respecto a la implementación del acuerdo de paz para la vigencia 2023, de acuerdo a lineamientos del DAPRE, Consejería para la Estabilización y DAFP y en cumplimiento de la Circular Conjunta 100-006. Para la actualización de la estrategia se tendrá en cuenta la definición de espacios de diálogo de acuerdo a la competencia de APC-Colombia</t>
  </si>
  <si>
    <t>Estrategia diseñada y evidencias de sus acciones implementadas (incluye reportes de cooperación internacional alineados a PMI elaborados y reportados e informe individual de paz)</t>
  </si>
  <si>
    <t>Realizar acciones que permitan sostener la operación del servicio del Portal Institucional Web e Intranet que soportan las comunicaciones de APC Colombia</t>
  </si>
  <si>
    <t>Medir la percepción del servicio al ciudadano frente a la atención de las PQRSD y publicar la información en SIGEPRE y en Brújula</t>
  </si>
  <si>
    <t>Asesorías brindadas</t>
  </si>
  <si>
    <t>Divulgar el protocolo de atención telefónica y virtual, en los meses de marzo y agosto de 2023</t>
  </si>
  <si>
    <t>Aplicar el instrumento definido para realizar la medición de la satisfacción del cliente externo frente a la oportunidad y claridad de la respuesta a PQRSD brindada por APC-Colombia</t>
  </si>
  <si>
    <t>Informe periódico de resultados y análisis de la encuesta PQRSD</t>
  </si>
  <si>
    <t xml:space="preserve">
Al menos dos capacitaciones sobre el Decreto 1651 de 2021 brindadas a usuarios del procedimiento.
Solicitudes atendidas</t>
  </si>
  <si>
    <t>Realizar seguimiento a la publicación/actualización de contenidos en la sede electrónica de la entidad</t>
  </si>
  <si>
    <t>Matriz de seguimiento de publicación de contenidos actualizada</t>
  </si>
  <si>
    <t>Una evaluación semestral realizada.
Informe de análisis de resultados y propuestas de mejora.</t>
  </si>
  <si>
    <t xml:space="preserve">Revisar y/o actualizar el instrumento de medición y aplicarlo con el fin de conocer la percepción de la Gestión Documental de la entidad </t>
  </si>
  <si>
    <t>Reporte de verificación o seguimiento de la Ley 1712 de 2014 elaborado</t>
  </si>
  <si>
    <t>Mediante la herramienta Facebook Live se realiza la convocatoria con el fin de dar a  conocer los lineamientos para la presentación de proyectos</t>
  </si>
  <si>
    <t>Convocatoria socializada y/o publicada</t>
  </si>
  <si>
    <t>Socializar procedimiento para la recepción, distribución y seguimiento  de declaraciones de conflicto de intereses y el mecanismo establecido por la Entidad para realizar denuncias relacionadas con faltas de integridad del servidor público.</t>
  </si>
  <si>
    <t>Procedimiento de declaraciones de conflictos de intereses socializado
Mecanismo establecido por la Entidad para realizar denuncias relacionadas con faltas de integridad del servidor público socializado.</t>
  </si>
  <si>
    <t>Fortalecer las competencias  de los servidores de APC Colombia en materia de integridad y lucha contra la corrupción</t>
  </si>
  <si>
    <t>En el marco de implementación de la política de integridad, se realizan acciones enfocadas en la apropiación de valores y lucha contra la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</si>
</sst>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_-&quot;$&quot;* #,##0_-;\-&quot;$&quot;* #,##0_-;_-&quot;$&quot;* &quot;-&quot;_-;_-@"/>
  </numFmts>
  <fonts count="32"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8"/>
      <name val="Calibri"/>
      <family val="2"/>
      <scheme val="minor"/>
    </font>
    <font>
      <sz val="11"/>
      <color rgb="FF00B050"/>
      <name val="Calibri"/>
      <family val="2"/>
      <scheme val="minor"/>
    </font>
    <font>
      <sz val="11"/>
      <name val="Calibri"/>
      <family val="2"/>
      <scheme val="minor"/>
    </font>
    <font>
      <sz val="10"/>
      <color rgb="FFFF0000"/>
      <name val="Arial"/>
      <family val="2"/>
    </font>
    <font>
      <sz val="10"/>
      <name val="Arial"/>
      <family val="2"/>
    </font>
    <font>
      <b/>
      <sz val="10"/>
      <color rgb="FFFFFFFF"/>
      <name val="Arial"/>
      <family val="2"/>
    </font>
    <font>
      <b/>
      <sz val="14"/>
      <color theme="3"/>
      <name val="Arial"/>
      <family val="2"/>
    </font>
    <font>
      <sz val="10"/>
      <color theme="1"/>
      <name val="Arial"/>
      <family val="2"/>
    </font>
    <font>
      <b/>
      <sz val="15"/>
      <color rgb="FFFFFFFF"/>
      <name val="Arial Narrow"/>
      <family val="2"/>
    </font>
    <font>
      <sz val="15"/>
      <color rgb="FF000000"/>
      <name val="Calibri"/>
      <family val="2"/>
      <scheme val="minor"/>
    </font>
    <font>
      <sz val="15"/>
      <color theme="1"/>
      <name val="Calibri"/>
      <family val="2"/>
      <scheme val="minor"/>
    </font>
    <font>
      <b/>
      <sz val="10"/>
      <color rgb="FFFF0000"/>
      <name val="Arial"/>
      <family val="2"/>
    </font>
    <font>
      <b/>
      <sz val="11"/>
      <color theme="3"/>
      <name val="Arial"/>
      <family val="2"/>
    </font>
    <font>
      <b/>
      <sz val="10"/>
      <color theme="3"/>
      <name val="Arial"/>
      <family val="2"/>
    </font>
    <font>
      <b/>
      <sz val="8"/>
      <color theme="3"/>
      <name val="Arial"/>
      <family val="2"/>
    </font>
    <font>
      <sz val="12"/>
      <name val="Arial"/>
      <family val="2"/>
    </font>
    <font>
      <sz val="11"/>
      <color theme="1"/>
      <name val="Arial"/>
      <family val="2"/>
    </font>
    <font>
      <sz val="11"/>
      <color rgb="FF00B050"/>
      <name val="Arial"/>
      <family val="2"/>
    </font>
    <font>
      <sz val="10"/>
      <color rgb="FF000000"/>
      <name val="Arial"/>
      <family val="2"/>
    </font>
    <font>
      <b/>
      <sz val="11"/>
      <color theme="1"/>
      <name val="Arial"/>
      <family val="2"/>
    </font>
    <font>
      <sz val="11"/>
      <color rgb="FFFF0000"/>
      <name val="Arial"/>
      <family val="2"/>
    </font>
    <font>
      <sz val="11"/>
      <name val="Arial"/>
      <family val="2"/>
    </font>
    <font>
      <sz val="12"/>
      <color theme="1"/>
      <name val="Arial"/>
      <family val="2"/>
    </font>
    <font>
      <sz val="12"/>
      <color rgb="FF00B050"/>
      <name val="Arial"/>
      <family val="2"/>
    </font>
    <font>
      <sz val="12"/>
      <color rgb="FFFF0000"/>
      <name val="Arial"/>
      <family val="2"/>
    </font>
    <font>
      <sz val="10"/>
      <color rgb="FF00B050"/>
      <name val="Arial"/>
      <family val="2"/>
    </font>
    <font>
      <b/>
      <sz val="14"/>
      <color theme="1" tint="0.34998626667073579"/>
      <name val="Arial"/>
      <family val="2"/>
    </font>
    <font>
      <b/>
      <sz val="12"/>
      <color theme="0"/>
      <name val="Arial"/>
      <family val="2"/>
    </font>
  </fonts>
  <fills count="5">
    <fill>
      <patternFill patternType="none"/>
    </fill>
    <fill>
      <patternFill patternType="gray125"/>
    </fill>
    <fill>
      <patternFill patternType="solid">
        <fgColor rgb="FF2F5496"/>
        <bgColor indexed="64"/>
      </patternFill>
    </fill>
    <fill>
      <patternFill patternType="solid">
        <fgColor theme="9" tint="0.39997558519241921"/>
        <bgColor indexed="64"/>
      </patternFill>
    </fill>
    <fill>
      <patternFill patternType="solid">
        <fgColor theme="1" tint="0.34998626667073579"/>
        <bgColor indexed="64"/>
      </patternFill>
    </fill>
  </fills>
  <borders count="41">
    <border>
      <left/>
      <right/>
      <top/>
      <bottom/>
      <diagonal/>
    </border>
    <border>
      <left/>
      <right/>
      <top/>
      <bottom style="thick">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rgb="FF000000"/>
      </left>
      <right/>
      <top style="thin">
        <color rgb="FF000000"/>
      </top>
      <bottom style="thin">
        <color rgb="FF000000"/>
      </bottom>
      <diagonal/>
    </border>
    <border>
      <left/>
      <right/>
      <top style="thin">
        <color auto="1"/>
      </top>
      <bottom/>
      <diagonal/>
    </border>
    <border>
      <left style="thin">
        <color rgb="FF000000"/>
      </left>
      <right/>
      <top style="thin">
        <color auto="1"/>
      </top>
      <bottom style="thin">
        <color rgb="FF000000"/>
      </bottom>
      <diagonal/>
    </border>
    <border>
      <left style="thin">
        <color rgb="FF000000"/>
      </left>
      <right/>
      <top style="thin">
        <color rgb="FF000000"/>
      </top>
      <bottom style="thin">
        <color auto="1"/>
      </bottom>
      <diagonal/>
    </border>
    <border>
      <left style="medium">
        <color auto="1"/>
      </left>
      <right/>
      <top/>
      <bottom/>
      <diagonal/>
    </border>
    <border>
      <left style="medium">
        <color auto="1"/>
      </left>
      <right style="thin">
        <color rgb="FF000000"/>
      </right>
      <top/>
      <bottom style="thin">
        <color rgb="FF000000"/>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
    <xf numFmtId="0" fontId="0" fillId="0" borderId="0"/>
    <xf numFmtId="164"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cellStyleXfs>
  <cellXfs count="189">
    <xf numFmtId="0" fontId="0" fillId="0" borderId="0" xfId="0"/>
    <xf numFmtId="0" fontId="0" fillId="0" borderId="0" xfId="0" applyFill="1"/>
    <xf numFmtId="0" fontId="5" fillId="0" borderId="0" xfId="0" applyFont="1"/>
    <xf numFmtId="0" fontId="5" fillId="0" borderId="0" xfId="0" applyFont="1" applyFill="1"/>
    <xf numFmtId="0" fontId="5" fillId="0" borderId="0" xfId="0" applyFont="1" applyAlignment="1"/>
    <xf numFmtId="0" fontId="7"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11" fillId="0" borderId="0" xfId="0" applyFont="1"/>
    <xf numFmtId="49" fontId="8" fillId="0" borderId="3" xfId="0" applyNumberFormat="1" applyFont="1" applyFill="1" applyBorder="1" applyAlignment="1">
      <alignment horizontal="center" vertical="center" wrapText="1"/>
    </xf>
    <xf numFmtId="0" fontId="7" fillId="0" borderId="19"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49" fontId="8" fillId="0" borderId="27"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49" fontId="8" fillId="0" borderId="28"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2" fillId="2" borderId="3" xfId="0" applyFont="1" applyFill="1" applyBorder="1" applyAlignment="1">
      <alignment horizontal="center" vertical="center" wrapText="1"/>
    </xf>
    <xf numFmtId="0" fontId="13" fillId="0" borderId="2" xfId="0" applyFont="1" applyFill="1" applyBorder="1" applyAlignment="1" applyProtection="1">
      <alignment horizontal="left" vertical="center" wrapText="1"/>
      <protection hidden="1"/>
    </xf>
    <xf numFmtId="0" fontId="13" fillId="3" borderId="7"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10" fontId="13" fillId="0" borderId="18" xfId="3" applyNumberFormat="1" applyFont="1" applyFill="1" applyBorder="1" applyAlignment="1" applyProtection="1">
      <alignment horizontal="center" vertical="center" wrapText="1"/>
      <protection hidden="1"/>
    </xf>
    <xf numFmtId="0" fontId="13" fillId="0" borderId="9" xfId="0" applyFont="1" applyFill="1" applyBorder="1" applyAlignment="1" applyProtection="1">
      <alignment horizontal="left" vertical="center" wrapText="1"/>
      <protection hidden="1"/>
    </xf>
    <xf numFmtId="0" fontId="13" fillId="3" borderId="11"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vertical="center" wrapText="1"/>
      <protection hidden="1"/>
    </xf>
    <xf numFmtId="0" fontId="13" fillId="0" borderId="5" xfId="0" applyFont="1" applyFill="1" applyBorder="1" applyAlignment="1" applyProtection="1">
      <alignment horizontal="center" vertical="center" wrapText="1"/>
      <protection hidden="1"/>
    </xf>
    <xf numFmtId="0" fontId="13" fillId="0" borderId="32" xfId="0" applyFont="1" applyFill="1" applyBorder="1" applyAlignment="1" applyProtection="1">
      <alignment horizontal="left" vertical="center" wrapText="1"/>
      <protection hidden="1"/>
    </xf>
    <xf numFmtId="0" fontId="14" fillId="0" borderId="33" xfId="0" applyFont="1" applyBorder="1" applyAlignment="1">
      <alignment horizontal="center" vertical="center"/>
    </xf>
    <xf numFmtId="10" fontId="14" fillId="0" borderId="34" xfId="0" applyNumberFormat="1" applyFont="1" applyBorder="1" applyAlignment="1">
      <alignment horizontal="center" vertical="center"/>
    </xf>
    <xf numFmtId="0" fontId="14" fillId="0" borderId="0" xfId="0" applyFont="1"/>
    <xf numFmtId="17" fontId="14" fillId="0" borderId="0" xfId="0" applyNumberFormat="1" applyFont="1"/>
    <xf numFmtId="0" fontId="3" fillId="0" borderId="3" xfId="0" applyFont="1" applyBorder="1" applyAlignment="1">
      <alignment horizontal="center"/>
    </xf>
    <xf numFmtId="0" fontId="15" fillId="0" borderId="0" xfId="0" applyFont="1" applyFill="1" applyBorder="1" applyAlignment="1">
      <alignment vertical="center"/>
    </xf>
    <xf numFmtId="0" fontId="10" fillId="0" borderId="0" xfId="2" applyFont="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14" fontId="19" fillId="0" borderId="3" xfId="0" applyNumberFormat="1" applyFont="1" applyFill="1" applyBorder="1" applyAlignment="1">
      <alignment horizontal="left" vertical="center" wrapText="1"/>
    </xf>
    <xf numFmtId="164" fontId="19" fillId="0" borderId="3" xfId="1" applyFont="1" applyFill="1" applyBorder="1" applyAlignment="1">
      <alignment horizontal="left" vertical="center" wrapText="1"/>
    </xf>
    <xf numFmtId="0" fontId="19" fillId="0" borderId="18" xfId="0" applyFont="1" applyFill="1" applyBorder="1" applyAlignment="1">
      <alignment horizontal="left" vertical="center" wrapText="1"/>
    </xf>
    <xf numFmtId="0" fontId="20" fillId="0" borderId="0" xfId="0" applyFont="1"/>
    <xf numFmtId="0" fontId="20" fillId="0" borderId="0" xfId="0" applyFont="1" applyFill="1" applyAlignment="1">
      <alignment wrapText="1"/>
    </xf>
    <xf numFmtId="9" fontId="20" fillId="0" borderId="0" xfId="3" applyFont="1"/>
    <xf numFmtId="10" fontId="20" fillId="0" borderId="0" xfId="3" applyNumberFormat="1" applyFont="1"/>
    <xf numFmtId="0" fontId="22" fillId="0" borderId="0" xfId="0" applyFont="1" applyFill="1" applyBorder="1" applyAlignment="1" applyProtection="1">
      <alignment vertical="center" wrapText="1"/>
      <protection hidden="1"/>
    </xf>
    <xf numFmtId="10" fontId="20" fillId="0" borderId="0" xfId="0" applyNumberFormat="1" applyFont="1"/>
    <xf numFmtId="0" fontId="20" fillId="0" borderId="0" xfId="0" applyFont="1" applyAlignment="1"/>
    <xf numFmtId="0" fontId="23" fillId="0" borderId="0" xfId="0" applyFont="1"/>
    <xf numFmtId="0" fontId="21" fillId="0" borderId="0" xfId="0" applyFont="1" applyAlignment="1"/>
    <xf numFmtId="0" fontId="25" fillId="0" borderId="0" xfId="0" applyFont="1"/>
    <xf numFmtId="0" fontId="26" fillId="0" borderId="0" xfId="0" applyFont="1"/>
    <xf numFmtId="0" fontId="26" fillId="0" borderId="0" xfId="0" applyFont="1" applyAlignment="1">
      <alignment horizontal="left"/>
    </xf>
    <xf numFmtId="0" fontId="21" fillId="0" borderId="0" xfId="0" applyFont="1" applyAlignment="1">
      <alignment horizontal="left"/>
    </xf>
    <xf numFmtId="0" fontId="26" fillId="0" borderId="0" xfId="0" applyFont="1" applyAlignment="1"/>
    <xf numFmtId="0" fontId="27" fillId="0" borderId="0" xfId="0" applyFont="1" applyAlignment="1"/>
    <xf numFmtId="0" fontId="28" fillId="0" borderId="0" xfId="0" applyFont="1" applyAlignment="1">
      <alignment horizontal="left"/>
    </xf>
    <xf numFmtId="0" fontId="27" fillId="0" borderId="0" xfId="0" applyFont="1" applyFill="1" applyAlignment="1">
      <alignment horizontal="left"/>
    </xf>
    <xf numFmtId="0" fontId="27" fillId="0" borderId="0" xfId="0" applyFont="1" applyAlignment="1">
      <alignment horizontal="left"/>
    </xf>
    <xf numFmtId="0" fontId="20" fillId="0" borderId="0" xfId="0" applyFont="1" applyAlignment="1">
      <alignment horizontal="left"/>
    </xf>
    <xf numFmtId="0" fontId="21" fillId="0" borderId="0" xfId="0" applyFont="1" applyFill="1" applyAlignment="1">
      <alignment horizontal="left"/>
    </xf>
    <xf numFmtId="0" fontId="21" fillId="0" borderId="0" xfId="0" applyFont="1" applyFill="1" applyAlignment="1"/>
    <xf numFmtId="0" fontId="24" fillId="0" borderId="0" xfId="0" applyFont="1" applyFill="1" applyAlignment="1">
      <alignment horizontal="left"/>
    </xf>
    <xf numFmtId="0" fontId="25" fillId="0" borderId="0" xfId="0" applyFont="1" applyFill="1" applyAlignment="1">
      <alignment horizontal="left"/>
    </xf>
    <xf numFmtId="0" fontId="20" fillId="0" borderId="0" xfId="0" applyFont="1" applyFill="1" applyAlignment="1">
      <alignment horizontal="left"/>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14" fontId="19" fillId="0" borderId="16" xfId="0" applyNumberFormat="1" applyFont="1" applyFill="1" applyBorder="1" applyAlignment="1">
      <alignment horizontal="left" vertical="center" wrapText="1"/>
    </xf>
    <xf numFmtId="164" fontId="19" fillId="0" borderId="16" xfId="1" applyFont="1" applyFill="1" applyBorder="1" applyAlignment="1">
      <alignment horizontal="left" vertical="center" wrapText="1"/>
    </xf>
    <xf numFmtId="0" fontId="19" fillId="0" borderId="17" xfId="0" applyFont="1" applyFill="1" applyBorder="1" applyAlignment="1">
      <alignment horizontal="left" vertical="center" wrapText="1"/>
    </xf>
    <xf numFmtId="0" fontId="31" fillId="4" borderId="15" xfId="0" applyFont="1" applyFill="1" applyBorder="1" applyAlignment="1">
      <alignment horizontal="left" vertical="center" wrapText="1"/>
    </xf>
    <xf numFmtId="0" fontId="31" fillId="4" borderId="16" xfId="0" applyFont="1" applyFill="1" applyBorder="1" applyAlignment="1">
      <alignment horizontal="left" vertical="center" wrapText="1"/>
    </xf>
    <xf numFmtId="164" fontId="31" fillId="4" borderId="16" xfId="1" applyFont="1" applyFill="1" applyBorder="1" applyAlignment="1">
      <alignment horizontal="left" vertical="center" wrapText="1"/>
    </xf>
    <xf numFmtId="0" fontId="31" fillId="4" borderId="17" xfId="0" applyFont="1" applyFill="1" applyBorder="1" applyAlignment="1">
      <alignment horizontal="left" vertical="center" wrapText="1"/>
    </xf>
    <xf numFmtId="0" fontId="31" fillId="4" borderId="6" xfId="0" applyFont="1" applyFill="1" applyBorder="1" applyAlignment="1">
      <alignment horizontal="left" vertical="center" wrapText="1"/>
    </xf>
    <xf numFmtId="0" fontId="31" fillId="4" borderId="9" xfId="0" applyFont="1" applyFill="1" applyBorder="1" applyAlignment="1">
      <alignment horizontal="left" vertical="center" wrapText="1"/>
    </xf>
    <xf numFmtId="0" fontId="31" fillId="4" borderId="8" xfId="0" applyFont="1" applyFill="1" applyBorder="1" applyAlignment="1">
      <alignment horizontal="left" vertical="center" wrapText="1"/>
    </xf>
    <xf numFmtId="164" fontId="31" fillId="4" borderId="8" xfId="1" applyFont="1" applyFill="1" applyBorder="1" applyAlignment="1">
      <alignment horizontal="left" vertical="center" wrapText="1"/>
    </xf>
    <xf numFmtId="0" fontId="31" fillId="4" borderId="24" xfId="0" applyFont="1" applyFill="1" applyBorder="1" applyAlignment="1">
      <alignment horizontal="left" vertical="center" wrapText="1"/>
    </xf>
    <xf numFmtId="0" fontId="19" fillId="0" borderId="16" xfId="0" applyFont="1" applyFill="1" applyBorder="1" applyAlignment="1" applyProtection="1">
      <alignment horizontal="left" vertical="center" wrapText="1"/>
      <protection hidden="1"/>
    </xf>
    <xf numFmtId="14" fontId="19" fillId="0" borderId="16" xfId="0" applyNumberFormat="1" applyFont="1" applyFill="1" applyBorder="1" applyAlignment="1" applyProtection="1">
      <alignment horizontal="left" vertical="center" wrapText="1"/>
      <protection hidden="1"/>
    </xf>
    <xf numFmtId="164" fontId="19" fillId="0" borderId="16" xfId="1" applyFont="1" applyFill="1" applyBorder="1" applyAlignment="1" applyProtection="1">
      <alignment horizontal="left" vertical="center" wrapText="1"/>
      <protection hidden="1"/>
    </xf>
    <xf numFmtId="0" fontId="19" fillId="0" borderId="17" xfId="0" applyFont="1" applyFill="1" applyBorder="1" applyAlignment="1" applyProtection="1">
      <alignment horizontal="left" vertical="center" wrapText="1"/>
      <protection hidden="1"/>
    </xf>
    <xf numFmtId="0" fontId="19" fillId="0" borderId="2" xfId="0" applyFont="1" applyFill="1" applyBorder="1" applyAlignment="1" applyProtection="1">
      <alignment horizontal="left" vertical="center" wrapText="1"/>
      <protection hidden="1"/>
    </xf>
    <xf numFmtId="0" fontId="19" fillId="0" borderId="3" xfId="0" applyFont="1" applyFill="1" applyBorder="1" applyAlignment="1" applyProtection="1">
      <alignment horizontal="left" vertical="center" wrapText="1"/>
      <protection hidden="1"/>
    </xf>
    <xf numFmtId="14" fontId="19" fillId="0" borderId="3" xfId="0" applyNumberFormat="1" applyFont="1" applyFill="1" applyBorder="1" applyAlignment="1" applyProtection="1">
      <alignment horizontal="left" vertical="center" wrapText="1"/>
      <protection hidden="1"/>
    </xf>
    <xf numFmtId="164" fontId="19" fillId="0" borderId="3" xfId="1" applyFont="1" applyFill="1" applyBorder="1" applyAlignment="1" applyProtection="1">
      <alignment horizontal="left" vertical="center" wrapText="1"/>
      <protection hidden="1"/>
    </xf>
    <xf numFmtId="0" fontId="19" fillId="0" borderId="18" xfId="0" applyFont="1" applyFill="1" applyBorder="1" applyAlignment="1" applyProtection="1">
      <alignment horizontal="left" vertical="center" wrapText="1"/>
      <protection hidden="1"/>
    </xf>
    <xf numFmtId="0" fontId="19" fillId="0" borderId="4" xfId="0" applyFont="1" applyFill="1" applyBorder="1" applyAlignment="1" applyProtection="1">
      <alignment horizontal="left" vertical="center" wrapText="1"/>
      <protection hidden="1"/>
    </xf>
    <xf numFmtId="0" fontId="19" fillId="0" borderId="5" xfId="0" applyFont="1" applyFill="1" applyBorder="1" applyAlignment="1" applyProtection="1">
      <alignment horizontal="left" vertical="center" wrapText="1"/>
      <protection hidden="1"/>
    </xf>
    <xf numFmtId="14" fontId="19" fillId="0" borderId="5" xfId="0" applyNumberFormat="1" applyFont="1" applyFill="1" applyBorder="1" applyAlignment="1" applyProtection="1">
      <alignment horizontal="left" vertical="center" wrapText="1"/>
      <protection hidden="1"/>
    </xf>
    <xf numFmtId="164" fontId="19" fillId="0" borderId="5" xfId="1" applyFont="1" applyFill="1" applyBorder="1" applyAlignment="1" applyProtection="1">
      <alignment horizontal="left" vertical="center" wrapText="1"/>
      <protection hidden="1"/>
    </xf>
    <xf numFmtId="0" fontId="19" fillId="0" borderId="20" xfId="0" applyFont="1" applyFill="1" applyBorder="1" applyAlignment="1" applyProtection="1">
      <alignment horizontal="left" vertical="center" wrapText="1"/>
      <protection hidden="1"/>
    </xf>
    <xf numFmtId="0" fontId="31" fillId="4" borderId="4" xfId="0" applyFont="1" applyFill="1" applyBorder="1" applyAlignment="1">
      <alignment horizontal="left" vertical="center" wrapText="1"/>
    </xf>
    <xf numFmtId="0" fontId="31" fillId="4" borderId="5" xfId="0" applyFont="1" applyFill="1" applyBorder="1" applyAlignment="1">
      <alignment horizontal="left" vertical="center" wrapText="1"/>
    </xf>
    <xf numFmtId="164" fontId="31" fillId="4" borderId="5" xfId="1" applyFont="1" applyFill="1" applyBorder="1" applyAlignment="1">
      <alignment horizontal="left" vertical="center" wrapText="1"/>
    </xf>
    <xf numFmtId="0" fontId="31" fillId="4" borderId="20" xfId="0" applyFont="1" applyFill="1" applyBorder="1" applyAlignment="1">
      <alignment horizontal="left" vertical="center" wrapText="1"/>
    </xf>
    <xf numFmtId="165" fontId="19" fillId="0" borderId="3"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14" fontId="19" fillId="0" borderId="5" xfId="0" applyNumberFormat="1" applyFont="1" applyFill="1" applyBorder="1" applyAlignment="1">
      <alignment horizontal="left" vertical="center" wrapText="1"/>
    </xf>
    <xf numFmtId="164" fontId="19" fillId="0" borderId="5" xfId="1"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14" fontId="19" fillId="0" borderId="3" xfId="0" applyNumberFormat="1" applyFont="1" applyFill="1" applyBorder="1" applyAlignment="1">
      <alignment vertical="center" wrapText="1"/>
    </xf>
    <xf numFmtId="0" fontId="19" fillId="0" borderId="18" xfId="0" applyFont="1" applyFill="1" applyBorder="1" applyAlignment="1">
      <alignment vertical="center" wrapText="1"/>
    </xf>
    <xf numFmtId="0" fontId="19" fillId="0" borderId="3" xfId="0" applyFont="1" applyBorder="1" applyAlignment="1">
      <alignment vertical="center" wrapText="1"/>
    </xf>
    <xf numFmtId="0" fontId="19" fillId="0" borderId="3" xfId="0" applyFont="1" applyBorder="1" applyAlignment="1">
      <alignment vertical="center"/>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20" xfId="0" applyFont="1" applyFill="1" applyBorder="1" applyAlignment="1">
      <alignment vertical="center" wrapText="1"/>
    </xf>
    <xf numFmtId="0" fontId="29" fillId="0" borderId="0" xfId="0" applyFont="1" applyFill="1" applyBorder="1" applyAlignment="1">
      <alignment horizontal="center" vertical="center" wrapText="1"/>
    </xf>
    <xf numFmtId="0" fontId="26" fillId="0" borderId="0" xfId="0" applyFont="1" applyBorder="1" applyAlignment="1">
      <alignment horizontal="left"/>
    </xf>
    <xf numFmtId="14" fontId="19" fillId="0" borderId="5" xfId="0" applyNumberFormat="1" applyFont="1" applyFill="1" applyBorder="1" applyAlignment="1">
      <alignment vertical="center" wrapText="1"/>
    </xf>
    <xf numFmtId="164" fontId="19" fillId="0" borderId="5" xfId="1" applyFont="1" applyFill="1" applyBorder="1" applyAlignment="1">
      <alignment vertical="center" wrapText="1"/>
    </xf>
    <xf numFmtId="0" fontId="19" fillId="0" borderId="2" xfId="0" applyFont="1" applyBorder="1" applyAlignment="1">
      <alignment horizontal="left" vertical="center" wrapText="1"/>
    </xf>
    <xf numFmtId="14" fontId="19" fillId="0" borderId="3" xfId="0" applyNumberFormat="1" applyFont="1" applyBorder="1" applyAlignment="1">
      <alignment horizontal="left" vertical="center" wrapText="1"/>
    </xf>
    <xf numFmtId="0" fontId="19" fillId="0" borderId="5" xfId="0" applyFont="1" applyBorder="1" applyAlignment="1">
      <alignment horizontal="left" vertical="center" wrapText="1"/>
    </xf>
    <xf numFmtId="0" fontId="19" fillId="0" borderId="5" xfId="0" applyFont="1" applyBorder="1" applyAlignment="1">
      <alignment horizontal="left" vertical="center"/>
    </xf>
    <xf numFmtId="0" fontId="31" fillId="4" borderId="15" xfId="0" applyFont="1" applyFill="1" applyBorder="1" applyAlignment="1">
      <alignment vertical="center" wrapText="1"/>
    </xf>
    <xf numFmtId="0" fontId="31" fillId="4" borderId="16" xfId="0" applyFont="1" applyFill="1" applyBorder="1" applyAlignment="1">
      <alignment vertical="center" wrapText="1"/>
    </xf>
    <xf numFmtId="164" fontId="31" fillId="4" borderId="16" xfId="1" applyFont="1" applyFill="1" applyBorder="1" applyAlignment="1">
      <alignment vertical="center" wrapText="1"/>
    </xf>
    <xf numFmtId="0" fontId="31" fillId="4" borderId="17" xfId="0" applyFont="1" applyFill="1" applyBorder="1" applyAlignment="1">
      <alignment vertical="center" wrapText="1"/>
    </xf>
    <xf numFmtId="0" fontId="30" fillId="0" borderId="35" xfId="2" applyFont="1" applyBorder="1" applyAlignment="1">
      <alignment horizontal="left" vertical="center"/>
    </xf>
    <xf numFmtId="0" fontId="17" fillId="0" borderId="36" xfId="2" applyFont="1" applyBorder="1" applyAlignment="1">
      <alignment vertical="center"/>
    </xf>
    <xf numFmtId="0" fontId="17" fillId="0" borderId="37" xfId="2" applyFont="1" applyBorder="1" applyAlignment="1">
      <alignment vertical="center"/>
    </xf>
    <xf numFmtId="0" fontId="19" fillId="0" borderId="21" xfId="0" applyFont="1" applyFill="1" applyBorder="1" applyAlignment="1" applyProtection="1">
      <alignment horizontal="left" vertical="center"/>
      <protection hidden="1"/>
    </xf>
    <xf numFmtId="0" fontId="8" fillId="0" borderId="22" xfId="0" applyFont="1" applyFill="1" applyBorder="1" applyAlignment="1" applyProtection="1">
      <alignment vertical="center"/>
      <protection hidden="1"/>
    </xf>
    <xf numFmtId="0" fontId="8" fillId="0" borderId="38" xfId="0" applyFont="1" applyFill="1" applyBorder="1" applyAlignment="1" applyProtection="1">
      <alignment vertical="center"/>
      <protection hidden="1"/>
    </xf>
    <xf numFmtId="0" fontId="10" fillId="0" borderId="36" xfId="2" applyFont="1" applyBorder="1" applyAlignment="1">
      <alignment vertical="center"/>
    </xf>
    <xf numFmtId="0" fontId="20" fillId="0" borderId="37" xfId="0" applyFont="1" applyBorder="1"/>
    <xf numFmtId="164" fontId="31" fillId="4" borderId="6" xfId="1" applyFont="1" applyFill="1" applyBorder="1" applyAlignment="1">
      <alignment horizontal="left" vertical="center" wrapText="1"/>
    </xf>
    <xf numFmtId="0" fontId="10" fillId="0" borderId="37" xfId="2" applyFont="1" applyBorder="1" applyAlignment="1">
      <alignment vertical="center"/>
    </xf>
    <xf numFmtId="0" fontId="10" fillId="0" borderId="36" xfId="2" applyFont="1" applyBorder="1" applyAlignment="1">
      <alignment horizontal="left" vertical="center"/>
    </xf>
    <xf numFmtId="0" fontId="10" fillId="0" borderId="37" xfId="2" applyFont="1" applyBorder="1" applyAlignment="1">
      <alignment horizontal="left" vertical="center"/>
    </xf>
    <xf numFmtId="0" fontId="31" fillId="4" borderId="39" xfId="0" applyFont="1" applyFill="1" applyBorder="1" applyAlignment="1">
      <alignment horizontal="left" vertical="center" wrapText="1"/>
    </xf>
    <xf numFmtId="0" fontId="31" fillId="4" borderId="40" xfId="0" applyFont="1" applyFill="1" applyBorder="1" applyAlignment="1">
      <alignment horizontal="left" vertical="center" wrapText="1"/>
    </xf>
    <xf numFmtId="0" fontId="18" fillId="0" borderId="36" xfId="2" applyFont="1" applyBorder="1" applyAlignment="1">
      <alignment vertical="center"/>
    </xf>
    <xf numFmtId="0" fontId="18" fillId="0" borderId="37" xfId="2" applyFont="1" applyBorder="1" applyAlignment="1">
      <alignment vertical="center"/>
    </xf>
    <xf numFmtId="14" fontId="19" fillId="0" borderId="3" xfId="0" applyNumberFormat="1" applyFont="1" applyFill="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5" xfId="0" applyFont="1" applyFill="1" applyBorder="1" applyAlignment="1">
      <alignment horizontal="left" vertical="center"/>
    </xf>
    <xf numFmtId="0" fontId="31" fillId="4" borderId="9" xfId="0" applyFont="1" applyFill="1" applyBorder="1" applyAlignment="1">
      <alignment vertical="center" wrapText="1"/>
    </xf>
    <xf numFmtId="0" fontId="31" fillId="4" borderId="8" xfId="0" applyFont="1" applyFill="1" applyBorder="1" applyAlignment="1">
      <alignment vertical="center" wrapText="1"/>
    </xf>
    <xf numFmtId="164" fontId="31" fillId="4" borderId="8" xfId="1" applyFont="1" applyFill="1" applyBorder="1" applyAlignment="1">
      <alignment vertical="center" wrapText="1"/>
    </xf>
    <xf numFmtId="0" fontId="31" fillId="4" borderId="24" xfId="0" applyFont="1" applyFill="1" applyBorder="1" applyAlignment="1">
      <alignment vertical="center" wrapText="1"/>
    </xf>
    <xf numFmtId="164" fontId="19" fillId="0" borderId="3" xfId="1" applyFont="1" applyFill="1" applyBorder="1" applyAlignment="1">
      <alignment vertical="center" wrapText="1"/>
    </xf>
    <xf numFmtId="0" fontId="19" fillId="0" borderId="15" xfId="0" applyFont="1" applyFill="1" applyBorder="1" applyAlignment="1">
      <alignment vertical="center" wrapText="1"/>
    </xf>
    <xf numFmtId="0" fontId="19" fillId="0" borderId="16" xfId="0" applyFont="1" applyFill="1" applyBorder="1" applyAlignment="1">
      <alignment vertical="center" wrapText="1"/>
    </xf>
    <xf numFmtId="0" fontId="19" fillId="0" borderId="16" xfId="0" applyFont="1" applyFill="1" applyBorder="1" applyAlignment="1">
      <alignment vertical="center"/>
    </xf>
    <xf numFmtId="14" fontId="19" fillId="0" borderId="16" xfId="0" applyNumberFormat="1" applyFont="1" applyFill="1" applyBorder="1" applyAlignment="1">
      <alignment vertical="center"/>
    </xf>
    <xf numFmtId="14" fontId="19" fillId="0" borderId="16" xfId="0" applyNumberFormat="1" applyFont="1" applyFill="1" applyBorder="1" applyAlignment="1">
      <alignment vertical="center" wrapText="1"/>
    </xf>
    <xf numFmtId="164" fontId="19" fillId="0" borderId="16" xfId="1" applyFont="1" applyFill="1" applyBorder="1" applyAlignment="1">
      <alignment vertical="center" wrapText="1"/>
    </xf>
    <xf numFmtId="0" fontId="19" fillId="0" borderId="17" xfId="0" applyFont="1" applyFill="1" applyBorder="1" applyAlignment="1">
      <alignment vertical="center" wrapText="1"/>
    </xf>
    <xf numFmtId="0" fontId="19" fillId="0" borderId="15" xfId="0" applyFont="1" applyFill="1" applyBorder="1" applyAlignment="1" applyProtection="1">
      <alignment horizontal="left" vertical="center" wrapText="1"/>
      <protection hidden="1"/>
    </xf>
    <xf numFmtId="0" fontId="2" fillId="0" borderId="31" xfId="2" applyBorder="1" applyAlignment="1">
      <alignment horizontal="center"/>
    </xf>
    <xf numFmtId="0" fontId="2" fillId="0" borderId="13" xfId="2" applyBorder="1" applyAlignment="1">
      <alignment horizontal="center"/>
    </xf>
    <xf numFmtId="0" fontId="2" fillId="0" borderId="14" xfId="2" applyBorder="1" applyAlignment="1">
      <alignment horizontal="center"/>
    </xf>
    <xf numFmtId="0" fontId="2" fillId="0" borderId="14" xfId="2" applyBorder="1" applyAlignment="1">
      <alignment horizontal="center" vertical="center"/>
    </xf>
    <xf numFmtId="0" fontId="12" fillId="2" borderId="1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0" fillId="0" borderId="29" xfId="2" applyFont="1" applyBorder="1" applyAlignment="1">
      <alignment horizontal="center" vertical="center"/>
    </xf>
    <xf numFmtId="0" fontId="10" fillId="0" borderId="22" xfId="2" applyFont="1" applyBorder="1" applyAlignment="1">
      <alignment horizontal="center" vertical="center"/>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21" xfId="2" applyFont="1" applyBorder="1" applyAlignment="1">
      <alignment horizontal="center" vertical="center"/>
    </xf>
    <xf numFmtId="0" fontId="9" fillId="2" borderId="6" xfId="0" applyFont="1" applyFill="1" applyBorder="1" applyAlignment="1">
      <alignment horizontal="center" vertical="center" wrapText="1"/>
    </xf>
  </cellXfs>
  <cellStyles count="4">
    <cellStyle name="Encabezado 1" xfId="2" builtinId="16"/>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800101</xdr:colOff>
      <xdr:row>0</xdr:row>
      <xdr:rowOff>676413</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428750" cy="676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581026</xdr:colOff>
      <xdr:row>0</xdr:row>
      <xdr:rowOff>76200</xdr:rowOff>
    </xdr:from>
    <xdr:to>
      <xdr:col>10</xdr:col>
      <xdr:colOff>645320</xdr:colOff>
      <xdr:row>0</xdr:row>
      <xdr:rowOff>573288</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6651" y="76200"/>
          <a:ext cx="2750344" cy="49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1428751</xdr:colOff>
      <xdr:row>0</xdr:row>
      <xdr:rowOff>673982</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428750" cy="673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1078446</xdr:colOff>
      <xdr:row>0</xdr:row>
      <xdr:rowOff>15875</xdr:rowOff>
    </xdr:from>
    <xdr:to>
      <xdr:col>11</xdr:col>
      <xdr:colOff>924720</xdr:colOff>
      <xdr:row>0</xdr:row>
      <xdr:rowOff>650875</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29446" y="15875"/>
          <a:ext cx="3513399"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547690</xdr:colOff>
      <xdr:row>1</xdr:row>
      <xdr:rowOff>71438</xdr:rowOff>
    </xdr:from>
    <xdr:to>
      <xdr:col>0</xdr:col>
      <xdr:colOff>1714501</xdr:colOff>
      <xdr:row>1</xdr:row>
      <xdr:rowOff>625250</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90" y="559594"/>
          <a:ext cx="1166811" cy="553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809626</xdr:colOff>
      <xdr:row>1</xdr:row>
      <xdr:rowOff>83344</xdr:rowOff>
    </xdr:from>
    <xdr:to>
      <xdr:col>9</xdr:col>
      <xdr:colOff>726282</xdr:colOff>
      <xdr:row>1</xdr:row>
      <xdr:rowOff>580432</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2532" y="571500"/>
          <a:ext cx="2750344" cy="49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435430</xdr:colOff>
      <xdr:row>0</xdr:row>
      <xdr:rowOff>68036</xdr:rowOff>
    </xdr:from>
    <xdr:to>
      <xdr:col>0</xdr:col>
      <xdr:colOff>1551215</xdr:colOff>
      <xdr:row>0</xdr:row>
      <xdr:rowOff>600133</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30" y="68036"/>
          <a:ext cx="1115785" cy="532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408214</xdr:colOff>
      <xdr:row>0</xdr:row>
      <xdr:rowOff>0</xdr:rowOff>
    </xdr:from>
    <xdr:to>
      <xdr:col>8</xdr:col>
      <xdr:colOff>995023</xdr:colOff>
      <xdr:row>0</xdr:row>
      <xdr:rowOff>497088</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59643" y="0"/>
          <a:ext cx="2750344" cy="49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816429</xdr:colOff>
      <xdr:row>0</xdr:row>
      <xdr:rowOff>13607</xdr:rowOff>
    </xdr:from>
    <xdr:to>
      <xdr:col>0</xdr:col>
      <xdr:colOff>2068286</xdr:colOff>
      <xdr:row>0</xdr:row>
      <xdr:rowOff>608865</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29" y="13607"/>
          <a:ext cx="1251857" cy="595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884465</xdr:colOff>
      <xdr:row>0</xdr:row>
      <xdr:rowOff>27214</xdr:rowOff>
    </xdr:from>
    <xdr:to>
      <xdr:col>11</xdr:col>
      <xdr:colOff>301059</xdr:colOff>
      <xdr:row>0</xdr:row>
      <xdr:rowOff>524302</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09322" y="27214"/>
          <a:ext cx="2750344" cy="49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178594</xdr:colOff>
      <xdr:row>0</xdr:row>
      <xdr:rowOff>0</xdr:rowOff>
    </xdr:from>
    <xdr:to>
      <xdr:col>0</xdr:col>
      <xdr:colOff>1393031</xdr:colOff>
      <xdr:row>0</xdr:row>
      <xdr:rowOff>573484</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0"/>
          <a:ext cx="1214437" cy="57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154781</xdr:colOff>
      <xdr:row>0</xdr:row>
      <xdr:rowOff>59531</xdr:rowOff>
    </xdr:from>
    <xdr:to>
      <xdr:col>8</xdr:col>
      <xdr:colOff>821531</xdr:colOff>
      <xdr:row>0</xdr:row>
      <xdr:rowOff>556619</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10875" y="59531"/>
          <a:ext cx="2750344" cy="49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B15" sqref="B15"/>
    </sheetView>
  </sheetViews>
  <sheetFormatPr baseColWidth="10" defaultRowHeight="15" x14ac:dyDescent="0.25"/>
  <cols>
    <col min="1" max="1" width="30.7109375" customWidth="1"/>
    <col min="2" max="2" width="26.42578125" customWidth="1"/>
    <col min="7" max="7" width="43.85546875" customWidth="1"/>
  </cols>
  <sheetData>
    <row r="1" spans="1:7" ht="20.25" thickBot="1" x14ac:dyDescent="0.35">
      <c r="A1" s="167"/>
      <c r="B1" s="168"/>
      <c r="C1" s="169"/>
      <c r="D1" s="170"/>
      <c r="E1" s="170"/>
      <c r="F1" s="170"/>
      <c r="G1" s="170"/>
    </row>
    <row r="2" spans="1:7" ht="40.5" customHeight="1" x14ac:dyDescent="0.25">
      <c r="A2" s="171" t="s">
        <v>91</v>
      </c>
      <c r="B2" s="173" t="s">
        <v>92</v>
      </c>
      <c r="C2" s="175" t="s">
        <v>93</v>
      </c>
      <c r="D2" s="175"/>
      <c r="E2" s="175"/>
      <c r="F2" s="175"/>
      <c r="G2" s="176" t="s">
        <v>117</v>
      </c>
    </row>
    <row r="3" spans="1:7" ht="33.950000000000003" customHeight="1" x14ac:dyDescent="0.25">
      <c r="A3" s="172"/>
      <c r="B3" s="174"/>
      <c r="C3" s="23" t="s">
        <v>94</v>
      </c>
      <c r="D3" s="23" t="s">
        <v>95</v>
      </c>
      <c r="E3" s="23" t="s">
        <v>96</v>
      </c>
      <c r="F3" s="23" t="s">
        <v>97</v>
      </c>
      <c r="G3" s="177"/>
    </row>
    <row r="4" spans="1:7" ht="39" x14ac:dyDescent="0.25">
      <c r="A4" s="24" t="s">
        <v>98</v>
      </c>
      <c r="B4" s="25"/>
      <c r="C4" s="26"/>
      <c r="D4" s="26"/>
      <c r="E4" s="26"/>
      <c r="F4" s="26"/>
      <c r="G4" s="27" t="e">
        <f>SUM(C4:F4)/$B$10</f>
        <v>#DIV/0!</v>
      </c>
    </row>
    <row r="5" spans="1:7" ht="39" x14ac:dyDescent="0.25">
      <c r="A5" s="24" t="s">
        <v>99</v>
      </c>
      <c r="B5" s="25"/>
      <c r="C5" s="26"/>
      <c r="D5" s="26"/>
      <c r="E5" s="26"/>
      <c r="F5" s="26"/>
      <c r="G5" s="27" t="e">
        <f>((SUM(C5:F5)/$B$10))</f>
        <v>#DIV/0!</v>
      </c>
    </row>
    <row r="6" spans="1:7" ht="19.5" x14ac:dyDescent="0.25">
      <c r="A6" s="24" t="s">
        <v>100</v>
      </c>
      <c r="B6" s="25"/>
      <c r="C6" s="26"/>
      <c r="D6" s="26"/>
      <c r="E6" s="26"/>
      <c r="F6" s="26"/>
      <c r="G6" s="27" t="e">
        <f t="shared" ref="G6:G9" si="0">((SUM(C6:F6)/$B$10))</f>
        <v>#DIV/0!</v>
      </c>
    </row>
    <row r="7" spans="1:7" ht="58.5" x14ac:dyDescent="0.25">
      <c r="A7" s="24" t="s">
        <v>101</v>
      </c>
      <c r="B7" s="25"/>
      <c r="C7" s="26"/>
      <c r="D7" s="26"/>
      <c r="E7" s="26"/>
      <c r="F7" s="26"/>
      <c r="G7" s="27" t="e">
        <f t="shared" si="0"/>
        <v>#DIV/0!</v>
      </c>
    </row>
    <row r="8" spans="1:7" ht="58.5" x14ac:dyDescent="0.25">
      <c r="A8" s="28" t="s">
        <v>102</v>
      </c>
      <c r="B8" s="29"/>
      <c r="C8" s="30"/>
      <c r="D8" s="30"/>
      <c r="E8" s="30"/>
      <c r="F8" s="30"/>
      <c r="G8" s="27" t="e">
        <f t="shared" si="0"/>
        <v>#DIV/0!</v>
      </c>
    </row>
    <row r="9" spans="1:7" ht="78.75" thickBot="1" x14ac:dyDescent="0.3">
      <c r="A9" s="31" t="s">
        <v>103</v>
      </c>
      <c r="B9" s="32"/>
      <c r="C9" s="33"/>
      <c r="D9" s="33"/>
      <c r="E9" s="33"/>
      <c r="F9" s="33"/>
      <c r="G9" s="27" t="e">
        <f t="shared" si="0"/>
        <v>#DIV/0!</v>
      </c>
    </row>
    <row r="10" spans="1:7" ht="20.25" thickBot="1" x14ac:dyDescent="0.3">
      <c r="A10" s="34" t="s">
        <v>104</v>
      </c>
      <c r="B10" s="35">
        <f>SUM(B4:B9)</f>
        <v>0</v>
      </c>
      <c r="C10" s="35">
        <f t="shared" ref="C10:F10" si="1">SUM(C5:C9)</f>
        <v>0</v>
      </c>
      <c r="D10" s="35">
        <f t="shared" si="1"/>
        <v>0</v>
      </c>
      <c r="E10" s="35">
        <f t="shared" si="1"/>
        <v>0</v>
      </c>
      <c r="F10" s="35">
        <f t="shared" si="1"/>
        <v>0</v>
      </c>
      <c r="G10" s="36" t="e">
        <f>SUM(G5:G9)</f>
        <v>#DIV/0!</v>
      </c>
    </row>
    <row r="11" spans="1:7" ht="19.5" x14ac:dyDescent="0.3">
      <c r="A11" s="37"/>
      <c r="B11" s="37"/>
      <c r="C11" s="37"/>
      <c r="D11" s="37"/>
      <c r="E11" s="37"/>
      <c r="F11" s="37"/>
      <c r="G11" s="37"/>
    </row>
    <row r="12" spans="1:7" ht="19.5" x14ac:dyDescent="0.3">
      <c r="A12" s="37"/>
      <c r="B12" s="37"/>
      <c r="C12" s="37"/>
      <c r="D12" s="37"/>
      <c r="E12" s="37"/>
      <c r="F12" s="37"/>
      <c r="G12" s="37"/>
    </row>
    <row r="13" spans="1:7" ht="19.5" x14ac:dyDescent="0.3">
      <c r="A13" s="37"/>
      <c r="B13" s="38"/>
      <c r="C13" s="37"/>
      <c r="D13" s="37"/>
      <c r="E13" s="37"/>
      <c r="F13" s="37"/>
      <c r="G13" s="37"/>
    </row>
    <row r="14" spans="1:7" x14ac:dyDescent="0.25">
      <c r="A14" s="39"/>
      <c r="B14" s="39" t="s">
        <v>105</v>
      </c>
    </row>
    <row r="15" spans="1:7" x14ac:dyDescent="0.25">
      <c r="A15" s="39" t="s">
        <v>106</v>
      </c>
      <c r="B15" s="39"/>
    </row>
    <row r="16" spans="1:7" x14ac:dyDescent="0.25">
      <c r="A16" s="39" t="s">
        <v>107</v>
      </c>
      <c r="B16" s="39"/>
    </row>
    <row r="17" spans="1:2" x14ac:dyDescent="0.25">
      <c r="A17" s="39" t="s">
        <v>108</v>
      </c>
      <c r="B17" s="39"/>
    </row>
    <row r="18" spans="1:2" x14ac:dyDescent="0.25">
      <c r="A18" s="39" t="s">
        <v>109</v>
      </c>
      <c r="B18" s="39"/>
    </row>
    <row r="19" spans="1:2" x14ac:dyDescent="0.25">
      <c r="A19" s="39" t="s">
        <v>53</v>
      </c>
      <c r="B19" s="39"/>
    </row>
    <row r="20" spans="1:2" x14ac:dyDescent="0.25">
      <c r="A20" s="39" t="s">
        <v>110</v>
      </c>
      <c r="B20" s="39"/>
    </row>
    <row r="21" spans="1:2" x14ac:dyDescent="0.25">
      <c r="A21" s="39" t="s">
        <v>111</v>
      </c>
      <c r="B21" s="39"/>
    </row>
    <row r="22" spans="1:2" x14ac:dyDescent="0.25">
      <c r="A22" s="39" t="s">
        <v>112</v>
      </c>
      <c r="B22" s="39"/>
    </row>
    <row r="23" spans="1:2" x14ac:dyDescent="0.25">
      <c r="A23" s="39" t="s">
        <v>113</v>
      </c>
      <c r="B23" s="39"/>
    </row>
    <row r="24" spans="1:2" x14ac:dyDescent="0.25">
      <c r="A24" s="39" t="s">
        <v>114</v>
      </c>
      <c r="B24" s="39"/>
    </row>
    <row r="25" spans="1:2" x14ac:dyDescent="0.25">
      <c r="A25" s="39" t="s">
        <v>115</v>
      </c>
      <c r="B25" s="39"/>
    </row>
    <row r="26" spans="1:2" x14ac:dyDescent="0.25">
      <c r="A26" s="39" t="s">
        <v>116</v>
      </c>
      <c r="B26" s="39">
        <f>SUM(B15:B25)</f>
        <v>0</v>
      </c>
    </row>
  </sheetData>
  <mergeCells count="6">
    <mergeCell ref="A1:C1"/>
    <mergeCell ref="D1:G1"/>
    <mergeCell ref="A2:A3"/>
    <mergeCell ref="B2:B3"/>
    <mergeCell ref="C2:F2"/>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2" zoomScale="130" zoomScaleNormal="130" zoomScalePageLayoutView="130" workbookViewId="0">
      <pane ySplit="3" topLeftCell="A5" activePane="bottomLeft" state="frozen"/>
      <selection activeCell="A2" sqref="A2"/>
      <selection pane="bottomLeft" activeCell="A3" sqref="A3:A4"/>
    </sheetView>
  </sheetViews>
  <sheetFormatPr baseColWidth="10" defaultRowHeight="15" x14ac:dyDescent="0.25"/>
  <cols>
    <col min="1" max="1" width="44.42578125" customWidth="1"/>
    <col min="2" max="2" width="43.85546875" hidden="1" customWidth="1"/>
    <col min="3" max="3" width="15.85546875" customWidth="1"/>
    <col min="4" max="4" width="20.7109375" customWidth="1"/>
    <col min="5" max="5" width="59.42578125" customWidth="1"/>
  </cols>
  <sheetData>
    <row r="1" spans="1:5" ht="38.25" customHeight="1" x14ac:dyDescent="0.25"/>
    <row r="2" spans="1:5" ht="22.5" customHeight="1" thickBot="1" x14ac:dyDescent="0.3">
      <c r="A2" s="178" t="s">
        <v>12</v>
      </c>
      <c r="B2" s="179"/>
      <c r="C2" s="179"/>
      <c r="D2" s="179"/>
      <c r="E2" s="179"/>
    </row>
    <row r="3" spans="1:5" ht="38.25" customHeight="1" x14ac:dyDescent="0.25">
      <c r="A3" s="181" t="s">
        <v>0</v>
      </c>
      <c r="B3" s="184" t="s">
        <v>50</v>
      </c>
      <c r="C3" s="180" t="s">
        <v>69</v>
      </c>
      <c r="D3" s="180" t="s">
        <v>75</v>
      </c>
      <c r="E3" s="180" t="s">
        <v>76</v>
      </c>
    </row>
    <row r="4" spans="1:5" x14ac:dyDescent="0.25">
      <c r="A4" s="181"/>
      <c r="B4" s="188"/>
      <c r="C4" s="181"/>
      <c r="D4" s="181"/>
      <c r="E4" s="181"/>
    </row>
    <row r="5" spans="1:5" s="4" customFormat="1" ht="72" customHeight="1" x14ac:dyDescent="0.25">
      <c r="A5" s="22" t="s">
        <v>51</v>
      </c>
      <c r="B5" s="10" t="s">
        <v>61</v>
      </c>
      <c r="C5" s="9" t="s">
        <v>70</v>
      </c>
      <c r="D5" s="13" t="s">
        <v>77</v>
      </c>
      <c r="E5" s="14" t="s">
        <v>78</v>
      </c>
    </row>
    <row r="6" spans="1:5" s="1" customFormat="1" ht="115.5" customHeight="1" x14ac:dyDescent="0.25">
      <c r="A6" s="11" t="s">
        <v>64</v>
      </c>
      <c r="B6" s="5"/>
      <c r="C6" s="9" t="s">
        <v>71</v>
      </c>
      <c r="D6" s="13" t="s">
        <v>77</v>
      </c>
      <c r="E6" s="14" t="s">
        <v>79</v>
      </c>
    </row>
    <row r="7" spans="1:5" s="3" customFormat="1" ht="95.25" customHeight="1" x14ac:dyDescent="0.25">
      <c r="A7" s="11" t="s">
        <v>41</v>
      </c>
      <c r="B7" s="5" t="s">
        <v>59</v>
      </c>
      <c r="C7" s="9" t="s">
        <v>72</v>
      </c>
      <c r="D7" s="13" t="s">
        <v>77</v>
      </c>
      <c r="E7" s="15" t="s">
        <v>83</v>
      </c>
    </row>
    <row r="8" spans="1:5" s="3" customFormat="1" ht="175.5" customHeight="1" x14ac:dyDescent="0.25">
      <c r="A8" s="11" t="s">
        <v>40</v>
      </c>
      <c r="B8" s="5" t="s">
        <v>60</v>
      </c>
      <c r="C8" s="9" t="s">
        <v>73</v>
      </c>
      <c r="D8" s="13" t="s">
        <v>77</v>
      </c>
      <c r="E8" s="15" t="s">
        <v>84</v>
      </c>
    </row>
    <row r="9" spans="1:5" s="2" customFormat="1" ht="105" customHeight="1" x14ac:dyDescent="0.25">
      <c r="A9" s="11" t="s">
        <v>66</v>
      </c>
      <c r="B9" s="12" t="s">
        <v>67</v>
      </c>
      <c r="C9" s="9" t="s">
        <v>74</v>
      </c>
      <c r="D9" s="13" t="s">
        <v>77</v>
      </c>
      <c r="E9" s="14" t="s">
        <v>85</v>
      </c>
    </row>
    <row r="12" spans="1:5" ht="18.75" thickBot="1" x14ac:dyDescent="0.3">
      <c r="A12" s="187" t="s">
        <v>80</v>
      </c>
      <c r="B12" s="179"/>
      <c r="C12" s="179"/>
      <c r="D12" s="179"/>
      <c r="E12" s="179"/>
    </row>
    <row r="13" spans="1:5" x14ac:dyDescent="0.25">
      <c r="A13" s="182" t="s">
        <v>0</v>
      </c>
      <c r="B13" s="184" t="s">
        <v>50</v>
      </c>
      <c r="C13" s="180" t="s">
        <v>69</v>
      </c>
      <c r="D13" s="180" t="s">
        <v>75</v>
      </c>
      <c r="E13" s="180" t="s">
        <v>76</v>
      </c>
    </row>
    <row r="14" spans="1:5" ht="30" customHeight="1" x14ac:dyDescent="0.25">
      <c r="A14" s="183"/>
      <c r="B14" s="185"/>
      <c r="C14" s="186"/>
      <c r="D14" s="186"/>
      <c r="E14" s="186"/>
    </row>
    <row r="15" spans="1:5" ht="60" x14ac:dyDescent="0.25">
      <c r="A15" s="6" t="s">
        <v>36</v>
      </c>
      <c r="B15" s="17"/>
      <c r="C15" s="9" t="s">
        <v>72</v>
      </c>
      <c r="D15" s="18" t="s">
        <v>77</v>
      </c>
      <c r="E15" s="16" t="s">
        <v>86</v>
      </c>
    </row>
    <row r="16" spans="1:5" ht="25.5" x14ac:dyDescent="0.25">
      <c r="A16" s="6" t="s">
        <v>42</v>
      </c>
      <c r="B16" s="19"/>
      <c r="C16" s="9" t="s">
        <v>89</v>
      </c>
      <c r="D16" s="13" t="s">
        <v>77</v>
      </c>
      <c r="E16" s="16" t="s">
        <v>81</v>
      </c>
    </row>
    <row r="17" spans="1:5" ht="75" x14ac:dyDescent="0.25">
      <c r="A17" s="6" t="s">
        <v>39</v>
      </c>
      <c r="B17" s="19"/>
      <c r="C17" s="9" t="s">
        <v>90</v>
      </c>
      <c r="D17" s="13" t="s">
        <v>77</v>
      </c>
      <c r="E17" s="16" t="s">
        <v>82</v>
      </c>
    </row>
    <row r="18" spans="1:5" ht="195" x14ac:dyDescent="0.25">
      <c r="A18" s="6" t="s">
        <v>43</v>
      </c>
      <c r="B18" s="19"/>
      <c r="C18" s="9" t="s">
        <v>74</v>
      </c>
      <c r="D18" s="13" t="s">
        <v>77</v>
      </c>
      <c r="E18" s="16" t="s">
        <v>87</v>
      </c>
    </row>
    <row r="19" spans="1:5" ht="105" x14ac:dyDescent="0.25">
      <c r="A19" s="6" t="s">
        <v>52</v>
      </c>
      <c r="B19" s="20"/>
      <c r="C19" s="7" t="s">
        <v>74</v>
      </c>
      <c r="D19" s="21" t="s">
        <v>77</v>
      </c>
      <c r="E19" s="16" t="s">
        <v>88</v>
      </c>
    </row>
  </sheetData>
  <mergeCells count="12">
    <mergeCell ref="A2:E2"/>
    <mergeCell ref="E3:E4"/>
    <mergeCell ref="A13:A14"/>
    <mergeCell ref="B13:B14"/>
    <mergeCell ref="C13:C14"/>
    <mergeCell ref="D13:D14"/>
    <mergeCell ref="E13:E14"/>
    <mergeCell ref="A12:E12"/>
    <mergeCell ref="A3:A4"/>
    <mergeCell ref="B3:B4"/>
    <mergeCell ref="C3:C4"/>
    <mergeCell ref="D3:D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6" sqref="C26"/>
    </sheetView>
  </sheetViews>
  <sheetFormatPr baseColWidth="10" defaultRowHeight="15" x14ac:dyDescent="0.25"/>
  <cols>
    <col min="1" max="1" width="30.7109375" customWidth="1"/>
    <col min="4" max="4" width="17.42578125" customWidth="1"/>
    <col min="5" max="5" width="16.140625" customWidth="1"/>
    <col min="6" max="6" width="13.85546875" customWidth="1"/>
    <col min="7" max="7" width="21.140625" customWidth="1"/>
  </cols>
  <sheetData>
    <row r="1" spans="1:7" ht="20.25" thickBot="1" x14ac:dyDescent="0.35">
      <c r="A1" s="167"/>
      <c r="B1" s="168"/>
      <c r="C1" s="169"/>
      <c r="D1" s="170"/>
      <c r="E1" s="170"/>
      <c r="F1" s="170"/>
      <c r="G1" s="170"/>
    </row>
    <row r="2" spans="1:7" ht="19.5" x14ac:dyDescent="0.25">
      <c r="A2" s="171" t="s">
        <v>91</v>
      </c>
      <c r="B2" s="173" t="s">
        <v>92</v>
      </c>
      <c r="C2" s="175" t="s">
        <v>93</v>
      </c>
      <c r="D2" s="175"/>
      <c r="E2" s="175"/>
      <c r="F2" s="175"/>
      <c r="G2" s="176" t="s">
        <v>131</v>
      </c>
    </row>
    <row r="3" spans="1:7" ht="33.950000000000003" customHeight="1" x14ac:dyDescent="0.25">
      <c r="A3" s="172"/>
      <c r="B3" s="174"/>
      <c r="C3" s="23" t="s">
        <v>94</v>
      </c>
      <c r="D3" s="23" t="s">
        <v>95</v>
      </c>
      <c r="E3" s="23" t="s">
        <v>96</v>
      </c>
      <c r="F3" s="23" t="s">
        <v>97</v>
      </c>
      <c r="G3" s="177"/>
    </row>
    <row r="4" spans="1:7" ht="39" x14ac:dyDescent="0.25">
      <c r="A4" s="24" t="s">
        <v>98</v>
      </c>
      <c r="B4" s="25">
        <v>0</v>
      </c>
      <c r="C4" s="26"/>
      <c r="D4" s="26"/>
      <c r="E4" s="26"/>
      <c r="F4" s="26"/>
      <c r="G4" s="27"/>
    </row>
    <row r="5" spans="1:7" ht="39" x14ac:dyDescent="0.25">
      <c r="A5" s="24" t="s">
        <v>99</v>
      </c>
      <c r="B5" s="25">
        <v>4</v>
      </c>
      <c r="C5" s="26"/>
      <c r="D5" s="26"/>
      <c r="E5" s="26"/>
      <c r="F5" s="26"/>
      <c r="G5" s="27"/>
    </row>
    <row r="6" spans="1:7" ht="19.5" x14ac:dyDescent="0.25">
      <c r="A6" s="24" t="s">
        <v>100</v>
      </c>
      <c r="B6" s="25">
        <v>7</v>
      </c>
      <c r="C6" s="26"/>
      <c r="D6" s="26"/>
      <c r="E6" s="26"/>
      <c r="F6" s="26"/>
      <c r="G6" s="27"/>
    </row>
    <row r="7" spans="1:7" ht="58.5" x14ac:dyDescent="0.25">
      <c r="A7" s="24" t="s">
        <v>101</v>
      </c>
      <c r="B7" s="25">
        <v>13</v>
      </c>
      <c r="C7" s="26"/>
      <c r="D7" s="26"/>
      <c r="E7" s="26"/>
      <c r="F7" s="26"/>
      <c r="G7" s="27"/>
    </row>
    <row r="8" spans="1:7" ht="58.5" x14ac:dyDescent="0.25">
      <c r="A8" s="28" t="s">
        <v>102</v>
      </c>
      <c r="B8" s="29">
        <v>7</v>
      </c>
      <c r="C8" s="30"/>
      <c r="D8" s="30"/>
      <c r="E8" s="30"/>
      <c r="F8" s="30"/>
      <c r="G8" s="27"/>
    </row>
    <row r="9" spans="1:7" ht="78.75" thickBot="1" x14ac:dyDescent="0.3">
      <c r="A9" s="31" t="s">
        <v>103</v>
      </c>
      <c r="B9" s="32">
        <v>4</v>
      </c>
      <c r="C9" s="33"/>
      <c r="D9" s="33"/>
      <c r="E9" s="33"/>
      <c r="F9" s="33"/>
      <c r="G9" s="27"/>
    </row>
    <row r="10" spans="1:7" ht="20.25" thickBot="1" x14ac:dyDescent="0.3">
      <c r="A10" s="34" t="s">
        <v>104</v>
      </c>
      <c r="B10" s="35">
        <f>SUM(B4:B9)</f>
        <v>35</v>
      </c>
      <c r="C10" s="35">
        <f t="shared" ref="C10:F10" si="0">SUM(C5:C9)</f>
        <v>0</v>
      </c>
      <c r="D10" s="35">
        <f t="shared" si="0"/>
        <v>0</v>
      </c>
      <c r="E10" s="35">
        <f t="shared" si="0"/>
        <v>0</v>
      </c>
      <c r="F10" s="35">
        <f t="shared" si="0"/>
        <v>0</v>
      </c>
      <c r="G10" s="36">
        <f>SUM(G5:G9)</f>
        <v>0</v>
      </c>
    </row>
    <row r="11" spans="1:7" ht="19.5" x14ac:dyDescent="0.3">
      <c r="A11" s="37"/>
      <c r="B11" s="37"/>
      <c r="C11" s="37"/>
      <c r="D11" s="37"/>
      <c r="E11" s="37"/>
      <c r="F11" s="37"/>
      <c r="G11" s="37"/>
    </row>
    <row r="12" spans="1:7" ht="19.5" x14ac:dyDescent="0.3">
      <c r="A12" s="37"/>
      <c r="B12" s="37"/>
      <c r="C12" s="37"/>
      <c r="D12" s="37"/>
      <c r="E12" s="37"/>
      <c r="F12" s="37"/>
      <c r="G12" s="37"/>
    </row>
    <row r="13" spans="1:7" ht="19.5" x14ac:dyDescent="0.3">
      <c r="A13" s="37"/>
      <c r="B13" s="38"/>
      <c r="C13" s="37"/>
      <c r="D13" s="37"/>
      <c r="E13" s="37"/>
      <c r="F13" s="37"/>
      <c r="G13" s="37"/>
    </row>
    <row r="14" spans="1:7" x14ac:dyDescent="0.25">
      <c r="A14" s="39"/>
      <c r="B14" s="39" t="s">
        <v>105</v>
      </c>
    </row>
    <row r="15" spans="1:7" x14ac:dyDescent="0.25">
      <c r="A15" s="39" t="s">
        <v>106</v>
      </c>
      <c r="B15" s="39">
        <f t="shared" ref="B15:B21" si="1">COUNTIF(C15:J15,"x")</f>
        <v>3</v>
      </c>
      <c r="C15" t="s">
        <v>11</v>
      </c>
      <c r="D15" t="s">
        <v>11</v>
      </c>
      <c r="E15" t="s">
        <v>11</v>
      </c>
    </row>
    <row r="16" spans="1:7" x14ac:dyDescent="0.25">
      <c r="A16" s="39" t="s">
        <v>107</v>
      </c>
      <c r="B16" s="39">
        <f t="shared" si="1"/>
        <v>5</v>
      </c>
      <c r="C16" t="s">
        <v>130</v>
      </c>
      <c r="D16" t="s">
        <v>130</v>
      </c>
      <c r="E16" t="s">
        <v>130</v>
      </c>
      <c r="F16" t="s">
        <v>130</v>
      </c>
      <c r="G16" t="s">
        <v>130</v>
      </c>
    </row>
    <row r="17" spans="1:9" x14ac:dyDescent="0.25">
      <c r="A17" s="39" t="s">
        <v>108</v>
      </c>
      <c r="B17" s="39">
        <f t="shared" si="1"/>
        <v>1</v>
      </c>
      <c r="C17" t="s">
        <v>130</v>
      </c>
    </row>
    <row r="18" spans="1:9" x14ac:dyDescent="0.25">
      <c r="A18" s="39" t="s">
        <v>109</v>
      </c>
      <c r="B18" s="39">
        <f t="shared" si="1"/>
        <v>3</v>
      </c>
      <c r="C18" t="s">
        <v>11</v>
      </c>
      <c r="D18" t="s">
        <v>11</v>
      </c>
      <c r="E18" t="s">
        <v>11</v>
      </c>
    </row>
    <row r="19" spans="1:9" x14ac:dyDescent="0.25">
      <c r="A19" s="39" t="s">
        <v>53</v>
      </c>
      <c r="B19" s="39">
        <f t="shared" si="1"/>
        <v>3</v>
      </c>
      <c r="C19" t="s">
        <v>11</v>
      </c>
      <c r="D19" t="s">
        <v>130</v>
      </c>
      <c r="E19" t="s">
        <v>130</v>
      </c>
    </row>
    <row r="20" spans="1:9" x14ac:dyDescent="0.25">
      <c r="A20" s="39" t="s">
        <v>110</v>
      </c>
      <c r="B20" s="39">
        <f t="shared" si="1"/>
        <v>2</v>
      </c>
      <c r="C20" t="s">
        <v>130</v>
      </c>
      <c r="D20" t="s">
        <v>130</v>
      </c>
    </row>
    <row r="21" spans="1:9" x14ac:dyDescent="0.25">
      <c r="A21" s="39" t="s">
        <v>111</v>
      </c>
      <c r="B21" s="39">
        <f t="shared" si="1"/>
        <v>2</v>
      </c>
      <c r="C21" t="s">
        <v>11</v>
      </c>
      <c r="D21" t="s">
        <v>11</v>
      </c>
    </row>
    <row r="22" spans="1:9" x14ac:dyDescent="0.25">
      <c r="A22" s="39" t="s">
        <v>112</v>
      </c>
      <c r="B22" s="39">
        <f>COUNTIF(C22:J22,"x")</f>
        <v>5</v>
      </c>
      <c r="C22" t="s">
        <v>130</v>
      </c>
      <c r="D22" t="s">
        <v>130</v>
      </c>
      <c r="E22" t="s">
        <v>130</v>
      </c>
      <c r="F22" t="s">
        <v>130</v>
      </c>
      <c r="G22" t="s">
        <v>130</v>
      </c>
    </row>
    <row r="23" spans="1:9" x14ac:dyDescent="0.25">
      <c r="A23" s="39" t="s">
        <v>113</v>
      </c>
      <c r="B23" s="39">
        <f t="shared" ref="B23:B25" si="2">COUNTIF(C23:J23,"x")</f>
        <v>5</v>
      </c>
      <c r="C23" t="s">
        <v>130</v>
      </c>
      <c r="D23" t="s">
        <v>130</v>
      </c>
      <c r="E23" t="s">
        <v>130</v>
      </c>
      <c r="F23" t="s">
        <v>130</v>
      </c>
      <c r="G23" t="s">
        <v>130</v>
      </c>
    </row>
    <row r="24" spans="1:9" x14ac:dyDescent="0.25">
      <c r="A24" s="39" t="s">
        <v>114</v>
      </c>
      <c r="B24" s="39">
        <f t="shared" si="2"/>
        <v>2</v>
      </c>
      <c r="C24" t="s">
        <v>130</v>
      </c>
      <c r="D24" t="s">
        <v>130</v>
      </c>
    </row>
    <row r="25" spans="1:9" x14ac:dyDescent="0.25">
      <c r="A25" s="39" t="s">
        <v>115</v>
      </c>
      <c r="B25" s="39">
        <f t="shared" si="2"/>
        <v>4</v>
      </c>
      <c r="C25" t="s">
        <v>130</v>
      </c>
      <c r="D25" t="s">
        <v>130</v>
      </c>
      <c r="E25" t="s">
        <v>130</v>
      </c>
      <c r="F25" t="s">
        <v>130</v>
      </c>
    </row>
    <row r="26" spans="1:9" x14ac:dyDescent="0.25">
      <c r="A26" s="39" t="s">
        <v>116</v>
      </c>
      <c r="B26" s="39">
        <f>SUM(B15:B25)</f>
        <v>35</v>
      </c>
      <c r="C26" s="39"/>
      <c r="D26" s="39"/>
      <c r="E26" s="39"/>
      <c r="F26" s="39"/>
      <c r="G26" s="39"/>
      <c r="H26" s="39"/>
      <c r="I26" s="39"/>
    </row>
  </sheetData>
  <mergeCells count="6">
    <mergeCell ref="A1:C1"/>
    <mergeCell ref="D1:G1"/>
    <mergeCell ref="A2:A3"/>
    <mergeCell ref="B2:B3"/>
    <mergeCell ref="C2:F2"/>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
  <sheetViews>
    <sheetView tabSelected="1" zoomScaleNormal="100" zoomScalePageLayoutView="120" workbookViewId="0">
      <selection activeCell="A2" sqref="A2"/>
    </sheetView>
  </sheetViews>
  <sheetFormatPr baseColWidth="10" defaultRowHeight="14.25" x14ac:dyDescent="0.2"/>
  <cols>
    <col min="1" max="1" width="9.42578125" style="47" bestFit="1" customWidth="1"/>
    <col min="2" max="2" width="25.85546875" style="47" bestFit="1" customWidth="1"/>
    <col min="3" max="3" width="13.28515625" style="47" bestFit="1" customWidth="1"/>
    <col min="4" max="4" width="12" style="47" bestFit="1" customWidth="1"/>
    <col min="5" max="5" width="15.42578125" style="47" bestFit="1" customWidth="1"/>
    <col min="6" max="6" width="15.7109375" style="47" customWidth="1"/>
    <col min="7" max="7" width="11.85546875" style="47" customWidth="1"/>
    <col min="8" max="8" width="9.42578125" style="47" bestFit="1" customWidth="1"/>
    <col min="9" max="9" width="12.42578125" style="47" customWidth="1"/>
    <col min="10" max="10" width="18.42578125" style="47" customWidth="1"/>
    <col min="11" max="16384" width="11.42578125" style="47"/>
  </cols>
  <sheetData>
    <row r="1" spans="1:11" ht="56.25" customHeight="1" thickBot="1" x14ac:dyDescent="0.25">
      <c r="A1" s="132" t="s">
        <v>136</v>
      </c>
      <c r="B1" s="138"/>
      <c r="C1" s="138"/>
      <c r="D1" s="138"/>
      <c r="E1" s="138"/>
      <c r="F1" s="138"/>
      <c r="G1" s="138"/>
      <c r="H1" s="138"/>
      <c r="I1" s="138"/>
      <c r="J1" s="138"/>
      <c r="K1" s="139"/>
    </row>
    <row r="2" spans="1:11" s="48" customFormat="1" ht="135.75" customHeight="1" thickBot="1" x14ac:dyDescent="0.25">
      <c r="A2" s="135" t="s">
        <v>168</v>
      </c>
      <c r="B2" s="136"/>
      <c r="C2" s="136"/>
      <c r="D2" s="136"/>
      <c r="E2" s="136"/>
      <c r="F2" s="136"/>
      <c r="G2" s="136"/>
      <c r="H2" s="136"/>
      <c r="I2" s="136"/>
      <c r="J2" s="136"/>
      <c r="K2" s="137"/>
    </row>
  </sheetData>
  <phoneticPr fontId="4" type="noConversion"/>
  <pageMargins left="0.7" right="0.7"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60" zoomScaleNormal="60" zoomScalePageLayoutView="90" workbookViewId="0">
      <selection activeCell="J5" sqref="J5:J6"/>
    </sheetView>
  </sheetViews>
  <sheetFormatPr baseColWidth="10" defaultRowHeight="14.25" x14ac:dyDescent="0.2"/>
  <cols>
    <col min="1" max="1" width="29.140625" style="47" customWidth="1"/>
    <col min="2" max="2" width="34.42578125" style="47" customWidth="1"/>
    <col min="3" max="3" width="23.140625" style="47" customWidth="1"/>
    <col min="4" max="4" width="25.5703125" style="47" customWidth="1"/>
    <col min="5" max="5" width="22.85546875" style="47" customWidth="1"/>
    <col min="6" max="6" width="24.85546875" style="47" customWidth="1"/>
    <col min="7" max="7" width="24.28515625" style="47" customWidth="1"/>
    <col min="8" max="8" width="31.28515625" style="47" customWidth="1"/>
    <col min="9" max="9" width="18.5703125" style="47" customWidth="1"/>
    <col min="10" max="10" width="14.85546875" style="47" customWidth="1"/>
    <col min="11" max="11" width="21.5703125" style="47" customWidth="1"/>
    <col min="12" max="12" width="27.85546875" style="47" customWidth="1"/>
    <col min="13" max="16384" width="11.42578125" style="47"/>
  </cols>
  <sheetData>
    <row r="1" spans="1:12" s="53" customFormat="1" ht="59.25" customHeight="1" thickBot="1" x14ac:dyDescent="0.25">
      <c r="A1" s="132" t="s">
        <v>137</v>
      </c>
      <c r="B1" s="138"/>
      <c r="C1" s="138"/>
      <c r="D1" s="138"/>
      <c r="E1" s="138"/>
      <c r="F1" s="138"/>
      <c r="G1" s="138"/>
      <c r="H1" s="138"/>
      <c r="I1" s="138"/>
      <c r="J1" s="138"/>
      <c r="K1" s="138"/>
      <c r="L1" s="141"/>
    </row>
    <row r="2" spans="1:12" s="53" customFormat="1" ht="33.75" customHeight="1" x14ac:dyDescent="0.2">
      <c r="A2" s="80" t="s">
        <v>0</v>
      </c>
      <c r="B2" s="80" t="s">
        <v>50</v>
      </c>
      <c r="C2" s="80" t="s">
        <v>170</v>
      </c>
      <c r="D2" s="80" t="s">
        <v>170</v>
      </c>
      <c r="E2" s="80" t="s">
        <v>170</v>
      </c>
      <c r="F2" s="80" t="s">
        <v>170</v>
      </c>
      <c r="G2" s="80" t="s">
        <v>170</v>
      </c>
      <c r="H2" s="80" t="s">
        <v>1</v>
      </c>
      <c r="I2" s="80" t="s">
        <v>2</v>
      </c>
      <c r="J2" s="80" t="s">
        <v>3</v>
      </c>
      <c r="K2" s="140" t="s">
        <v>4</v>
      </c>
      <c r="L2" s="80" t="s">
        <v>5</v>
      </c>
    </row>
    <row r="3" spans="1:12" s="53" customFormat="1" ht="65.25" customHeight="1" thickBot="1" x14ac:dyDescent="0.25">
      <c r="A3" s="82"/>
      <c r="B3" s="82"/>
      <c r="C3" s="82" t="s">
        <v>6</v>
      </c>
      <c r="D3" s="82" t="s">
        <v>7</v>
      </c>
      <c r="E3" s="82" t="s">
        <v>8</v>
      </c>
      <c r="F3" s="82" t="s">
        <v>9</v>
      </c>
      <c r="G3" s="82" t="s">
        <v>10</v>
      </c>
      <c r="H3" s="82"/>
      <c r="I3" s="82"/>
      <c r="J3" s="82"/>
      <c r="K3" s="83"/>
      <c r="L3" s="82"/>
    </row>
    <row r="4" spans="1:12" s="55" customFormat="1" ht="60" x14ac:dyDescent="0.2">
      <c r="A4" s="166" t="s">
        <v>139</v>
      </c>
      <c r="B4" s="85" t="s">
        <v>54</v>
      </c>
      <c r="C4" s="85"/>
      <c r="D4" s="85" t="s">
        <v>11</v>
      </c>
      <c r="E4" s="85" t="s">
        <v>11</v>
      </c>
      <c r="F4" s="85"/>
      <c r="G4" s="85"/>
      <c r="H4" s="85" t="s">
        <v>118</v>
      </c>
      <c r="I4" s="86">
        <v>44927</v>
      </c>
      <c r="J4" s="86">
        <v>45046</v>
      </c>
      <c r="K4" s="87">
        <v>0</v>
      </c>
      <c r="L4" s="88" t="s">
        <v>35</v>
      </c>
    </row>
    <row r="5" spans="1:12" s="55" customFormat="1" ht="75" x14ac:dyDescent="0.2">
      <c r="A5" s="89" t="s">
        <v>68</v>
      </c>
      <c r="B5" s="90" t="s">
        <v>171</v>
      </c>
      <c r="C5" s="90" t="s">
        <v>11</v>
      </c>
      <c r="D5" s="90"/>
      <c r="E5" s="90"/>
      <c r="F5" s="90"/>
      <c r="G5" s="90"/>
      <c r="H5" s="90" t="s">
        <v>120</v>
      </c>
      <c r="I5" s="91">
        <v>44927</v>
      </c>
      <c r="J5" s="91">
        <v>45291</v>
      </c>
      <c r="K5" s="92">
        <v>0</v>
      </c>
      <c r="L5" s="93" t="s">
        <v>35</v>
      </c>
    </row>
    <row r="6" spans="1:12" s="55" customFormat="1" ht="75" x14ac:dyDescent="0.2">
      <c r="A6" s="89" t="s">
        <v>162</v>
      </c>
      <c r="B6" s="90" t="s">
        <v>172</v>
      </c>
      <c r="C6" s="90" t="s">
        <v>11</v>
      </c>
      <c r="D6" s="90"/>
      <c r="E6" s="90"/>
      <c r="F6" s="90" t="s">
        <v>11</v>
      </c>
      <c r="G6" s="90"/>
      <c r="H6" s="90" t="s">
        <v>176</v>
      </c>
      <c r="I6" s="91">
        <v>44958</v>
      </c>
      <c r="J6" s="91">
        <v>45291</v>
      </c>
      <c r="K6" s="92">
        <v>0</v>
      </c>
      <c r="L6" s="93" t="s">
        <v>35</v>
      </c>
    </row>
    <row r="7" spans="1:12" s="55" customFormat="1" ht="90" x14ac:dyDescent="0.2">
      <c r="A7" s="89" t="s">
        <v>163</v>
      </c>
      <c r="B7" s="90" t="s">
        <v>173</v>
      </c>
      <c r="C7" s="90" t="s">
        <v>11</v>
      </c>
      <c r="D7" s="90"/>
      <c r="E7" s="90"/>
      <c r="F7" s="90" t="s">
        <v>11</v>
      </c>
      <c r="G7" s="90" t="s">
        <v>11</v>
      </c>
      <c r="H7" s="90" t="s">
        <v>177</v>
      </c>
      <c r="I7" s="91">
        <v>44958</v>
      </c>
      <c r="J7" s="91">
        <v>45291</v>
      </c>
      <c r="K7" s="92">
        <v>0</v>
      </c>
      <c r="L7" s="93" t="s">
        <v>35</v>
      </c>
    </row>
    <row r="8" spans="1:12" s="67" customFormat="1" ht="60" x14ac:dyDescent="0.2">
      <c r="A8" s="89" t="s">
        <v>164</v>
      </c>
      <c r="B8" s="90" t="s">
        <v>174</v>
      </c>
      <c r="C8" s="90" t="s">
        <v>11</v>
      </c>
      <c r="D8" s="90"/>
      <c r="E8" s="90"/>
      <c r="F8" s="90" t="s">
        <v>11</v>
      </c>
      <c r="G8" s="90" t="s">
        <v>11</v>
      </c>
      <c r="H8" s="90" t="s">
        <v>178</v>
      </c>
      <c r="I8" s="91">
        <v>45017</v>
      </c>
      <c r="J8" s="91">
        <v>45291</v>
      </c>
      <c r="K8" s="92">
        <v>0</v>
      </c>
      <c r="L8" s="93" t="s">
        <v>35</v>
      </c>
    </row>
    <row r="9" spans="1:12" s="67" customFormat="1" ht="105.75" thickBot="1" x14ac:dyDescent="0.25">
      <c r="A9" s="94" t="s">
        <v>37</v>
      </c>
      <c r="B9" s="95" t="s">
        <v>175</v>
      </c>
      <c r="C9" s="95" t="s">
        <v>11</v>
      </c>
      <c r="D9" s="95"/>
      <c r="E9" s="95"/>
      <c r="F9" s="95"/>
      <c r="G9" s="95" t="s">
        <v>11</v>
      </c>
      <c r="H9" s="95" t="s">
        <v>38</v>
      </c>
      <c r="I9" s="96">
        <v>45108</v>
      </c>
      <c r="J9" s="96">
        <v>45291</v>
      </c>
      <c r="K9" s="97">
        <v>0</v>
      </c>
      <c r="L9" s="98" t="s">
        <v>169</v>
      </c>
    </row>
    <row r="10" spans="1:12" x14ac:dyDescent="0.2">
      <c r="D10" s="49"/>
      <c r="E10" s="50"/>
      <c r="H10" s="51"/>
      <c r="I10" s="50"/>
      <c r="J10" s="52"/>
    </row>
    <row r="11" spans="1:12" x14ac:dyDescent="0.2">
      <c r="D11" s="49"/>
      <c r="E11" s="50"/>
      <c r="H11" s="51"/>
      <c r="I11" s="50"/>
      <c r="J11" s="52"/>
    </row>
    <row r="12" spans="1:12" x14ac:dyDescent="0.2">
      <c r="D12" s="49"/>
      <c r="E12" s="50"/>
      <c r="H12" s="51"/>
      <c r="I12" s="50"/>
      <c r="J12" s="52"/>
    </row>
    <row r="13" spans="1:12" x14ac:dyDescent="0.2">
      <c r="D13" s="49"/>
      <c r="E13" s="50"/>
      <c r="F13" s="52"/>
      <c r="G13" s="53"/>
      <c r="H13" s="53"/>
    </row>
    <row r="14" spans="1:12" ht="15" x14ac:dyDescent="0.25">
      <c r="C14" s="54"/>
      <c r="G14" s="5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2" zoomScale="80" zoomScaleNormal="80" zoomScalePageLayoutView="110" workbookViewId="0">
      <pane ySplit="3" topLeftCell="A5" activePane="bottomLeft" state="frozen"/>
      <selection activeCell="A2" sqref="A2"/>
      <selection pane="bottomLeft" activeCell="B2" sqref="B2"/>
    </sheetView>
  </sheetViews>
  <sheetFormatPr baseColWidth="10" defaultRowHeight="14.25" x14ac:dyDescent="0.2"/>
  <cols>
    <col min="1" max="1" width="33.85546875" style="65" customWidth="1"/>
    <col min="2" max="2" width="44.140625" style="65" customWidth="1"/>
    <col min="3" max="3" width="25" style="65" customWidth="1"/>
    <col min="4" max="4" width="23.42578125" style="65" customWidth="1"/>
    <col min="5" max="5" width="22.7109375" style="65" customWidth="1"/>
    <col min="6" max="6" width="28.140625" style="65" customWidth="1"/>
    <col min="7" max="7" width="13.5703125" style="65" customWidth="1"/>
    <col min="8" max="8" width="13" style="65" customWidth="1"/>
    <col min="9" max="9" width="15.85546875" style="65" customWidth="1"/>
    <col min="10" max="10" width="19.85546875" style="65" customWidth="1"/>
    <col min="11" max="16384" width="11.42578125" style="65"/>
  </cols>
  <sheetData>
    <row r="1" spans="1:11" ht="38.25" customHeight="1" thickBot="1" x14ac:dyDescent="0.25"/>
    <row r="2" spans="1:11" ht="51.75" customHeight="1" thickBot="1" x14ac:dyDescent="0.25">
      <c r="A2" s="132" t="s">
        <v>140</v>
      </c>
      <c r="B2" s="142"/>
      <c r="C2" s="142"/>
      <c r="D2" s="142"/>
      <c r="E2" s="142"/>
      <c r="F2" s="142"/>
      <c r="G2" s="142"/>
      <c r="H2" s="142"/>
      <c r="I2" s="142"/>
      <c r="J2" s="143"/>
    </row>
    <row r="3" spans="1:11" ht="38.25" customHeight="1" x14ac:dyDescent="0.2">
      <c r="A3" s="76" t="s">
        <v>0</v>
      </c>
      <c r="B3" s="77" t="s">
        <v>50</v>
      </c>
      <c r="C3" s="77" t="s">
        <v>170</v>
      </c>
      <c r="D3" s="77" t="s">
        <v>170</v>
      </c>
      <c r="E3" s="77" t="s">
        <v>170</v>
      </c>
      <c r="F3" s="77" t="s">
        <v>1</v>
      </c>
      <c r="G3" s="77" t="s">
        <v>2</v>
      </c>
      <c r="H3" s="77" t="s">
        <v>3</v>
      </c>
      <c r="I3" s="78" t="s">
        <v>4</v>
      </c>
      <c r="J3" s="79" t="s">
        <v>5</v>
      </c>
    </row>
    <row r="4" spans="1:11" ht="26.25" customHeight="1" thickBot="1" x14ac:dyDescent="0.25">
      <c r="A4" s="99"/>
      <c r="B4" s="100"/>
      <c r="C4" s="100" t="s">
        <v>13</v>
      </c>
      <c r="D4" s="100" t="s">
        <v>63</v>
      </c>
      <c r="E4" s="100" t="s">
        <v>14</v>
      </c>
      <c r="F4" s="100"/>
      <c r="G4" s="100"/>
      <c r="H4" s="100"/>
      <c r="I4" s="101"/>
      <c r="J4" s="102"/>
    </row>
    <row r="5" spans="1:11" s="66" customFormat="1" ht="116.25" customHeight="1" x14ac:dyDescent="0.2">
      <c r="A5" s="71" t="s">
        <v>179</v>
      </c>
      <c r="B5" s="72" t="s">
        <v>180</v>
      </c>
      <c r="C5" s="72" t="s">
        <v>11</v>
      </c>
      <c r="D5" s="72"/>
      <c r="E5" s="72" t="s">
        <v>11</v>
      </c>
      <c r="F5" s="72" t="s">
        <v>181</v>
      </c>
      <c r="G5" s="73">
        <v>44958</v>
      </c>
      <c r="H5" s="73">
        <v>45291</v>
      </c>
      <c r="I5" s="74">
        <v>0</v>
      </c>
      <c r="J5" s="75" t="s">
        <v>15</v>
      </c>
    </row>
    <row r="6" spans="1:11" s="69" customFormat="1" ht="120.75" customHeight="1" x14ac:dyDescent="0.2">
      <c r="A6" s="42" t="s">
        <v>150</v>
      </c>
      <c r="B6" s="43" t="s">
        <v>182</v>
      </c>
      <c r="C6" s="43" t="s">
        <v>11</v>
      </c>
      <c r="D6" s="43"/>
      <c r="E6" s="43" t="s">
        <v>11</v>
      </c>
      <c r="F6" s="43" t="s">
        <v>149</v>
      </c>
      <c r="G6" s="44">
        <v>45078</v>
      </c>
      <c r="H6" s="44">
        <v>45260</v>
      </c>
      <c r="I6" s="45">
        <v>0</v>
      </c>
      <c r="J6" s="46" t="s">
        <v>45</v>
      </c>
      <c r="K6" s="68"/>
    </row>
    <row r="7" spans="1:11" s="59" customFormat="1" ht="132" customHeight="1" x14ac:dyDescent="0.2">
      <c r="A7" s="42" t="s">
        <v>155</v>
      </c>
      <c r="B7" s="43" t="s">
        <v>151</v>
      </c>
      <c r="C7" s="43" t="s">
        <v>11</v>
      </c>
      <c r="D7" s="43"/>
      <c r="E7" s="43" t="s">
        <v>11</v>
      </c>
      <c r="F7" s="43" t="s">
        <v>148</v>
      </c>
      <c r="G7" s="44">
        <v>44986</v>
      </c>
      <c r="H7" s="44">
        <v>45199</v>
      </c>
      <c r="I7" s="103">
        <v>0</v>
      </c>
      <c r="J7" s="46" t="s">
        <v>47</v>
      </c>
      <c r="K7" s="68"/>
    </row>
    <row r="8" spans="1:11" s="70" customFormat="1" ht="126.75" customHeight="1" x14ac:dyDescent="0.2">
      <c r="A8" s="42" t="s">
        <v>152</v>
      </c>
      <c r="B8" s="43" t="s">
        <v>183</v>
      </c>
      <c r="C8" s="43" t="s">
        <v>11</v>
      </c>
      <c r="D8" s="43" t="s">
        <v>11</v>
      </c>
      <c r="E8" s="43" t="s">
        <v>11</v>
      </c>
      <c r="F8" s="43" t="s">
        <v>65</v>
      </c>
      <c r="G8" s="44">
        <v>45231</v>
      </c>
      <c r="H8" s="44">
        <v>45291</v>
      </c>
      <c r="I8" s="45">
        <v>20000000</v>
      </c>
      <c r="J8" s="46" t="s">
        <v>45</v>
      </c>
    </row>
    <row r="9" spans="1:11" s="66" customFormat="1" ht="108.75" customHeight="1" x14ac:dyDescent="0.2">
      <c r="A9" s="42" t="s">
        <v>41</v>
      </c>
      <c r="B9" s="43" t="s">
        <v>184</v>
      </c>
      <c r="C9" s="43" t="s">
        <v>11</v>
      </c>
      <c r="D9" s="43" t="s">
        <v>11</v>
      </c>
      <c r="E9" s="43" t="s">
        <v>11</v>
      </c>
      <c r="F9" s="43" t="s">
        <v>132</v>
      </c>
      <c r="G9" s="44">
        <v>44941</v>
      </c>
      <c r="H9" s="44">
        <v>45291</v>
      </c>
      <c r="I9" s="45">
        <v>0</v>
      </c>
      <c r="J9" s="46" t="s">
        <v>46</v>
      </c>
    </row>
    <row r="10" spans="1:11" s="66" customFormat="1" ht="90.75" customHeight="1" x14ac:dyDescent="0.2">
      <c r="A10" s="42" t="s">
        <v>167</v>
      </c>
      <c r="B10" s="43" t="s">
        <v>185</v>
      </c>
      <c r="C10" s="43" t="s">
        <v>11</v>
      </c>
      <c r="D10" s="43" t="s">
        <v>11</v>
      </c>
      <c r="E10" s="43" t="s">
        <v>11</v>
      </c>
      <c r="F10" s="43" t="s">
        <v>186</v>
      </c>
      <c r="G10" s="44">
        <v>44986</v>
      </c>
      <c r="H10" s="44">
        <v>45291</v>
      </c>
      <c r="I10" s="45">
        <v>0</v>
      </c>
      <c r="J10" s="46" t="s">
        <v>35</v>
      </c>
      <c r="K10" s="68"/>
    </row>
    <row r="11" spans="1:11" s="59" customFormat="1" ht="186" customHeight="1" thickBot="1" x14ac:dyDescent="0.25">
      <c r="A11" s="104" t="s">
        <v>121</v>
      </c>
      <c r="B11" s="105" t="s">
        <v>187</v>
      </c>
      <c r="C11" s="105" t="s">
        <v>11</v>
      </c>
      <c r="D11" s="105" t="s">
        <v>11</v>
      </c>
      <c r="E11" s="105" t="s">
        <v>11</v>
      </c>
      <c r="F11" s="105" t="s">
        <v>188</v>
      </c>
      <c r="G11" s="106">
        <v>44927</v>
      </c>
      <c r="H11" s="106">
        <v>45291</v>
      </c>
      <c r="I11" s="107">
        <v>0</v>
      </c>
      <c r="J11" s="108" t="s">
        <v>119</v>
      </c>
    </row>
    <row r="12" spans="1:11" ht="15" x14ac:dyDescent="0.2">
      <c r="A12" s="58"/>
      <c r="B12" s="58"/>
      <c r="C12" s="58"/>
      <c r="D12" s="58"/>
      <c r="E12" s="58"/>
      <c r="F12" s="58"/>
      <c r="G12" s="58"/>
      <c r="H12" s="58"/>
      <c r="I12" s="58"/>
      <c r="J12" s="58"/>
    </row>
    <row r="13" spans="1:11" ht="15" x14ac:dyDescent="0.2">
      <c r="A13" s="58"/>
      <c r="B13" s="58"/>
      <c r="C13" s="58"/>
      <c r="D13" s="58"/>
      <c r="E13" s="58"/>
      <c r="F13" s="58"/>
      <c r="G13" s="58"/>
      <c r="H13" s="58"/>
      <c r="I13" s="58"/>
      <c r="J13" s="58"/>
    </row>
    <row r="14" spans="1:11" ht="15" x14ac:dyDescent="0.2">
      <c r="A14" s="58"/>
      <c r="B14" s="58"/>
      <c r="C14" s="58"/>
      <c r="D14" s="58"/>
      <c r="E14" s="58"/>
      <c r="F14" s="58"/>
      <c r="G14" s="58"/>
      <c r="H14" s="58"/>
      <c r="I14" s="58"/>
      <c r="J14" s="58"/>
    </row>
    <row r="15" spans="1:11" ht="15" x14ac:dyDescent="0.2">
      <c r="A15" s="58"/>
      <c r="B15" s="58"/>
      <c r="C15" s="58"/>
      <c r="D15" s="58"/>
      <c r="E15" s="58"/>
      <c r="F15" s="58"/>
      <c r="G15" s="58"/>
      <c r="H15" s="58"/>
      <c r="I15" s="58"/>
      <c r="J15" s="58"/>
    </row>
    <row r="16" spans="1:11" ht="15" x14ac:dyDescent="0.2">
      <c r="A16" s="58"/>
      <c r="B16" s="58"/>
      <c r="C16" s="58"/>
      <c r="D16" s="58"/>
      <c r="E16" s="58"/>
      <c r="F16" s="58"/>
      <c r="G16" s="58"/>
      <c r="H16" s="58"/>
      <c r="I16" s="58"/>
      <c r="J16" s="58"/>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70" zoomScaleNormal="70" zoomScalePageLayoutView="115" workbookViewId="0">
      <pane ySplit="4" topLeftCell="A8" activePane="bottomLeft" state="frozen"/>
      <selection pane="bottomLeft" activeCell="A3" sqref="A3"/>
    </sheetView>
  </sheetViews>
  <sheetFormatPr baseColWidth="10" defaultRowHeight="14.25" x14ac:dyDescent="0.2"/>
  <cols>
    <col min="1" max="1" width="41.42578125" style="47" customWidth="1"/>
    <col min="2" max="2" width="47" style="47" customWidth="1"/>
    <col min="3" max="3" width="27.7109375" style="47" customWidth="1"/>
    <col min="4" max="4" width="26.42578125" style="47" customWidth="1"/>
    <col min="5" max="5" width="22.140625" style="47" customWidth="1"/>
    <col min="6" max="6" width="24.42578125" style="47" customWidth="1"/>
    <col min="7" max="7" width="22.85546875" style="47" customWidth="1"/>
    <col min="8" max="8" width="32.42578125" style="47" customWidth="1"/>
    <col min="9" max="9" width="23.7109375" style="47" customWidth="1"/>
    <col min="10" max="10" width="16.85546875" style="47" customWidth="1"/>
    <col min="11" max="11" width="17.7109375" style="47" customWidth="1"/>
    <col min="12" max="12" width="22.28515625" style="47" customWidth="1"/>
    <col min="13" max="16384" width="11.42578125" style="47"/>
  </cols>
  <sheetData>
    <row r="1" spans="1:12" ht="48.75" customHeight="1" thickBot="1" x14ac:dyDescent="0.25">
      <c r="A1" s="132" t="s">
        <v>141</v>
      </c>
      <c r="B1" s="133"/>
      <c r="C1" s="133"/>
      <c r="D1" s="133"/>
      <c r="E1" s="133"/>
      <c r="F1" s="133"/>
      <c r="G1" s="133"/>
      <c r="H1" s="133"/>
      <c r="I1" s="133"/>
      <c r="J1" s="133"/>
      <c r="K1" s="133"/>
      <c r="L1" s="134"/>
    </row>
    <row r="2" spans="1:12" ht="27" customHeight="1" thickBot="1" x14ac:dyDescent="0.25">
      <c r="A2" s="40"/>
      <c r="B2" s="41"/>
      <c r="C2" s="41"/>
      <c r="D2" s="41"/>
      <c r="E2" s="41"/>
      <c r="F2" s="41"/>
      <c r="G2" s="41"/>
      <c r="H2" s="41"/>
      <c r="I2" s="41"/>
      <c r="J2" s="41"/>
      <c r="K2" s="41"/>
      <c r="L2" s="41"/>
    </row>
    <row r="3" spans="1:12" s="58" customFormat="1" ht="57.75" customHeight="1" x14ac:dyDescent="0.2">
      <c r="A3" s="76" t="s">
        <v>0</v>
      </c>
      <c r="B3" s="77" t="s">
        <v>50</v>
      </c>
      <c r="C3" s="77" t="s">
        <v>170</v>
      </c>
      <c r="D3" s="77" t="s">
        <v>170</v>
      </c>
      <c r="E3" s="77" t="s">
        <v>170</v>
      </c>
      <c r="F3" s="77" t="s">
        <v>170</v>
      </c>
      <c r="G3" s="77" t="s">
        <v>170</v>
      </c>
      <c r="H3" s="77" t="s">
        <v>1</v>
      </c>
      <c r="I3" s="77" t="s">
        <v>2</v>
      </c>
      <c r="J3" s="77" t="s">
        <v>3</v>
      </c>
      <c r="K3" s="78" t="s">
        <v>4</v>
      </c>
      <c r="L3" s="79" t="s">
        <v>5</v>
      </c>
    </row>
    <row r="4" spans="1:12" s="58" customFormat="1" ht="73.5" customHeight="1" thickBot="1" x14ac:dyDescent="0.25">
      <c r="A4" s="99"/>
      <c r="B4" s="100"/>
      <c r="C4" s="100" t="s">
        <v>16</v>
      </c>
      <c r="D4" s="100" t="s">
        <v>17</v>
      </c>
      <c r="E4" s="100" t="s">
        <v>18</v>
      </c>
      <c r="F4" s="100" t="s">
        <v>19</v>
      </c>
      <c r="G4" s="100" t="s">
        <v>20</v>
      </c>
      <c r="H4" s="100"/>
      <c r="I4" s="100"/>
      <c r="J4" s="100"/>
      <c r="K4" s="101"/>
      <c r="L4" s="102"/>
    </row>
    <row r="5" spans="1:12" s="62" customFormat="1" ht="66" customHeight="1" x14ac:dyDescent="0.2">
      <c r="A5" s="71" t="s">
        <v>21</v>
      </c>
      <c r="B5" s="72" t="s">
        <v>21</v>
      </c>
      <c r="C5" s="72"/>
      <c r="D5" s="72"/>
      <c r="E5" s="72"/>
      <c r="F5" s="72"/>
      <c r="G5" s="72" t="s">
        <v>11</v>
      </c>
      <c r="H5" s="72" t="s">
        <v>191</v>
      </c>
      <c r="I5" s="73">
        <v>44927</v>
      </c>
      <c r="J5" s="73">
        <v>45291</v>
      </c>
      <c r="K5" s="74">
        <v>0</v>
      </c>
      <c r="L5" s="75" t="s">
        <v>48</v>
      </c>
    </row>
    <row r="6" spans="1:12" s="62" customFormat="1" ht="77.25" customHeight="1" x14ac:dyDescent="0.2">
      <c r="A6" s="42" t="s">
        <v>58</v>
      </c>
      <c r="B6" s="43" t="s">
        <v>58</v>
      </c>
      <c r="C6" s="43"/>
      <c r="D6" s="43"/>
      <c r="E6" s="43"/>
      <c r="F6" s="43" t="s">
        <v>11</v>
      </c>
      <c r="G6" s="43" t="s">
        <v>11</v>
      </c>
      <c r="H6" s="43" t="s">
        <v>191</v>
      </c>
      <c r="I6" s="44">
        <v>44927</v>
      </c>
      <c r="J6" s="44">
        <v>45291</v>
      </c>
      <c r="K6" s="45">
        <v>0</v>
      </c>
      <c r="L6" s="46" t="s">
        <v>48</v>
      </c>
    </row>
    <row r="7" spans="1:12" s="63" customFormat="1" ht="72" customHeight="1" x14ac:dyDescent="0.2">
      <c r="A7" s="42" t="s">
        <v>189</v>
      </c>
      <c r="B7" s="43" t="s">
        <v>158</v>
      </c>
      <c r="C7" s="43"/>
      <c r="D7" s="43" t="s">
        <v>11</v>
      </c>
      <c r="E7" s="43"/>
      <c r="F7" s="43"/>
      <c r="G7" s="43" t="s">
        <v>11</v>
      </c>
      <c r="H7" s="43" t="s">
        <v>159</v>
      </c>
      <c r="I7" s="44">
        <v>44927</v>
      </c>
      <c r="J7" s="44">
        <v>45291</v>
      </c>
      <c r="K7" s="45">
        <v>0</v>
      </c>
      <c r="L7" s="46" t="s">
        <v>44</v>
      </c>
    </row>
    <row r="8" spans="1:12" s="63" customFormat="1" ht="60" customHeight="1" x14ac:dyDescent="0.2">
      <c r="A8" s="42" t="s">
        <v>62</v>
      </c>
      <c r="B8" s="43" t="s">
        <v>146</v>
      </c>
      <c r="C8" s="43"/>
      <c r="D8" s="43" t="s">
        <v>11</v>
      </c>
      <c r="E8" s="43" t="s">
        <v>11</v>
      </c>
      <c r="F8" s="43" t="s">
        <v>11</v>
      </c>
      <c r="G8" s="43"/>
      <c r="H8" s="43" t="s">
        <v>22</v>
      </c>
      <c r="I8" s="44">
        <v>44986</v>
      </c>
      <c r="J8" s="44">
        <v>45016</v>
      </c>
      <c r="K8" s="45">
        <v>0</v>
      </c>
      <c r="L8" s="46" t="s">
        <v>49</v>
      </c>
    </row>
    <row r="9" spans="1:12" s="64" customFormat="1" ht="78" customHeight="1" x14ac:dyDescent="0.2">
      <c r="A9" s="42" t="s">
        <v>192</v>
      </c>
      <c r="B9" s="43" t="s">
        <v>154</v>
      </c>
      <c r="C9" s="43"/>
      <c r="D9" s="43" t="s">
        <v>11</v>
      </c>
      <c r="E9" s="43" t="s">
        <v>11</v>
      </c>
      <c r="F9" s="43"/>
      <c r="G9" s="43" t="s">
        <v>11</v>
      </c>
      <c r="H9" s="43" t="s">
        <v>135</v>
      </c>
      <c r="I9" s="44">
        <v>44958</v>
      </c>
      <c r="J9" s="44">
        <v>45199</v>
      </c>
      <c r="K9" s="45">
        <v>0</v>
      </c>
      <c r="L9" s="46" t="s">
        <v>23</v>
      </c>
    </row>
    <row r="10" spans="1:12" s="64" customFormat="1" ht="84" customHeight="1" x14ac:dyDescent="0.2">
      <c r="A10" s="42" t="s">
        <v>190</v>
      </c>
      <c r="B10" s="43" t="s">
        <v>193</v>
      </c>
      <c r="C10" s="43"/>
      <c r="D10" s="43" t="s">
        <v>11</v>
      </c>
      <c r="E10" s="43"/>
      <c r="F10" s="43"/>
      <c r="G10" s="43" t="s">
        <v>11</v>
      </c>
      <c r="H10" s="43" t="s">
        <v>194</v>
      </c>
      <c r="I10" s="44">
        <v>44927</v>
      </c>
      <c r="J10" s="44">
        <v>45291</v>
      </c>
      <c r="K10" s="45">
        <v>0</v>
      </c>
      <c r="L10" s="46" t="s">
        <v>23</v>
      </c>
    </row>
    <row r="11" spans="1:12" s="64" customFormat="1" ht="60" x14ac:dyDescent="0.2">
      <c r="A11" s="42" t="s">
        <v>24</v>
      </c>
      <c r="B11" s="43" t="s">
        <v>147</v>
      </c>
      <c r="C11" s="43"/>
      <c r="D11" s="43"/>
      <c r="E11" s="43" t="s">
        <v>11</v>
      </c>
      <c r="F11" s="43"/>
      <c r="G11" s="43"/>
      <c r="H11" s="43" t="s">
        <v>25</v>
      </c>
      <c r="I11" s="44">
        <v>45231</v>
      </c>
      <c r="J11" s="44">
        <v>45291</v>
      </c>
      <c r="K11" s="45">
        <v>0</v>
      </c>
      <c r="L11" s="46" t="s">
        <v>26</v>
      </c>
    </row>
    <row r="12" spans="1:12" s="58" customFormat="1" ht="81.75" customHeight="1" x14ac:dyDescent="0.2">
      <c r="A12" s="42" t="s">
        <v>143</v>
      </c>
      <c r="B12" s="43" t="s">
        <v>144</v>
      </c>
      <c r="C12" s="109"/>
      <c r="D12" s="43" t="s">
        <v>11</v>
      </c>
      <c r="E12" s="109"/>
      <c r="F12" s="109"/>
      <c r="G12" s="43" t="s">
        <v>11</v>
      </c>
      <c r="H12" s="43" t="s">
        <v>145</v>
      </c>
      <c r="I12" s="44">
        <v>45108</v>
      </c>
      <c r="J12" s="44">
        <v>45291</v>
      </c>
      <c r="K12" s="45">
        <v>0</v>
      </c>
      <c r="L12" s="151" t="s">
        <v>15</v>
      </c>
    </row>
    <row r="13" spans="1:12" ht="135.75" thickBot="1" x14ac:dyDescent="0.25">
      <c r="A13" s="104" t="s">
        <v>153</v>
      </c>
      <c r="B13" s="105" t="s">
        <v>133</v>
      </c>
      <c r="C13" s="127"/>
      <c r="D13" s="105" t="s">
        <v>11</v>
      </c>
      <c r="E13" s="127"/>
      <c r="F13" s="127" t="s">
        <v>11</v>
      </c>
      <c r="G13" s="105" t="s">
        <v>11</v>
      </c>
      <c r="H13" s="126" t="s">
        <v>195</v>
      </c>
      <c r="I13" s="106">
        <v>44927</v>
      </c>
      <c r="J13" s="106">
        <v>45291</v>
      </c>
      <c r="K13" s="107">
        <v>0</v>
      </c>
      <c r="L13" s="152" t="s">
        <v>134</v>
      </c>
    </row>
    <row r="14" spans="1:12" x14ac:dyDescent="0.2">
      <c r="A14" s="56"/>
      <c r="B14" s="56"/>
      <c r="C14" s="56"/>
      <c r="D14" s="56"/>
      <c r="E14" s="56"/>
      <c r="F14" s="56"/>
      <c r="G14" s="56"/>
      <c r="H14" s="56"/>
      <c r="I14" s="56"/>
      <c r="J14" s="56"/>
      <c r="K14" s="56"/>
      <c r="L14" s="56"/>
    </row>
    <row r="15" spans="1:12" x14ac:dyDescent="0.2">
      <c r="A15" s="56"/>
      <c r="B15" s="56"/>
      <c r="C15" s="56"/>
      <c r="D15" s="56"/>
      <c r="E15" s="56"/>
      <c r="F15" s="56"/>
      <c r="G15" s="56"/>
      <c r="H15" s="56"/>
      <c r="I15" s="56"/>
      <c r="J15" s="56"/>
      <c r="K15" s="56"/>
      <c r="L15" s="5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70" zoomScaleNormal="70" zoomScalePageLayoutView="130" workbookViewId="0">
      <pane ySplit="3" topLeftCell="A4" activePane="bottomLeft" state="frozen"/>
      <selection pane="bottomLeft" activeCell="A4" sqref="A4"/>
    </sheetView>
  </sheetViews>
  <sheetFormatPr baseColWidth="10" defaultColWidth="10.85546875" defaultRowHeight="12.75" x14ac:dyDescent="0.2"/>
  <cols>
    <col min="1" max="2" width="32.140625" style="8" customWidth="1"/>
    <col min="3" max="3" width="23.7109375" style="8" customWidth="1"/>
    <col min="4" max="4" width="24" style="8" customWidth="1"/>
    <col min="5" max="5" width="24.28515625" style="8" customWidth="1"/>
    <col min="6" max="6" width="25" style="8" customWidth="1"/>
    <col min="7" max="7" width="24.28515625" style="8" customWidth="1"/>
    <col min="8" max="8" width="21.42578125" style="8" customWidth="1"/>
    <col min="9" max="9" width="18.140625" style="8" customWidth="1"/>
    <col min="10" max="10" width="15" style="8" customWidth="1"/>
    <col min="11" max="11" width="16.7109375" style="8" customWidth="1"/>
    <col min="12" max="12" width="20.5703125" style="8" customWidth="1"/>
    <col min="13" max="16384" width="10.85546875" style="8"/>
  </cols>
  <sheetData>
    <row r="1" spans="1:12" ht="53.25" customHeight="1" thickBot="1" x14ac:dyDescent="0.25">
      <c r="A1" s="132" t="s">
        <v>142</v>
      </c>
      <c r="B1" s="146"/>
      <c r="C1" s="146"/>
      <c r="D1" s="146"/>
      <c r="E1" s="146"/>
      <c r="F1" s="146"/>
      <c r="G1" s="146"/>
      <c r="H1" s="146"/>
      <c r="I1" s="146"/>
      <c r="J1" s="146"/>
      <c r="K1" s="146"/>
      <c r="L1" s="147"/>
    </row>
    <row r="2" spans="1:12" s="60" customFormat="1" ht="63.75" customHeight="1" x14ac:dyDescent="0.2">
      <c r="A2" s="144" t="s">
        <v>0</v>
      </c>
      <c r="B2" s="80" t="s">
        <v>50</v>
      </c>
      <c r="C2" s="80" t="s">
        <v>170</v>
      </c>
      <c r="D2" s="80" t="s">
        <v>170</v>
      </c>
      <c r="E2" s="80" t="s">
        <v>170</v>
      </c>
      <c r="F2" s="80" t="s">
        <v>170</v>
      </c>
      <c r="G2" s="80" t="s">
        <v>170</v>
      </c>
      <c r="H2" s="80" t="s">
        <v>1</v>
      </c>
      <c r="I2" s="80" t="s">
        <v>2</v>
      </c>
      <c r="J2" s="80" t="s">
        <v>3</v>
      </c>
      <c r="K2" s="140" t="s">
        <v>4</v>
      </c>
      <c r="L2" s="145" t="s">
        <v>5</v>
      </c>
    </row>
    <row r="3" spans="1:12" s="60" customFormat="1" ht="62.25" customHeight="1" thickBot="1" x14ac:dyDescent="0.25">
      <c r="A3" s="81"/>
      <c r="B3" s="82"/>
      <c r="C3" s="82" t="s">
        <v>27</v>
      </c>
      <c r="D3" s="82" t="s">
        <v>28</v>
      </c>
      <c r="E3" s="82" t="s">
        <v>29</v>
      </c>
      <c r="F3" s="82" t="s">
        <v>30</v>
      </c>
      <c r="G3" s="82" t="s">
        <v>31</v>
      </c>
      <c r="H3" s="82"/>
      <c r="I3" s="82"/>
      <c r="J3" s="82"/>
      <c r="K3" s="83"/>
      <c r="L3" s="84"/>
    </row>
    <row r="4" spans="1:12" s="61" customFormat="1" ht="105" customHeight="1" x14ac:dyDescent="0.2">
      <c r="A4" s="71" t="s">
        <v>165</v>
      </c>
      <c r="B4" s="72" t="s">
        <v>196</v>
      </c>
      <c r="C4" s="72" t="s">
        <v>11</v>
      </c>
      <c r="D4" s="72"/>
      <c r="E4" s="72"/>
      <c r="F4" s="72" t="s">
        <v>11</v>
      </c>
      <c r="G4" s="72" t="s">
        <v>11</v>
      </c>
      <c r="H4" s="72" t="s">
        <v>197</v>
      </c>
      <c r="I4" s="73">
        <v>44927</v>
      </c>
      <c r="J4" s="73">
        <v>45291</v>
      </c>
      <c r="K4" s="74">
        <v>0</v>
      </c>
      <c r="L4" s="75" t="s">
        <v>15</v>
      </c>
    </row>
    <row r="5" spans="1:12" s="61" customFormat="1" ht="114" customHeight="1" x14ac:dyDescent="0.2">
      <c r="A5" s="42" t="s">
        <v>33</v>
      </c>
      <c r="B5" s="43" t="s">
        <v>199</v>
      </c>
      <c r="C5" s="43"/>
      <c r="D5" s="43"/>
      <c r="E5" s="43"/>
      <c r="F5" s="43"/>
      <c r="G5" s="43" t="s">
        <v>11</v>
      </c>
      <c r="H5" s="43" t="s">
        <v>198</v>
      </c>
      <c r="I5" s="44">
        <v>44958</v>
      </c>
      <c r="J5" s="44">
        <v>45291</v>
      </c>
      <c r="K5" s="45">
        <v>0</v>
      </c>
      <c r="L5" s="46" t="s">
        <v>32</v>
      </c>
    </row>
    <row r="6" spans="1:12" s="61" customFormat="1" ht="105.75" customHeight="1" x14ac:dyDescent="0.2">
      <c r="A6" s="124" t="s">
        <v>34</v>
      </c>
      <c r="B6" s="110" t="s">
        <v>57</v>
      </c>
      <c r="C6" s="109" t="s">
        <v>11</v>
      </c>
      <c r="D6" s="109" t="s">
        <v>11</v>
      </c>
      <c r="E6" s="109" t="s">
        <v>11</v>
      </c>
      <c r="F6" s="109" t="s">
        <v>11</v>
      </c>
      <c r="G6" s="110" t="s">
        <v>11</v>
      </c>
      <c r="H6" s="110" t="s">
        <v>200</v>
      </c>
      <c r="I6" s="125">
        <v>44927</v>
      </c>
      <c r="J6" s="125">
        <v>45291</v>
      </c>
      <c r="K6" s="45">
        <v>0</v>
      </c>
      <c r="L6" s="46" t="s">
        <v>35</v>
      </c>
    </row>
    <row r="7" spans="1:12" s="57" customFormat="1" ht="105" x14ac:dyDescent="0.2">
      <c r="A7" s="42" t="s">
        <v>122</v>
      </c>
      <c r="B7" s="110" t="s">
        <v>55</v>
      </c>
      <c r="C7" s="109" t="s">
        <v>11</v>
      </c>
      <c r="D7" s="109"/>
      <c r="E7" s="109"/>
      <c r="F7" s="109"/>
      <c r="G7" s="110" t="s">
        <v>11</v>
      </c>
      <c r="H7" s="43" t="s">
        <v>56</v>
      </c>
      <c r="I7" s="125">
        <v>44958</v>
      </c>
      <c r="J7" s="125">
        <v>45169</v>
      </c>
      <c r="K7" s="45">
        <v>0</v>
      </c>
      <c r="L7" s="46" t="s">
        <v>49</v>
      </c>
    </row>
    <row r="8" spans="1:12" ht="90.75" thickBot="1" x14ac:dyDescent="0.25">
      <c r="A8" s="104" t="s">
        <v>156</v>
      </c>
      <c r="B8" s="105" t="s">
        <v>201</v>
      </c>
      <c r="C8" s="105" t="s">
        <v>11</v>
      </c>
      <c r="D8" s="105"/>
      <c r="E8" s="153"/>
      <c r="F8" s="153"/>
      <c r="G8" s="105" t="s">
        <v>11</v>
      </c>
      <c r="H8" s="105" t="s">
        <v>202</v>
      </c>
      <c r="I8" s="106">
        <v>45017</v>
      </c>
      <c r="J8" s="106">
        <v>45231</v>
      </c>
      <c r="K8" s="107">
        <v>0</v>
      </c>
      <c r="L8" s="108" t="s">
        <v>157</v>
      </c>
    </row>
  </sheetData>
  <pageMargins left="0.7" right="0.7" top="0.75" bottom="0.75" header="0.3" footer="0.3"/>
  <pageSetup orientation="portrait" verticalDpi="597"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80" zoomScaleNormal="80" zoomScalePageLayoutView="130" workbookViewId="0">
      <pane ySplit="3" topLeftCell="A4" activePane="bottomLeft" state="frozen"/>
      <selection pane="bottomLeft" activeCell="E4" sqref="E4"/>
    </sheetView>
  </sheetViews>
  <sheetFormatPr baseColWidth="10" defaultRowHeight="14.25" x14ac:dyDescent="0.2"/>
  <cols>
    <col min="1" max="2" width="33.7109375" style="47" customWidth="1"/>
    <col min="3" max="3" width="23" style="47" customWidth="1"/>
    <col min="4" max="4" width="22.7109375" style="47" customWidth="1"/>
    <col min="5" max="5" width="27.140625" style="47" customWidth="1"/>
    <col min="6" max="6" width="19.42578125" style="47" customWidth="1"/>
    <col min="7" max="7" width="14.42578125" style="47" customWidth="1"/>
    <col min="8" max="8" width="16.7109375" style="47" customWidth="1"/>
    <col min="9" max="9" width="15.7109375" style="47" customWidth="1"/>
    <col min="10" max="16384" width="11.42578125" style="47"/>
  </cols>
  <sheetData>
    <row r="1" spans="1:11" ht="51.75" customHeight="1" thickBot="1" x14ac:dyDescent="0.25">
      <c r="A1" s="132" t="s">
        <v>138</v>
      </c>
      <c r="B1" s="149"/>
      <c r="C1" s="149"/>
      <c r="D1" s="149"/>
      <c r="E1" s="149"/>
      <c r="F1" s="149"/>
      <c r="G1" s="149"/>
      <c r="H1" s="149"/>
      <c r="I1" s="150"/>
    </row>
    <row r="2" spans="1:11" s="58" customFormat="1" ht="38.25" customHeight="1" x14ac:dyDescent="0.2">
      <c r="A2" s="128" t="s">
        <v>0</v>
      </c>
      <c r="B2" s="129" t="s">
        <v>50</v>
      </c>
      <c r="C2" s="129" t="s">
        <v>170</v>
      </c>
      <c r="D2" s="129" t="s">
        <v>170</v>
      </c>
      <c r="E2" s="129" t="s">
        <v>1</v>
      </c>
      <c r="F2" s="129" t="s">
        <v>2</v>
      </c>
      <c r="G2" s="129" t="s">
        <v>3</v>
      </c>
      <c r="H2" s="130" t="s">
        <v>4</v>
      </c>
      <c r="I2" s="131" t="s">
        <v>5</v>
      </c>
    </row>
    <row r="3" spans="1:11" s="58" customFormat="1" ht="32.25" thickBot="1" x14ac:dyDescent="0.25">
      <c r="A3" s="154"/>
      <c r="B3" s="155"/>
      <c r="C3" s="155" t="s">
        <v>123</v>
      </c>
      <c r="D3" s="155" t="s">
        <v>124</v>
      </c>
      <c r="E3" s="155"/>
      <c r="F3" s="155"/>
      <c r="G3" s="155"/>
      <c r="H3" s="156"/>
      <c r="I3" s="157"/>
    </row>
    <row r="4" spans="1:11" s="58" customFormat="1" ht="165" x14ac:dyDescent="0.2">
      <c r="A4" s="159" t="s">
        <v>166</v>
      </c>
      <c r="B4" s="160" t="s">
        <v>203</v>
      </c>
      <c r="C4" s="161" t="s">
        <v>11</v>
      </c>
      <c r="D4" s="161" t="s">
        <v>11</v>
      </c>
      <c r="E4" s="160" t="s">
        <v>204</v>
      </c>
      <c r="F4" s="162">
        <v>44958</v>
      </c>
      <c r="G4" s="163">
        <v>45168</v>
      </c>
      <c r="H4" s="164">
        <v>0</v>
      </c>
      <c r="I4" s="165" t="s">
        <v>18</v>
      </c>
      <c r="J4" s="120"/>
      <c r="K4" s="121"/>
    </row>
    <row r="5" spans="1:11" s="58" customFormat="1" ht="102.75" customHeight="1" x14ac:dyDescent="0.2">
      <c r="A5" s="111" t="s">
        <v>205</v>
      </c>
      <c r="B5" s="112" t="s">
        <v>125</v>
      </c>
      <c r="C5" s="116" t="s">
        <v>11</v>
      </c>
      <c r="D5" s="116" t="s">
        <v>11</v>
      </c>
      <c r="E5" s="115" t="s">
        <v>128</v>
      </c>
      <c r="F5" s="148">
        <v>44958</v>
      </c>
      <c r="G5" s="113">
        <v>45291</v>
      </c>
      <c r="H5" s="158">
        <v>0</v>
      </c>
      <c r="I5" s="114" t="s">
        <v>18</v>
      </c>
      <c r="J5" s="121"/>
      <c r="K5" s="121"/>
    </row>
    <row r="6" spans="1:11" s="58" customFormat="1" ht="117" customHeight="1" x14ac:dyDescent="0.2">
      <c r="A6" s="111" t="s">
        <v>126</v>
      </c>
      <c r="B6" s="112" t="s">
        <v>129</v>
      </c>
      <c r="C6" s="116" t="s">
        <v>11</v>
      </c>
      <c r="D6" s="116" t="s">
        <v>11</v>
      </c>
      <c r="E6" s="115" t="s">
        <v>127</v>
      </c>
      <c r="F6" s="148">
        <v>44958</v>
      </c>
      <c r="G6" s="113">
        <v>45291</v>
      </c>
      <c r="H6" s="158">
        <v>0</v>
      </c>
      <c r="I6" s="114" t="s">
        <v>18</v>
      </c>
      <c r="J6" s="121"/>
      <c r="K6" s="121"/>
    </row>
    <row r="7" spans="1:11" s="58" customFormat="1" ht="124.5" customHeight="1" thickBot="1" x14ac:dyDescent="0.25">
      <c r="A7" s="117" t="s">
        <v>160</v>
      </c>
      <c r="B7" s="118" t="s">
        <v>206</v>
      </c>
      <c r="C7" s="118" t="s">
        <v>11</v>
      </c>
      <c r="D7" s="118"/>
      <c r="E7" s="118" t="s">
        <v>161</v>
      </c>
      <c r="F7" s="122">
        <v>45108</v>
      </c>
      <c r="G7" s="122">
        <v>45291</v>
      </c>
      <c r="H7" s="123">
        <v>0</v>
      </c>
      <c r="I7" s="119" t="s">
        <v>18</v>
      </c>
      <c r="J7" s="121"/>
      <c r="K7" s="121"/>
    </row>
  </sheetData>
  <pageMargins left="0.7" right="0.7" top="0.75" bottom="0.75" header="0.3" footer="0.3"/>
  <pageSetup orientation="portrait"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vt:lpstr>
      <vt:lpstr>informe participacion</vt:lpstr>
      <vt:lpstr>CONSOLIDADO (2)</vt:lpstr>
      <vt:lpstr>Racionalización de Trámites</vt:lpstr>
      <vt:lpstr>Gestión Riesgos Corrupción</vt:lpstr>
      <vt:lpstr>Rendición de Cuentas</vt:lpstr>
      <vt:lpstr>Mec Atención al Ciudadano</vt:lpstr>
      <vt:lpstr>Mec Transparencia y Acceso</vt:lpstr>
      <vt:lpstr>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Victoria Losada Trujillo</dc:creator>
  <cp:lastModifiedBy>Maria Victoria Losada Trujillo</cp:lastModifiedBy>
  <cp:lastPrinted>2023-01-05T19:18:22Z</cp:lastPrinted>
  <dcterms:created xsi:type="dcterms:W3CDTF">2020-02-17T14:15:49Z</dcterms:created>
  <dcterms:modified xsi:type="dcterms:W3CDTF">2023-09-08T21:17:57Z</dcterms:modified>
</cp:coreProperties>
</file>