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ESUPUESTO\2022 PPTO\INFORMES\EJECUCION PRESUPUESTAL_2022\12. DICIEMBRE\"/>
    </mc:Choice>
  </mc:AlternateContent>
  <bookViews>
    <workbookView xWindow="0" yWindow="0" windowWidth="20490" windowHeight="7650"/>
  </bookViews>
  <sheets>
    <sheet name="EjecucionAgregada_2022" sheetId="1" r:id="rId1"/>
    <sheet name="EjecucionDesagregada_2022" sheetId="2" r:id="rId2"/>
    <sheet name="EJECUCIÓN_31dic2022" sheetId="4" state="hidden" r:id="rId3"/>
  </sheets>
  <calcPr calcId="162913"/>
</workbook>
</file>

<file path=xl/calcChain.xml><?xml version="1.0" encoding="utf-8"?>
<calcChain xmlns="http://schemas.openxmlformats.org/spreadsheetml/2006/main">
  <c r="H39" i="4" l="1"/>
  <c r="J39" i="4" s="1"/>
  <c r="E39" i="4"/>
  <c r="C39" i="4"/>
  <c r="J38" i="4"/>
  <c r="I38" i="4"/>
  <c r="G38" i="4"/>
  <c r="F38" i="4"/>
  <c r="J37" i="4"/>
  <c r="I37" i="4"/>
  <c r="G37" i="4"/>
  <c r="F37" i="4"/>
  <c r="D37" i="4"/>
  <c r="J36" i="4"/>
  <c r="I36" i="4"/>
  <c r="G36" i="4"/>
  <c r="F36" i="4"/>
  <c r="D36" i="4"/>
  <c r="J35" i="4"/>
  <c r="I35" i="4"/>
  <c r="G35" i="4"/>
  <c r="F35" i="4"/>
  <c r="D35" i="4"/>
  <c r="J34" i="4"/>
  <c r="I34" i="4"/>
  <c r="G34" i="4"/>
  <c r="F34" i="4"/>
  <c r="D34" i="4"/>
  <c r="J33" i="4"/>
  <c r="I33" i="4"/>
  <c r="G33" i="4"/>
  <c r="F33" i="4"/>
  <c r="D33" i="4"/>
  <c r="J32" i="4"/>
  <c r="I32" i="4"/>
  <c r="G32" i="4"/>
  <c r="F32" i="4"/>
  <c r="D32" i="4"/>
  <c r="J31" i="4"/>
  <c r="I31" i="4"/>
  <c r="G31" i="4"/>
  <c r="F31" i="4"/>
  <c r="D31" i="4"/>
  <c r="J30" i="4"/>
  <c r="I30" i="4"/>
  <c r="G30" i="4"/>
  <c r="F30" i="4"/>
  <c r="D30" i="4"/>
  <c r="J29" i="4"/>
  <c r="I29" i="4"/>
  <c r="I39" i="4" s="1"/>
  <c r="G29" i="4"/>
  <c r="F29" i="4"/>
  <c r="F39" i="4" s="1"/>
  <c r="D29" i="4"/>
  <c r="D39" i="4" s="1"/>
  <c r="H22" i="4"/>
  <c r="J20" i="4"/>
  <c r="H20" i="4"/>
  <c r="E20" i="4"/>
  <c r="C20" i="4"/>
  <c r="J19" i="4"/>
  <c r="I19" i="4"/>
  <c r="G19" i="4"/>
  <c r="F19" i="4"/>
  <c r="D19" i="4"/>
  <c r="J18" i="4"/>
  <c r="I18" i="4"/>
  <c r="G18" i="4"/>
  <c r="F18" i="4"/>
  <c r="F20" i="4" s="1"/>
  <c r="D18" i="4"/>
  <c r="J17" i="4"/>
  <c r="I17" i="4"/>
  <c r="G17" i="4"/>
  <c r="F17" i="4"/>
  <c r="D17" i="4"/>
  <c r="J16" i="4"/>
  <c r="I16" i="4"/>
  <c r="I20" i="4" s="1"/>
  <c r="G16" i="4"/>
  <c r="F16" i="4"/>
  <c r="D16" i="4"/>
  <c r="D20" i="4" s="1"/>
  <c r="J14" i="4"/>
  <c r="H14" i="4"/>
  <c r="I14" i="4" s="1"/>
  <c r="F14" i="4"/>
  <c r="E14" i="4"/>
  <c r="G14" i="4" s="1"/>
  <c r="D14" i="4"/>
  <c r="C14" i="4"/>
  <c r="J13" i="4"/>
  <c r="I13" i="4"/>
  <c r="G13" i="4"/>
  <c r="F13" i="4"/>
  <c r="D13" i="4"/>
  <c r="H11" i="4"/>
  <c r="J11" i="4" s="1"/>
  <c r="E11" i="4"/>
  <c r="C11" i="4"/>
  <c r="C22" i="4" s="1"/>
  <c r="J10" i="4"/>
  <c r="I10" i="4"/>
  <c r="G10" i="4"/>
  <c r="F10" i="4"/>
  <c r="D10" i="4"/>
  <c r="J9" i="4"/>
  <c r="I9" i="4"/>
  <c r="G9" i="4"/>
  <c r="F9" i="4"/>
  <c r="D9" i="4"/>
  <c r="J8" i="4"/>
  <c r="I8" i="4"/>
  <c r="G8" i="4"/>
  <c r="F8" i="4"/>
  <c r="D8" i="4"/>
  <c r="J7" i="4"/>
  <c r="I7" i="4"/>
  <c r="G7" i="4"/>
  <c r="F7" i="4"/>
  <c r="D7" i="4"/>
  <c r="J6" i="4"/>
  <c r="I6" i="4"/>
  <c r="I11" i="4" s="1"/>
  <c r="I22" i="4" s="1"/>
  <c r="G6" i="4"/>
  <c r="F6" i="4"/>
  <c r="D6" i="4"/>
  <c r="J5" i="4"/>
  <c r="I5" i="4"/>
  <c r="G5" i="4"/>
  <c r="F5" i="4"/>
  <c r="F11" i="4" s="1"/>
  <c r="F22" i="4" s="1"/>
  <c r="D5" i="4"/>
  <c r="D11" i="4" s="1"/>
  <c r="D22" i="4" s="1"/>
  <c r="G39" i="4" l="1"/>
  <c r="J22" i="4"/>
  <c r="G20" i="4"/>
  <c r="E22" i="4"/>
  <c r="G22" i="4" s="1"/>
  <c r="G11" i="4"/>
</calcChain>
</file>

<file path=xl/sharedStrings.xml><?xml version="1.0" encoding="utf-8"?>
<sst xmlns="http://schemas.openxmlformats.org/spreadsheetml/2006/main" count="1330" uniqueCount="268">
  <si>
    <t>Año Fiscal:</t>
  </si>
  <si>
    <t/>
  </si>
  <si>
    <t>Vigencia:</t>
  </si>
  <si>
    <t>Actual</t>
  </si>
  <si>
    <t>Periodo:</t>
  </si>
  <si>
    <t>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</si>
  <si>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</si>
  <si>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</si>
  <si>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</si>
  <si>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</si>
  <si>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</si>
  <si>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</si>
  <si>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</si>
  <si>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</si>
  <si>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</si>
  <si>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</si>
  <si>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</si>
  <si>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</si>
  <si>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</si>
  <si>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</si>
  <si>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</si>
  <si>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</si>
  <si>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</si>
  <si>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</si>
  <si>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</si>
  <si>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</si>
  <si>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</si>
  <si>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</si>
  <si>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</si>
  <si>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</si>
  <si>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</si>
  <si>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</si>
  <si>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</si>
  <si>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02-09-00</t>
  </si>
  <si>
    <t xml:space="preserve">AGENCIA PRESIDENCIAL DE COOPERACIÓN INTERNACIONAL DE COLOMBIA, APC - COLOMBIA 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</si>
  <si>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</si>
  <si>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</si>
  <si>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</si>
  <si>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</si>
  <si>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</si>
  <si>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</si>
  <si>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</si>
  <si>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</si>
  <si>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</si>
  <si>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</si>
  <si>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</si>
  <si>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</si>
  <si>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</si>
  <si>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</si>
  <si>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</si>
  <si>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A-03-02-02</t>
  </si>
  <si>
    <t>A ORGANIZACIONES INTERNACIONALES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</si>
  <si>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</si>
  <si>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</si>
  <si>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</si>
  <si>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</si>
  <si>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</si>
  <si>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</si>
  <si>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</si>
  <si>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</si>
  <si>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</si>
  <si>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</si>
  <si>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</si>
  <si>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B-10-04-01</t>
  </si>
  <si>
    <t>B</t>
  </si>
  <si>
    <t>APORTES AL FONDO DE CONTINGENCIAS</t>
  </si>
  <si>
    <t>C-0208-1000-7</t>
  </si>
  <si>
    <t>C</t>
  </si>
  <si>
    <t>0208</t>
  </si>
  <si>
    <t>1000</t>
  </si>
  <si>
    <t>7</t>
  </si>
  <si>
    <t>IMPLEMENTACIÓN DE PROYECTOS DE COOPERACIÓN INTERNACIONAL NO REEMBOLSABLE CON APORTE DE RECURSOS DE CONTRAPARTIDA  NACIONAL</t>
  </si>
  <si>
    <t>C-0208-1000-8</t>
  </si>
  <si>
    <t>8</t>
  </si>
  <si>
    <t>Propios</t>
  </si>
  <si>
    <t>25</t>
  </si>
  <si>
    <t>DISTRIBUCIÓN DE RECURSOS DE COOPERACIÓN INTERNACIONAL NO REEMBOLSABLE A ENTIDADES DEL ORDEN  NACIONAL-[DISTRIBUCION PREVIO CONCEPTO DNP]</t>
  </si>
  <si>
    <t>C-0208-1000-9</t>
  </si>
  <si>
    <t>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</si>
  <si>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</si>
  <si>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</si>
  <si>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</si>
  <si>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C-0208-1000-11</t>
  </si>
  <si>
    <t>CONSOLIDACIÓN DEL SISTEMA NACIONAL DE COOPERACIÓN INTERNACIONAL A NIVEL  NACIONAL</t>
  </si>
  <si>
    <t>A-01-01-01-001-001</t>
  </si>
  <si>
    <t>001</t>
  </si>
  <si>
    <t>SUELDO BÁSICO</t>
  </si>
  <si>
    <t>A-01-01-01-001-003</t>
  </si>
  <si>
    <t>003</t>
  </si>
  <si>
    <t>PRIMA TÉCNICA SALARIAL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</si>
  <si>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</si>
  <si>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</si>
  <si>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</si>
  <si>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</si>
  <si>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</si>
  <si>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</si>
  <si>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</si>
  <si>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</si>
  <si>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</si>
  <si>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</si>
  <si>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</si>
  <si>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</si>
  <si>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A-01-01-01-001-008</t>
  </si>
  <si>
    <t>008</t>
  </si>
  <si>
    <t>HORAS EXTRAS, DOMINICALES, FESTIVOS Y RECARGOS</t>
  </si>
  <si>
    <t>A-01-01-01-001-009</t>
  </si>
  <si>
    <t>009</t>
  </si>
  <si>
    <t>PRIMA DE NAVIDAD</t>
  </si>
  <si>
    <t>A-01-01-01-001-010</t>
  </si>
  <si>
    <t>010</t>
  </si>
  <si>
    <t>PRIMA DE VACACIONES</t>
  </si>
  <si>
    <t>A-01-01-02-001</t>
  </si>
  <si>
    <t>APORTES A LA SEGURIDAD SOCIAL EN PENSIONES</t>
  </si>
  <si>
    <t>A-01-01-02-002</t>
  </si>
  <si>
    <t>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</si>
  <si>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</si>
  <si>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</si>
  <si>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</si>
  <si>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</si>
  <si>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</si>
  <si>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</si>
  <si>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</si>
  <si>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</si>
  <si>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</si>
  <si>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</si>
  <si>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</si>
  <si>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</si>
  <si>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</si>
  <si>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</si>
  <si>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</si>
  <si>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</si>
  <si>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</si>
  <si>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</si>
  <si>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</si>
  <si>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</si>
  <si>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016</t>
  </si>
  <si>
    <t>PRIMA DE COORDINACIÓN</t>
  </si>
  <si>
    <t>A-01-01-03-030</t>
  </si>
  <si>
    <t>030</t>
  </si>
  <si>
    <t>BONIFICACIÓN DE DIRECCIÓN</t>
  </si>
  <si>
    <t>A-02-01-01-004-005</t>
  </si>
  <si>
    <t>MAQUINARIA DE OFICINA, CONTABILIDAD E INFORMÁTICA</t>
  </si>
  <si>
    <t>A-02-02-01-002-003</t>
  </si>
  <si>
    <t>PRODUCTOS DE MOLINERÍA, ALMIDONES Y PRODUCTOS DERIVADOS DEL ALMIDÓN; OTROS PRODUCTOS ALIMENTICIOS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</si>
  <si>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</si>
  <si>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</si>
  <si>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</si>
  <si>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</si>
  <si>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</si>
  <si>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</si>
  <si>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</si>
  <si>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</si>
  <si>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</si>
  <si>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</si>
  <si>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</si>
  <si>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</si>
  <si>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</si>
  <si>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</si>
  <si>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A-02-02-01-004-007</t>
  </si>
  <si>
    <t>EQUIPO Y APARATOS DE RADIO, TELEVISIÓN Y COMUNICACIONES</t>
  </si>
  <si>
    <t>A-02-02-01-004-008</t>
  </si>
  <si>
    <t>APARATOS MÉDICOS, INSTRUMENTOS ÓPTICOS Y DE PRECISIÓN, RELOJES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</si>
  <si>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</si>
  <si>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</si>
  <si>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</si>
  <si>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</si>
  <si>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</si>
  <si>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</si>
  <si>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</si>
  <si>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</si>
  <si>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</si>
  <si>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</si>
  <si>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</si>
  <si>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</si>
  <si>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</si>
  <si>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</si>
  <si>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</si>
  <si>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</si>
  <si>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</si>
  <si>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</si>
  <si>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</si>
  <si>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</si>
  <si>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</si>
  <si>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</si>
  <si>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</si>
  <si>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</si>
  <si>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</si>
  <si>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</si>
  <si>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</si>
  <si>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</si>
  <si>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</si>
  <si>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</si>
  <si>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</si>
  <si>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</si>
  <si>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</si>
  <si>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</si>
  <si>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</si>
  <si>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</si>
  <si>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A-03-02-02-137-002</t>
  </si>
  <si>
    <t>137</t>
  </si>
  <si>
    <t>DISTINTAS A MEMBRESÍAS</t>
  </si>
  <si>
    <t>A-03-04-02-012-001</t>
  </si>
  <si>
    <t>INCAPACIDADES (NO DE PENSIONES)</t>
  </si>
  <si>
    <t>A-03-04-02-012-002</t>
  </si>
  <si>
    <t>LICENCIAS DE MATERNIDAD Y PATERNIDAD (NO DE PENSIONES)</t>
  </si>
  <si>
    <t>A-08-01-02-006</t>
  </si>
  <si>
    <t>IMPUESTO SOBRE VEHÍCULOS AUTOMOTORES</t>
  </si>
  <si>
    <t>C-0208-1000-7-0-0208011-03</t>
  </si>
  <si>
    <t>0</t>
  </si>
  <si>
    <t>0208011</t>
  </si>
  <si>
    <t>TRANSFERENCIAS CORRIENTES - SERVICIO DE APOYO FINANCIERO A PROYECTOS DE COOPERACIÓN INTERNACIONAL - IMPLEMENTACIÓN DE PROYECTOS DE COOPERACIÓN INTERNACIONAL NO REEMBOLSABLE CON APORTE DE RECURSOS DE CONTRAPARTIDA  NACIONAL</t>
  </si>
  <si>
    <t>C-0208-1000-8-0-0208013-03</t>
  </si>
  <si>
    <t>0208013</t>
  </si>
  <si>
    <t>TRANSFERENCIAS CORRIENTES - SERVICIO DE APOYO FINANCIERO A PROYECTOS DE INVERSIÓN - DISTRIBUCIÓN DE RECURSOS DE COOPERACIÓN INTERNACIONAL NO REEMBOLSABLE A ENTIDADES DEL ORDEN  NACIONAL - DISTRIBUCIÓN PREVIO CONCEPTO DNP</t>
  </si>
  <si>
    <t>C-0208-1000-9-0-0208014-02</t>
  </si>
  <si>
    <t>0208014</t>
  </si>
  <si>
    <t>ADQUISICIÓN DE BIENES Y SERVICIOS - SERVICIO DE ADMINISTRACIÓN DE RECURSOS DE COOPERACIÓN INTERNACIONAL - ADMINISTRACIÓN , EJECUCIÓN Y SEGUIMIENTO DE RECURSOS DE COOPERACIÓN INTERNACIONAL A NIVEL  NACIONAL</t>
  </si>
  <si>
    <t>C-0208-1000-10-0-0208015-02</t>
  </si>
  <si>
    <t>0208015</t>
  </si>
  <si>
    <t>ADQUISICIÓN DE BIENES Y SERVICIOS - SERVICIO DE INFORMACIÓN ACTUALIZADO - FORTALECIMIENTO DE LAS CAPACIDADES TECNOLÓGICAS DE LA INFORMACIÓN EN APC-COLOMBIA   NACIONAL</t>
  </si>
  <si>
    <t>C-0208-1000-10-0-0208017-02</t>
  </si>
  <si>
    <t>0208017</t>
  </si>
  <si>
    <t>ADQUISICIÓN DE BIENES Y SERVICIOS - SERVICIOS TECNOLÓGICOS - FORTALECIMIENTO DE LAS CAPACIDADES TECNOLÓGICAS DE LA INFORMACIÓN EN APC-COLOMBIA   NACIONAL</t>
  </si>
  <si>
    <t>C-0208-1000-10-0-0208018-02</t>
  </si>
  <si>
    <t>0208018</t>
  </si>
  <si>
    <t>ADQUISICIÓN DE BIENES Y SERVICIOS - DOCUMENTO PARA LA PLANEACIÓN ESTRATÉGICA EN TI - FORTALECIMIENTO DE LAS CAPACIDADES TECNOLÓGICAS DE LA INFORMACIÓN EN APC-COLOMBIA   NACIONAL</t>
  </si>
  <si>
    <t>C-0208-1000-11-0-0208001-02</t>
  </si>
  <si>
    <t>0208001</t>
  </si>
  <si>
    <t>ADQUISICIÓN DE BIENES Y SERVICIOS - SERVICIO DE ASISTENCIA TÉCNICA EN COOPERACIÓN INTERNACIONAL - CONSOLIDACIÓN DEL SISTEMA NACIONAL DE COOPERACIÓN INTERNACIONAL A NIVEL  NACIONAL</t>
  </si>
  <si>
    <t xml:space="preserve">APC COLOMBIA </t>
  </si>
  <si>
    <t>EJECUCION PRESUPUESTAL  AL 31 DE DICIEMBREE  2022</t>
  </si>
  <si>
    <t>APROPIACION VIGENTE</t>
  </si>
  <si>
    <t>%</t>
  </si>
  <si>
    <t>Gastos de Personal</t>
  </si>
  <si>
    <t>*</t>
  </si>
  <si>
    <t>Adquisición de Bienes y Servicios</t>
  </si>
  <si>
    <t>Transferencias Corrientes - FOCAI</t>
  </si>
  <si>
    <t>Trasferencias Ctes Incapacidades y Licencias de Maternidad</t>
  </si>
  <si>
    <t>Gastos por TributosMultas Sanciones -Impuestos</t>
  </si>
  <si>
    <t>Gastos por TributosMultas Sanciones -Cuota de Auditaje</t>
  </si>
  <si>
    <t>FUNCIONAMIENTO</t>
  </si>
  <si>
    <t>META EN FUNCIONAMIENTO</t>
  </si>
  <si>
    <t>Aporte al fondo de contingencias</t>
  </si>
  <si>
    <t>SERVICIO DE LA DEUDA</t>
  </si>
  <si>
    <t>META EN SERVICIO DE LA DEUDA</t>
  </si>
  <si>
    <t>Contrapartidas - Nacion</t>
  </si>
  <si>
    <t>Admon Recursos de Cooperacion Internacional</t>
  </si>
  <si>
    <t>Sistema de Informacion - Nacion (**)</t>
  </si>
  <si>
    <t>Consolidacion del Sistema Nacional -Nacion</t>
  </si>
  <si>
    <t>INVERSION</t>
  </si>
  <si>
    <t>META EN INVERSIÓN</t>
  </si>
  <si>
    <t xml:space="preserve">TOTAL </t>
  </si>
  <si>
    <t xml:space="preserve">Cifras experesadas en pesos </t>
  </si>
  <si>
    <t>ADMINIS. DE RECURSOS DE COOPERACION INTERNACIONAL NO REEMBOLSABLE_2022</t>
  </si>
  <si>
    <t>.</t>
  </si>
  <si>
    <t>OBLIGACIONES</t>
  </si>
  <si>
    <t>GOBIERNO DE COREA (033)</t>
  </si>
  <si>
    <t>GOBIERNO DE PORTUGAL (036)</t>
  </si>
  <si>
    <r>
      <t xml:space="preserve">BID INFANCIA (039)  </t>
    </r>
    <r>
      <rPr>
        <b/>
        <sz val="10"/>
        <rFont val="Calibri"/>
        <family val="2"/>
      </rPr>
      <t>(a)</t>
    </r>
  </si>
  <si>
    <r>
      <t xml:space="preserve">HOWARD BUFFETT DISTRITO DE TIBÚ (042)  </t>
    </r>
    <r>
      <rPr>
        <b/>
        <sz val="10"/>
        <rFont val="Calibri"/>
        <family val="2"/>
      </rPr>
      <t>(b)</t>
    </r>
  </si>
  <si>
    <t>GOBIERNO DE RUMANIA (043)</t>
  </si>
  <si>
    <t>HOWARD BUFFET - CANILES (044)</t>
  </si>
  <si>
    <t xml:space="preserve">           </t>
  </si>
  <si>
    <t>HOWARD BUFFET APOYO DESMINADO TERRESTRE</t>
  </si>
  <si>
    <t>HOWARD BUFFETT CATATUMBO SOSTENIBLE</t>
  </si>
  <si>
    <t>WARD BUFFETT INSERCIÓN LABORAL DE JÓVENES</t>
  </si>
  <si>
    <t>BID PROYECTO ATN / EE-18584-CO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</si>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</sst>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</numFmts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top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top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  <xf numFmtId="0" fontId="3" fillId="0" borderId="1" xfId="0" applyNumberFormat="1" applyFont="1" applyFill="1" applyBorder="1" applyAlignment="1">
      <alignment horizontal="left" vertical="top" wrapText="1" readingOrder="1"/>
    </xf>
    <xf numFmtId="0" fontId="1" fillId="0" borderId="0" xfId="2" applyFill="1" applyAlignment="1">
      <alignment vertical="center"/>
    </xf>
    <xf numFmtId="41" fontId="11" fillId="0" borderId="0" xfId="1" applyFont="1" applyFill="1" applyAlignment="1">
      <alignment vertical="center"/>
    </xf>
    <xf numFmtId="0" fontId="1" fillId="0" borderId="0" xfId="2" applyFill="1" applyAlignment="1">
      <alignment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41" fontId="11" fillId="0" borderId="0" xfId="1" applyFont="1" applyFill="1" applyAlignment="1">
      <alignment vertical="center" wrapText="1"/>
    </xf>
    <xf numFmtId="3" fontId="1" fillId="0" borderId="0" xfId="2" applyNumberFormat="1" applyFill="1" applyAlignment="1">
      <alignment vertical="center"/>
    </xf>
    <xf numFmtId="0" fontId="7" fillId="0" borderId="0" xfId="2" applyFont="1" applyFill="1" applyAlignment="1">
      <alignment vertical="center"/>
    </xf>
    <xf numFmtId="0" fontId="15" fillId="0" borderId="8" xfId="2" applyFont="1" applyFill="1" applyBorder="1" applyAlignment="1">
      <alignment vertical="center"/>
    </xf>
    <xf numFmtId="4" fontId="16" fillId="0" borderId="9" xfId="2" applyNumberFormat="1" applyFont="1" applyFill="1" applyBorder="1" applyAlignment="1">
      <alignment horizontal="right" vertical="center" wrapText="1"/>
    </xf>
    <xf numFmtId="10" fontId="16" fillId="0" borderId="9" xfId="3" applyNumberFormat="1" applyFont="1" applyFill="1" applyBorder="1" applyAlignment="1">
      <alignment horizontal="right" vertical="center" wrapText="1"/>
    </xf>
    <xf numFmtId="10" fontId="16" fillId="0" borderId="10" xfId="3" applyNumberFormat="1" applyFont="1" applyFill="1" applyBorder="1" applyAlignment="1">
      <alignment horizontal="right" vertical="center" wrapText="1"/>
    </xf>
    <xf numFmtId="10" fontId="11" fillId="0" borderId="0" xfId="1" applyNumberFormat="1" applyFont="1" applyFill="1" applyAlignment="1">
      <alignment vertical="center"/>
    </xf>
    <xf numFmtId="41" fontId="7" fillId="0" borderId="0" xfId="2" applyNumberFormat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5" fillId="0" borderId="11" xfId="2" applyFont="1" applyFill="1" applyBorder="1" applyAlignment="1">
      <alignment vertical="center"/>
    </xf>
    <xf numFmtId="4" fontId="16" fillId="0" borderId="12" xfId="2" applyNumberFormat="1" applyFont="1" applyFill="1" applyBorder="1" applyAlignment="1">
      <alignment horizontal="right" vertical="center" wrapText="1"/>
    </xf>
    <xf numFmtId="10" fontId="16" fillId="0" borderId="12" xfId="3" applyNumberFormat="1" applyFont="1" applyFill="1" applyBorder="1" applyAlignment="1">
      <alignment horizontal="right" vertical="center" wrapText="1"/>
    </xf>
    <xf numFmtId="10" fontId="16" fillId="0" borderId="13" xfId="3" applyNumberFormat="1" applyFont="1" applyFill="1" applyBorder="1" applyAlignment="1">
      <alignment horizontal="right" vertical="center" wrapText="1"/>
    </xf>
    <xf numFmtId="3" fontId="11" fillId="0" borderId="0" xfId="2" applyNumberFormat="1" applyFont="1" applyFill="1" applyAlignment="1">
      <alignment vertical="center"/>
    </xf>
    <xf numFmtId="0" fontId="8" fillId="2" borderId="11" xfId="2" applyFont="1" applyFill="1" applyBorder="1" applyAlignment="1">
      <alignment horizontal="center" vertical="center"/>
    </xf>
    <xf numFmtId="4" fontId="8" fillId="2" borderId="12" xfId="2" applyNumberFormat="1" applyFont="1" applyFill="1" applyBorder="1" applyAlignment="1">
      <alignment horizontal="right" vertical="center" wrapText="1"/>
    </xf>
    <xf numFmtId="10" fontId="8" fillId="2" borderId="12" xfId="3" applyNumberFormat="1" applyFont="1" applyFill="1" applyBorder="1" applyAlignment="1">
      <alignment horizontal="right" vertical="center" wrapText="1"/>
    </xf>
    <xf numFmtId="10" fontId="8" fillId="2" borderId="13" xfId="3" applyNumberFormat="1" applyFont="1" applyFill="1" applyBorder="1" applyAlignment="1">
      <alignment horizontal="right" vertical="center" wrapText="1"/>
    </xf>
    <xf numFmtId="0" fontId="8" fillId="0" borderId="14" xfId="2" applyFont="1" applyFill="1" applyBorder="1" applyAlignment="1">
      <alignment horizontal="center" vertical="center"/>
    </xf>
    <xf numFmtId="4" fontId="8" fillId="0" borderId="15" xfId="2" applyNumberFormat="1" applyFont="1" applyFill="1" applyBorder="1" applyAlignment="1">
      <alignment horizontal="right" vertical="center" wrapText="1"/>
    </xf>
    <xf numFmtId="10" fontId="17" fillId="0" borderId="15" xfId="2" applyNumberFormat="1" applyFont="1" applyBorder="1" applyAlignment="1">
      <alignment vertical="center"/>
    </xf>
    <xf numFmtId="10" fontId="17" fillId="0" borderId="16" xfId="3" applyNumberFormat="1" applyFont="1" applyFill="1" applyBorder="1" applyAlignment="1">
      <alignment horizontal="right" vertical="center" wrapText="1"/>
    </xf>
    <xf numFmtId="0" fontId="18" fillId="0" borderId="8" xfId="2" applyFont="1" applyFill="1" applyBorder="1" applyAlignment="1">
      <alignment horizontal="left" vertical="center"/>
    </xf>
    <xf numFmtId="0" fontId="1" fillId="0" borderId="0" xfId="2" applyFont="1" applyFill="1" applyAlignment="1">
      <alignment vertical="center"/>
    </xf>
    <xf numFmtId="0" fontId="11" fillId="0" borderId="0" xfId="2" applyFont="1" applyFill="1" applyAlignment="1">
      <alignment horizontal="right" vertical="center"/>
    </xf>
    <xf numFmtId="0" fontId="15" fillId="0" borderId="11" xfId="2" applyFont="1" applyFill="1" applyBorder="1" applyAlignment="1">
      <alignment horizontal="left" vertical="center" wrapText="1"/>
    </xf>
    <xf numFmtId="0" fontId="1" fillId="0" borderId="0" xfId="2" applyFill="1" applyAlignment="1">
      <alignment horizontal="right" vertical="center"/>
    </xf>
    <xf numFmtId="0" fontId="18" fillId="4" borderId="17" xfId="2" applyFont="1" applyFill="1" applyBorder="1" applyAlignment="1">
      <alignment horizontal="center" vertical="center" wrapText="1"/>
    </xf>
    <xf numFmtId="4" fontId="8" fillId="4" borderId="18" xfId="2" applyNumberFormat="1" applyFont="1" applyFill="1" applyBorder="1" applyAlignment="1">
      <alignment vertical="center" wrapText="1"/>
    </xf>
    <xf numFmtId="0" fontId="19" fillId="0" borderId="0" xfId="2" applyFont="1" applyFill="1" applyBorder="1" applyAlignment="1">
      <alignment horizontal="left" vertical="top" wrapText="1"/>
    </xf>
    <xf numFmtId="4" fontId="8" fillId="0" borderId="0" xfId="2" applyNumberFormat="1" applyFont="1" applyFill="1" applyBorder="1" applyAlignment="1">
      <alignment vertical="center" wrapText="1"/>
    </xf>
    <xf numFmtId="3" fontId="8" fillId="0" borderId="0" xfId="2" applyNumberFormat="1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right" vertical="center" wrapText="1"/>
    </xf>
    <xf numFmtId="3" fontId="18" fillId="0" borderId="20" xfId="2" applyNumberFormat="1" applyFont="1" applyFill="1" applyBorder="1" applyAlignment="1">
      <alignment vertical="center"/>
    </xf>
    <xf numFmtId="0" fontId="20" fillId="0" borderId="24" xfId="2" applyFont="1" applyFill="1" applyBorder="1" applyAlignment="1">
      <alignment horizontal="right" vertical="center" wrapText="1"/>
    </xf>
    <xf numFmtId="3" fontId="20" fillId="0" borderId="0" xfId="2" quotePrefix="1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14" fillId="3" borderId="8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left" vertical="center"/>
    </xf>
    <xf numFmtId="4" fontId="16" fillId="0" borderId="12" xfId="4" applyNumberFormat="1" applyFont="1" applyFill="1" applyBorder="1" applyAlignment="1">
      <alignment horizontal="right" vertical="center" wrapText="1"/>
    </xf>
    <xf numFmtId="4" fontId="20" fillId="0" borderId="12" xfId="4" applyNumberFormat="1" applyFont="1" applyFill="1" applyBorder="1" applyAlignment="1">
      <alignment horizontal="right" vertical="center" wrapText="1"/>
    </xf>
    <xf numFmtId="3" fontId="16" fillId="0" borderId="11" xfId="2" applyNumberFormat="1" applyFont="1" applyFill="1" applyBorder="1" applyAlignment="1">
      <alignment horizontal="left" vertical="center"/>
    </xf>
    <xf numFmtId="49" fontId="16" fillId="0" borderId="11" xfId="2" applyNumberFormat="1" applyFont="1" applyFill="1" applyBorder="1" applyAlignment="1">
      <alignment vertical="center" wrapText="1"/>
    </xf>
    <xf numFmtId="0" fontId="16" fillId="0" borderId="11" xfId="2" applyFont="1" applyFill="1" applyBorder="1" applyAlignment="1">
      <alignment vertical="center"/>
    </xf>
    <xf numFmtId="0" fontId="1" fillId="0" borderId="0" xfId="2" applyFont="1" applyFill="1" applyAlignment="1">
      <alignment horizontal="right" vertical="center"/>
    </xf>
    <xf numFmtId="0" fontId="16" fillId="0" borderId="25" xfId="2" applyFont="1" applyFill="1" applyBorder="1" applyAlignment="1">
      <alignment horizontal="left" vertical="center"/>
    </xf>
    <xf numFmtId="4" fontId="16" fillId="0" borderId="26" xfId="4" applyNumberFormat="1" applyFont="1" applyFill="1" applyBorder="1" applyAlignment="1">
      <alignment horizontal="right" vertical="center" wrapText="1"/>
    </xf>
    <xf numFmtId="10" fontId="16" fillId="0" borderId="26" xfId="3" applyNumberFormat="1" applyFont="1" applyFill="1" applyBorder="1" applyAlignment="1">
      <alignment horizontal="right" vertical="center" wrapText="1"/>
    </xf>
    <xf numFmtId="4" fontId="20" fillId="0" borderId="26" xfId="4" applyNumberFormat="1" applyFont="1" applyFill="1" applyBorder="1" applyAlignment="1">
      <alignment horizontal="right" vertical="center" wrapText="1"/>
    </xf>
    <xf numFmtId="10" fontId="16" fillId="0" borderId="27" xfId="3" applyNumberFormat="1" applyFont="1" applyFill="1" applyBorder="1" applyAlignment="1">
      <alignment horizontal="right" vertical="center" wrapText="1"/>
    </xf>
    <xf numFmtId="0" fontId="18" fillId="2" borderId="14" xfId="2" applyFont="1" applyFill="1" applyBorder="1" applyAlignment="1">
      <alignment vertical="center"/>
    </xf>
    <xf numFmtId="4" fontId="15" fillId="2" borderId="15" xfId="2" applyNumberFormat="1" applyFont="1" applyFill="1" applyBorder="1" applyAlignment="1">
      <alignment vertical="center"/>
    </xf>
    <xf numFmtId="4" fontId="18" fillId="2" borderId="15" xfId="2" applyNumberFormat="1" applyFont="1" applyFill="1" applyBorder="1" applyAlignment="1">
      <alignment vertical="center"/>
    </xf>
    <xf numFmtId="10" fontId="18" fillId="2" borderId="15" xfId="3" applyNumberFormat="1" applyFont="1" applyFill="1" applyBorder="1" applyAlignment="1">
      <alignment vertical="center"/>
    </xf>
    <xf numFmtId="10" fontId="18" fillId="2" borderId="16" xfId="3" applyNumberFormat="1" applyFont="1" applyFill="1" applyBorder="1" applyAlignment="1">
      <alignment vertical="center"/>
    </xf>
    <xf numFmtId="4" fontId="1" fillId="0" borderId="0" xfId="2" applyNumberFormat="1" applyFill="1" applyAlignment="1">
      <alignment vertical="center"/>
    </xf>
    <xf numFmtId="0" fontId="18" fillId="0" borderId="11" xfId="2" applyFont="1" applyFill="1" applyBorder="1" applyAlignment="1">
      <alignment horizontal="left" vertical="center"/>
    </xf>
    <xf numFmtId="10" fontId="11" fillId="0" borderId="0" xfId="3" applyNumberFormat="1" applyFont="1" applyFill="1" applyAlignment="1">
      <alignment vertical="center"/>
    </xf>
    <xf numFmtId="10" fontId="11" fillId="0" borderId="0" xfId="3" applyNumberFormat="1" applyFont="1" applyFill="1" applyAlignment="1">
      <alignment vertical="center" wrapText="1"/>
    </xf>
    <xf numFmtId="10" fontId="8" fillId="4" borderId="18" xfId="3" applyNumberFormat="1" applyFont="1" applyFill="1" applyBorder="1" applyAlignment="1">
      <alignment vertical="center" wrapText="1"/>
    </xf>
    <xf numFmtId="10" fontId="8" fillId="4" borderId="19" xfId="3" applyNumberFormat="1" applyFont="1" applyFill="1" applyBorder="1" applyAlignment="1">
      <alignment vertical="center" wrapText="1"/>
    </xf>
    <xf numFmtId="9" fontId="8" fillId="0" borderId="0" xfId="3" applyFont="1" applyFill="1" applyBorder="1" applyAlignment="1">
      <alignment vertical="center" wrapText="1"/>
    </xf>
    <xf numFmtId="10" fontId="8" fillId="0" borderId="0" xfId="3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horizontal="left" vertical="center" wrapText="1" readingOrder="1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4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12" fillId="0" borderId="23" xfId="2" applyFont="1" applyFill="1" applyBorder="1" applyAlignment="1">
      <alignment horizontal="center" vertical="center" wrapText="1"/>
    </xf>
  </cellXfs>
  <cellStyles count="5">
    <cellStyle name="Millares [0]" xfId="1" builtinId="6"/>
    <cellStyle name="Millares 2" xfId="4"/>
    <cellStyle name="Normal" xfId="0" builtinId="0"/>
    <cellStyle name="Normal 2" xfId="2"/>
    <cellStyle name="Porcentaje 2" xfId="3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  <dxf>
      <font>
        <b/>
        <i val="0"/>
        <color rgb="FF1D6218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tabSelected="1" topLeftCell="B4" workbookViewId="0">
      <pane ySplit="780" topLeftCell="A13" activePane="bottomLeft"/>
      <selection activeCell="B4" sqref="A1:XFD1048576"/>
      <selection pane="bottomLeft" activeCell="P17" sqref="P17"/>
    </sheetView>
  </sheetViews>
  <sheetFormatPr baseColWidth="10" defaultRowHeight="15"/>
  <cols>
    <col min="1" max="1" width="9.42578125" bestFit="1" customWidth="1"/>
    <col min="2" max="2" width="13.5703125" customWidth="1"/>
    <col min="3" max="3" width="12.28515625" bestFit="1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2.85546875" customWidth="1"/>
    <col min="17" max="19" width="18.85546875" hidden="1" customWidth="1"/>
    <col min="20" max="20" width="16.140625" bestFit="1" customWidth="1"/>
    <col min="21" max="21" width="15.42578125" bestFit="1" customWidth="1"/>
    <col min="22" max="22" width="16.140625" bestFit="1" customWidth="1"/>
    <col min="23" max="23" width="15.5703125" bestFit="1" customWidth="1"/>
    <col min="24" max="25" width="16.140625" bestFit="1" customWidth="1"/>
    <col min="26" max="26" width="16.140625" hidden="1" customWidth="1"/>
    <col min="27" max="27" width="16.140625" bestFit="1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4" customHeight="1">
      <c r="A5" s="3" t="s">
        <v>33</v>
      </c>
      <c r="B5" s="9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9" t="s">
        <v>41</v>
      </c>
      <c r="Q5" s="6">
        <v>6833000000</v>
      </c>
      <c r="R5" s="6">
        <v>0</v>
      </c>
      <c r="S5" s="6">
        <v>0</v>
      </c>
      <c r="T5" s="6">
        <v>6833000000</v>
      </c>
      <c r="U5" s="6">
        <v>0</v>
      </c>
      <c r="V5" s="6">
        <v>6297998130</v>
      </c>
      <c r="W5" s="6">
        <v>535001870</v>
      </c>
      <c r="X5" s="6">
        <v>6297998130</v>
      </c>
      <c r="Y5" s="6">
        <v>6297998130</v>
      </c>
      <c r="Z5" s="6">
        <v>6297998130</v>
      </c>
      <c r="AA5" s="6">
        <v>6297998130</v>
      </c>
    </row>
    <row r="6" spans="1:27" ht="24" customHeight="1">
      <c r="A6" s="3" t="s">
        <v>33</v>
      </c>
      <c r="B6" s="9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9" t="s">
        <v>44</v>
      </c>
      <c r="Q6" s="6">
        <v>2495000000</v>
      </c>
      <c r="R6" s="6">
        <v>0</v>
      </c>
      <c r="S6" s="6">
        <v>0</v>
      </c>
      <c r="T6" s="6">
        <v>2495000000</v>
      </c>
      <c r="U6" s="6">
        <v>0</v>
      </c>
      <c r="V6" s="6">
        <v>2181269519</v>
      </c>
      <c r="W6" s="6">
        <v>313730481</v>
      </c>
      <c r="X6" s="6">
        <v>2181177219</v>
      </c>
      <c r="Y6" s="6">
        <v>2181177219</v>
      </c>
      <c r="Z6" s="6">
        <v>2181177219</v>
      </c>
      <c r="AA6" s="6">
        <v>2181177219</v>
      </c>
    </row>
    <row r="7" spans="1:27" ht="24" customHeight="1">
      <c r="A7" s="3" t="s">
        <v>33</v>
      </c>
      <c r="B7" s="9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9" t="s">
        <v>47</v>
      </c>
      <c r="Q7" s="6">
        <v>1067000000</v>
      </c>
      <c r="R7" s="6">
        <v>0</v>
      </c>
      <c r="S7" s="6">
        <v>0</v>
      </c>
      <c r="T7" s="6">
        <v>1067000000</v>
      </c>
      <c r="U7" s="6">
        <v>0</v>
      </c>
      <c r="V7" s="6">
        <v>941091158</v>
      </c>
      <c r="W7" s="6">
        <v>125908842</v>
      </c>
      <c r="X7" s="6">
        <v>941091158</v>
      </c>
      <c r="Y7" s="6">
        <v>941091158</v>
      </c>
      <c r="Z7" s="6">
        <v>941091158</v>
      </c>
      <c r="AA7" s="6">
        <v>941091158</v>
      </c>
    </row>
    <row r="8" spans="1:27" ht="24" customHeight="1">
      <c r="A8" s="3" t="s">
        <v>33</v>
      </c>
      <c r="B8" s="9" t="s">
        <v>34</v>
      </c>
      <c r="C8" s="5" t="s">
        <v>48</v>
      </c>
      <c r="D8" s="3" t="s">
        <v>36</v>
      </c>
      <c r="E8" s="3" t="s">
        <v>43</v>
      </c>
      <c r="F8" s="3"/>
      <c r="G8" s="3"/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9" t="s">
        <v>49</v>
      </c>
      <c r="Q8" s="6">
        <v>3900000000</v>
      </c>
      <c r="R8" s="6">
        <v>1941399340</v>
      </c>
      <c r="S8" s="6">
        <v>0</v>
      </c>
      <c r="T8" s="6">
        <v>5841399340</v>
      </c>
      <c r="U8" s="6">
        <v>0</v>
      </c>
      <c r="V8" s="6">
        <v>5606294864.6400003</v>
      </c>
      <c r="W8" s="6">
        <v>235104475.36000001</v>
      </c>
      <c r="X8" s="6">
        <v>5563716314.6499996</v>
      </c>
      <c r="Y8" s="6">
        <v>5516776797.0699997</v>
      </c>
      <c r="Z8" s="6">
        <v>5516776797.0699997</v>
      </c>
      <c r="AA8" s="6">
        <v>5516776797.0699997</v>
      </c>
    </row>
    <row r="9" spans="1:27" ht="24" customHeight="1">
      <c r="A9" s="3" t="s">
        <v>33</v>
      </c>
      <c r="B9" s="9" t="s">
        <v>34</v>
      </c>
      <c r="C9" s="5" t="s">
        <v>50</v>
      </c>
      <c r="D9" s="3" t="s">
        <v>36</v>
      </c>
      <c r="E9" s="3" t="s">
        <v>46</v>
      </c>
      <c r="F9" s="3" t="s">
        <v>43</v>
      </c>
      <c r="G9" s="3" t="s">
        <v>43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9" t="s">
        <v>51</v>
      </c>
      <c r="Q9" s="6">
        <v>15095000000</v>
      </c>
      <c r="R9" s="6">
        <v>0</v>
      </c>
      <c r="S9" s="6">
        <v>1941399340</v>
      </c>
      <c r="T9" s="6">
        <v>13153600660</v>
      </c>
      <c r="U9" s="6">
        <v>0</v>
      </c>
      <c r="V9" s="6">
        <v>13150185140.450001</v>
      </c>
      <c r="W9" s="6">
        <v>3415519.55</v>
      </c>
      <c r="X9" s="6">
        <v>13150185140.450001</v>
      </c>
      <c r="Y9" s="6">
        <v>13150185140.450001</v>
      </c>
      <c r="Z9" s="6">
        <v>13150185140.450001</v>
      </c>
      <c r="AA9" s="6">
        <v>13150185140.450001</v>
      </c>
    </row>
    <row r="10" spans="1:27" ht="24" customHeight="1">
      <c r="A10" s="3" t="s">
        <v>33</v>
      </c>
      <c r="B10" s="9" t="s">
        <v>34</v>
      </c>
      <c r="C10" s="5" t="s">
        <v>52</v>
      </c>
      <c r="D10" s="3" t="s">
        <v>36</v>
      </c>
      <c r="E10" s="3" t="s">
        <v>46</v>
      </c>
      <c r="F10" s="3" t="s">
        <v>53</v>
      </c>
      <c r="G10" s="3" t="s">
        <v>43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9" t="s">
        <v>55</v>
      </c>
      <c r="Q10" s="6">
        <v>54000000</v>
      </c>
      <c r="R10" s="6">
        <v>0</v>
      </c>
      <c r="S10" s="6">
        <v>0</v>
      </c>
      <c r="T10" s="6">
        <v>54000000</v>
      </c>
      <c r="U10" s="6">
        <v>0</v>
      </c>
      <c r="V10" s="6">
        <v>52301468</v>
      </c>
      <c r="W10" s="6">
        <v>1698532</v>
      </c>
      <c r="X10" s="6">
        <v>36018147</v>
      </c>
      <c r="Y10" s="6">
        <v>36018147</v>
      </c>
      <c r="Z10" s="6">
        <v>36018147</v>
      </c>
      <c r="AA10" s="6">
        <v>36018147</v>
      </c>
    </row>
    <row r="11" spans="1:27" ht="24" customHeight="1">
      <c r="A11" s="3" t="s">
        <v>33</v>
      </c>
      <c r="B11" s="9" t="s">
        <v>34</v>
      </c>
      <c r="C11" s="5" t="s">
        <v>56</v>
      </c>
      <c r="D11" s="3" t="s">
        <v>36</v>
      </c>
      <c r="E11" s="3" t="s">
        <v>57</v>
      </c>
      <c r="F11" s="3" t="s">
        <v>37</v>
      </c>
      <c r="G11" s="3"/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9" t="s">
        <v>58</v>
      </c>
      <c r="Q11" s="6">
        <v>1000000</v>
      </c>
      <c r="R11" s="6">
        <v>0</v>
      </c>
      <c r="S11" s="6">
        <v>0</v>
      </c>
      <c r="T11" s="6">
        <v>1000000</v>
      </c>
      <c r="U11" s="6">
        <v>0</v>
      </c>
      <c r="V11" s="6">
        <v>469000</v>
      </c>
      <c r="W11" s="6">
        <v>531000</v>
      </c>
      <c r="X11" s="6">
        <v>469000</v>
      </c>
      <c r="Y11" s="6">
        <v>469000</v>
      </c>
      <c r="Z11" s="6">
        <v>469000</v>
      </c>
      <c r="AA11" s="6">
        <v>469000</v>
      </c>
    </row>
    <row r="12" spans="1:27" ht="24" customHeight="1">
      <c r="A12" s="3" t="s">
        <v>33</v>
      </c>
      <c r="B12" s="9" t="s">
        <v>34</v>
      </c>
      <c r="C12" s="5" t="s">
        <v>59</v>
      </c>
      <c r="D12" s="3" t="s">
        <v>36</v>
      </c>
      <c r="E12" s="3" t="s">
        <v>57</v>
      </c>
      <c r="F12" s="3" t="s">
        <v>53</v>
      </c>
      <c r="G12" s="3" t="s">
        <v>37</v>
      </c>
      <c r="H12" s="3"/>
      <c r="I12" s="3"/>
      <c r="J12" s="3"/>
      <c r="K12" s="3"/>
      <c r="L12" s="3"/>
      <c r="M12" s="3" t="s">
        <v>38</v>
      </c>
      <c r="N12" s="3" t="s">
        <v>60</v>
      </c>
      <c r="O12" s="3" t="s">
        <v>61</v>
      </c>
      <c r="P12" s="9" t="s">
        <v>62</v>
      </c>
      <c r="Q12" s="6">
        <v>561000000</v>
      </c>
      <c r="R12" s="6">
        <v>0</v>
      </c>
      <c r="S12" s="6">
        <v>0</v>
      </c>
      <c r="T12" s="6">
        <v>561000000</v>
      </c>
      <c r="U12" s="6">
        <v>0</v>
      </c>
      <c r="V12" s="6">
        <v>465014213</v>
      </c>
      <c r="W12" s="6">
        <v>95985787</v>
      </c>
      <c r="X12" s="6">
        <v>465014213</v>
      </c>
      <c r="Y12" s="6">
        <v>465014213</v>
      </c>
      <c r="Z12" s="6">
        <v>465014213</v>
      </c>
      <c r="AA12" s="6">
        <v>465014213</v>
      </c>
    </row>
    <row r="13" spans="1:27" ht="24" customHeight="1">
      <c r="A13" s="3" t="s">
        <v>33</v>
      </c>
      <c r="B13" s="9" t="s">
        <v>34</v>
      </c>
      <c r="C13" s="5" t="s">
        <v>63</v>
      </c>
      <c r="D13" s="3" t="s">
        <v>64</v>
      </c>
      <c r="E13" s="3" t="s">
        <v>39</v>
      </c>
      <c r="F13" s="3" t="s">
        <v>53</v>
      </c>
      <c r="G13" s="3" t="s">
        <v>37</v>
      </c>
      <c r="H13" s="3"/>
      <c r="I13" s="3"/>
      <c r="J13" s="3"/>
      <c r="K13" s="3"/>
      <c r="L13" s="3"/>
      <c r="M13" s="3" t="s">
        <v>38</v>
      </c>
      <c r="N13" s="3" t="s">
        <v>60</v>
      </c>
      <c r="O13" s="3" t="s">
        <v>40</v>
      </c>
      <c r="P13" s="9" t="s">
        <v>65</v>
      </c>
      <c r="Q13" s="6">
        <v>0</v>
      </c>
      <c r="R13" s="6">
        <v>9791614</v>
      </c>
      <c r="S13" s="6">
        <v>0</v>
      </c>
      <c r="T13" s="6">
        <v>9791614</v>
      </c>
      <c r="U13" s="6">
        <v>0</v>
      </c>
      <c r="V13" s="6">
        <v>9791613.3599999994</v>
      </c>
      <c r="W13" s="6">
        <v>0.64</v>
      </c>
      <c r="X13" s="6">
        <v>9791613.3599999994</v>
      </c>
      <c r="Y13" s="6">
        <v>9791613.3599999994</v>
      </c>
      <c r="Z13" s="6">
        <v>9791613.3599999994</v>
      </c>
      <c r="AA13" s="6">
        <v>9791613.3599999994</v>
      </c>
    </row>
    <row r="14" spans="1:27" ht="24" customHeight="1">
      <c r="A14" s="3" t="s">
        <v>33</v>
      </c>
      <c r="B14" s="9" t="s">
        <v>34</v>
      </c>
      <c r="C14" s="5" t="s">
        <v>63</v>
      </c>
      <c r="D14" s="3" t="s">
        <v>64</v>
      </c>
      <c r="E14" s="3" t="s">
        <v>39</v>
      </c>
      <c r="F14" s="3" t="s">
        <v>53</v>
      </c>
      <c r="G14" s="3" t="s">
        <v>37</v>
      </c>
      <c r="H14" s="3"/>
      <c r="I14" s="3"/>
      <c r="J14" s="3"/>
      <c r="K14" s="3"/>
      <c r="L14" s="3"/>
      <c r="M14" s="3" t="s">
        <v>38</v>
      </c>
      <c r="N14" s="3" t="s">
        <v>60</v>
      </c>
      <c r="O14" s="3" t="s">
        <v>61</v>
      </c>
      <c r="P14" s="9" t="s">
        <v>65</v>
      </c>
      <c r="Q14" s="6">
        <v>9791614</v>
      </c>
      <c r="R14" s="6">
        <v>0</v>
      </c>
      <c r="S14" s="6">
        <v>9791614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24" customHeight="1">
      <c r="A15" s="3" t="s">
        <v>33</v>
      </c>
      <c r="B15" s="9" t="s">
        <v>34</v>
      </c>
      <c r="C15" s="5" t="s">
        <v>66</v>
      </c>
      <c r="D15" s="3" t="s">
        <v>67</v>
      </c>
      <c r="E15" s="3" t="s">
        <v>68</v>
      </c>
      <c r="F15" s="3" t="s">
        <v>69</v>
      </c>
      <c r="G15" s="3" t="s">
        <v>70</v>
      </c>
      <c r="H15" s="3"/>
      <c r="I15" s="3"/>
      <c r="J15" s="3"/>
      <c r="K15" s="3"/>
      <c r="L15" s="3"/>
      <c r="M15" s="3" t="s">
        <v>38</v>
      </c>
      <c r="N15" s="3" t="s">
        <v>60</v>
      </c>
      <c r="O15" s="3" t="s">
        <v>40</v>
      </c>
      <c r="P15" s="9" t="s">
        <v>71</v>
      </c>
      <c r="Q15" s="6">
        <v>3250000000</v>
      </c>
      <c r="R15" s="6">
        <v>0</v>
      </c>
      <c r="S15" s="6">
        <v>570000000</v>
      </c>
      <c r="T15" s="6">
        <v>2680000000</v>
      </c>
      <c r="U15" s="6">
        <v>0</v>
      </c>
      <c r="V15" s="6">
        <v>1670864267</v>
      </c>
      <c r="W15" s="6">
        <v>1009135733</v>
      </c>
      <c r="X15" s="6">
        <v>1670864267</v>
      </c>
      <c r="Y15" s="6">
        <v>1670864267</v>
      </c>
      <c r="Z15" s="6">
        <v>1670864267</v>
      </c>
      <c r="AA15" s="6">
        <v>1670864267</v>
      </c>
    </row>
    <row r="16" spans="1:27" ht="24" customHeight="1">
      <c r="A16" s="3" t="s">
        <v>33</v>
      </c>
      <c r="B16" s="9" t="s">
        <v>34</v>
      </c>
      <c r="C16" s="5" t="s">
        <v>72</v>
      </c>
      <c r="D16" s="3" t="s">
        <v>67</v>
      </c>
      <c r="E16" s="3" t="s">
        <v>68</v>
      </c>
      <c r="F16" s="3" t="s">
        <v>69</v>
      </c>
      <c r="G16" s="3" t="s">
        <v>73</v>
      </c>
      <c r="H16" s="3"/>
      <c r="I16" s="3"/>
      <c r="J16" s="3"/>
      <c r="K16" s="3"/>
      <c r="L16" s="3"/>
      <c r="M16" s="3" t="s">
        <v>74</v>
      </c>
      <c r="N16" s="3" t="s">
        <v>75</v>
      </c>
      <c r="O16" s="3" t="s">
        <v>40</v>
      </c>
      <c r="P16" s="9" t="s">
        <v>76</v>
      </c>
      <c r="Q16" s="6">
        <v>103872501889</v>
      </c>
      <c r="R16" s="6">
        <v>0</v>
      </c>
      <c r="S16" s="6">
        <v>56756382597</v>
      </c>
      <c r="T16" s="6">
        <v>47116119292</v>
      </c>
      <c r="U16" s="6">
        <v>47116119292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ht="24" customHeight="1">
      <c r="A17" s="3" t="s">
        <v>33</v>
      </c>
      <c r="B17" s="9" t="s">
        <v>34</v>
      </c>
      <c r="C17" s="5" t="s">
        <v>77</v>
      </c>
      <c r="D17" s="3" t="s">
        <v>67</v>
      </c>
      <c r="E17" s="3" t="s">
        <v>68</v>
      </c>
      <c r="F17" s="3" t="s">
        <v>69</v>
      </c>
      <c r="G17" s="3" t="s">
        <v>78</v>
      </c>
      <c r="H17" s="3"/>
      <c r="I17" s="3"/>
      <c r="J17" s="3"/>
      <c r="K17" s="3"/>
      <c r="L17" s="3"/>
      <c r="M17" s="3" t="s">
        <v>74</v>
      </c>
      <c r="N17" s="3" t="s">
        <v>75</v>
      </c>
      <c r="O17" s="3" t="s">
        <v>40</v>
      </c>
      <c r="P17" s="9" t="s">
        <v>79</v>
      </c>
      <c r="Q17" s="6">
        <v>82818044550</v>
      </c>
      <c r="R17" s="6">
        <v>0</v>
      </c>
      <c r="S17" s="6">
        <v>0</v>
      </c>
      <c r="T17" s="6">
        <v>82818044550</v>
      </c>
      <c r="U17" s="6">
        <v>0</v>
      </c>
      <c r="V17" s="6">
        <v>77122925988.990005</v>
      </c>
      <c r="W17" s="6">
        <v>5695118561.0100002</v>
      </c>
      <c r="X17" s="6">
        <v>76307822672.570007</v>
      </c>
      <c r="Y17" s="6">
        <v>69581227596.270004</v>
      </c>
      <c r="Z17" s="6">
        <v>69581227596.270004</v>
      </c>
      <c r="AA17" s="6">
        <v>69581227596.270004</v>
      </c>
    </row>
    <row r="18" spans="1:27" ht="24" customHeight="1">
      <c r="A18" s="3" t="s">
        <v>33</v>
      </c>
      <c r="B18" s="9" t="s">
        <v>34</v>
      </c>
      <c r="C18" s="5" t="s">
        <v>80</v>
      </c>
      <c r="D18" s="3" t="s">
        <v>67</v>
      </c>
      <c r="E18" s="3" t="s">
        <v>68</v>
      </c>
      <c r="F18" s="3" t="s">
        <v>69</v>
      </c>
      <c r="G18" s="3" t="s">
        <v>39</v>
      </c>
      <c r="H18" s="3"/>
      <c r="I18" s="3"/>
      <c r="J18" s="3"/>
      <c r="K18" s="3"/>
      <c r="L18" s="3"/>
      <c r="M18" s="3" t="s">
        <v>38</v>
      </c>
      <c r="N18" s="3" t="s">
        <v>60</v>
      </c>
      <c r="O18" s="3" t="s">
        <v>40</v>
      </c>
      <c r="P18" s="9" t="s">
        <v>81</v>
      </c>
      <c r="Q18" s="6">
        <v>350000000</v>
      </c>
      <c r="R18" s="6">
        <v>170000000</v>
      </c>
      <c r="S18" s="6">
        <v>0</v>
      </c>
      <c r="T18" s="6">
        <v>520000000</v>
      </c>
      <c r="U18" s="6">
        <v>0</v>
      </c>
      <c r="V18" s="6">
        <v>213919524</v>
      </c>
      <c r="W18" s="6">
        <v>306080476</v>
      </c>
      <c r="X18" s="6">
        <v>144488530</v>
      </c>
      <c r="Y18" s="6">
        <v>144488530</v>
      </c>
      <c r="Z18" s="6">
        <v>144488530</v>
      </c>
      <c r="AA18" s="6">
        <v>144488530</v>
      </c>
    </row>
    <row r="19" spans="1:27" ht="24" customHeight="1">
      <c r="A19" s="3" t="s">
        <v>33</v>
      </c>
      <c r="B19" s="9" t="s">
        <v>34</v>
      </c>
      <c r="C19" s="5" t="s">
        <v>82</v>
      </c>
      <c r="D19" s="3" t="s">
        <v>67</v>
      </c>
      <c r="E19" s="3" t="s">
        <v>68</v>
      </c>
      <c r="F19" s="3" t="s">
        <v>69</v>
      </c>
      <c r="G19" s="3" t="s">
        <v>60</v>
      </c>
      <c r="H19" s="3"/>
      <c r="I19" s="3"/>
      <c r="J19" s="3"/>
      <c r="K19" s="3"/>
      <c r="L19" s="3"/>
      <c r="M19" s="3" t="s">
        <v>38</v>
      </c>
      <c r="N19" s="3" t="s">
        <v>60</v>
      </c>
      <c r="O19" s="3" t="s">
        <v>40</v>
      </c>
      <c r="P19" s="9" t="s">
        <v>83</v>
      </c>
      <c r="Q19" s="6">
        <v>600000000</v>
      </c>
      <c r="R19" s="6">
        <v>400000000</v>
      </c>
      <c r="S19" s="6">
        <v>0</v>
      </c>
      <c r="T19" s="6">
        <v>1000000000</v>
      </c>
      <c r="U19" s="6">
        <v>0</v>
      </c>
      <c r="V19" s="6">
        <v>952787275.03999996</v>
      </c>
      <c r="W19" s="6">
        <v>47212724.960000001</v>
      </c>
      <c r="X19" s="6">
        <v>952787275.03999996</v>
      </c>
      <c r="Y19" s="6">
        <v>947377961.03999996</v>
      </c>
      <c r="Z19" s="6">
        <v>947377961.03999996</v>
      </c>
      <c r="AA19" s="6">
        <v>947377961.03999996</v>
      </c>
    </row>
    <row r="20" spans="1:27" s="15" customFormat="1">
      <c r="A20" s="10" t="s">
        <v>1</v>
      </c>
      <c r="B20" s="11" t="s">
        <v>1</v>
      </c>
      <c r="C20" s="12" t="s">
        <v>1</v>
      </c>
      <c r="D20" s="10" t="s">
        <v>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10" t="s">
        <v>1</v>
      </c>
      <c r="N20" s="10" t="s">
        <v>1</v>
      </c>
      <c r="O20" s="10" t="s">
        <v>1</v>
      </c>
      <c r="P20" s="11" t="s">
        <v>1</v>
      </c>
      <c r="Q20" s="14">
        <v>220906338053</v>
      </c>
      <c r="R20" s="14">
        <v>2521190954</v>
      </c>
      <c r="S20" s="14">
        <v>59277573551</v>
      </c>
      <c r="T20" s="14">
        <v>164149955456</v>
      </c>
      <c r="U20" s="14">
        <v>47116119292</v>
      </c>
      <c r="V20" s="14">
        <v>108664912161.48</v>
      </c>
      <c r="W20" s="14">
        <v>8368924002.5200005</v>
      </c>
      <c r="X20" s="14">
        <v>107721423680.07001</v>
      </c>
      <c r="Y20" s="14">
        <v>100942479772.19</v>
      </c>
      <c r="Z20" s="14">
        <v>100942479772.19</v>
      </c>
      <c r="AA20" s="14">
        <v>100942479772.19</v>
      </c>
    </row>
    <row r="21" spans="1:27">
      <c r="A21" s="3" t="s">
        <v>1</v>
      </c>
      <c r="B21" s="16" t="s">
        <v>1</v>
      </c>
      <c r="C21" s="5" t="s">
        <v>1</v>
      </c>
      <c r="D21" s="3" t="s">
        <v>1</v>
      </c>
      <c r="E21" s="3" t="s">
        <v>1</v>
      </c>
      <c r="F21" s="3" t="s">
        <v>1</v>
      </c>
      <c r="G21" s="3" t="s">
        <v>1</v>
      </c>
      <c r="H21" s="3" t="s">
        <v>1</v>
      </c>
      <c r="I21" s="3" t="s">
        <v>1</v>
      </c>
      <c r="J21" s="3" t="s">
        <v>1</v>
      </c>
      <c r="K21" s="3" t="s">
        <v>1</v>
      </c>
      <c r="L21" s="3" t="s">
        <v>1</v>
      </c>
      <c r="M21" s="3" t="s">
        <v>1</v>
      </c>
      <c r="N21" s="3" t="s">
        <v>1</v>
      </c>
      <c r="O21" s="3" t="s">
        <v>1</v>
      </c>
      <c r="P21" s="9" t="s">
        <v>1</v>
      </c>
      <c r="Q21" s="8" t="s">
        <v>1</v>
      </c>
      <c r="R21" s="8" t="s">
        <v>1</v>
      </c>
      <c r="S21" s="8" t="s">
        <v>1</v>
      </c>
      <c r="T21" s="8" t="s">
        <v>1</v>
      </c>
      <c r="U21" s="8" t="s">
        <v>1</v>
      </c>
      <c r="V21" s="8" t="s">
        <v>1</v>
      </c>
      <c r="W21" s="8" t="s">
        <v>1</v>
      </c>
      <c r="X21" s="8" t="s">
        <v>1</v>
      </c>
      <c r="Y21" s="8" t="s">
        <v>1</v>
      </c>
      <c r="Z21" s="8" t="s">
        <v>1</v>
      </c>
      <c r="AA21" s="8" t="s">
        <v>1</v>
      </c>
    </row>
    <row r="2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0"/>
  <sheetViews>
    <sheetView topLeftCell="N14" workbookViewId="0">
      <selection activeCell="AA18" sqref="AA18"/>
    </sheetView>
  </sheetViews>
  <sheetFormatPr baseColWidth="10" defaultRowHeight="15"/>
  <cols>
    <col min="1" max="1" width="9.42578125" bestFit="1" customWidth="1"/>
    <col min="2" max="2" width="15.42578125" customWidth="1"/>
    <col min="3" max="3" width="16.140625" customWidth="1"/>
    <col min="4" max="11" width="5.42578125" hidden="1" customWidth="1"/>
    <col min="12" max="12" width="7" hidden="1" customWidth="1"/>
    <col min="13" max="13" width="7.5703125" bestFit="1" customWidth="1"/>
    <col min="14" max="14" width="4.42578125" bestFit="1" customWidth="1"/>
    <col min="15" max="15" width="3.85546875" bestFit="1" customWidth="1"/>
    <col min="16" max="16" width="20.85546875" customWidth="1"/>
    <col min="17" max="17" width="16.140625" hidden="1" customWidth="1"/>
    <col min="18" max="19" width="18.85546875" hidden="1" customWidth="1"/>
    <col min="20" max="20" width="16.140625" bestFit="1" customWidth="1"/>
    <col min="21" max="21" width="15.42578125" bestFit="1" customWidth="1"/>
    <col min="22" max="22" width="16.140625" bestFit="1" customWidth="1"/>
    <col min="23" max="23" width="15.5703125" bestFit="1" customWidth="1"/>
    <col min="24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1">
        <v>2022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customHeight="1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4" customHeight="1">
      <c r="A5" s="3" t="s">
        <v>33</v>
      </c>
      <c r="B5" s="9" t="s">
        <v>34</v>
      </c>
      <c r="C5" s="5" t="s">
        <v>84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85</v>
      </c>
      <c r="I5" s="3" t="s">
        <v>85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86</v>
      </c>
      <c r="Q5" s="6">
        <v>4968234580</v>
      </c>
      <c r="R5" s="6">
        <v>0</v>
      </c>
      <c r="S5" s="6">
        <v>0</v>
      </c>
      <c r="T5" s="6">
        <v>4968234580</v>
      </c>
      <c r="U5" s="6">
        <v>0</v>
      </c>
      <c r="V5" s="6">
        <v>4667870870</v>
      </c>
      <c r="W5" s="6">
        <v>300363710</v>
      </c>
      <c r="X5" s="6">
        <v>4667870870</v>
      </c>
      <c r="Y5" s="6">
        <v>4667870870</v>
      </c>
      <c r="Z5" s="6">
        <v>4667870870</v>
      </c>
      <c r="AA5" s="6">
        <v>4667870870</v>
      </c>
    </row>
    <row r="6" spans="1:27" ht="24" customHeight="1">
      <c r="A6" s="3" t="s">
        <v>33</v>
      </c>
      <c r="B6" s="9" t="s">
        <v>34</v>
      </c>
      <c r="C6" s="5" t="s">
        <v>87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85</v>
      </c>
      <c r="I6" s="3" t="s">
        <v>88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89</v>
      </c>
      <c r="Q6" s="6">
        <v>601796107</v>
      </c>
      <c r="R6" s="6">
        <v>0</v>
      </c>
      <c r="S6" s="6">
        <v>10000000</v>
      </c>
      <c r="T6" s="6">
        <v>591796107</v>
      </c>
      <c r="U6" s="6">
        <v>0</v>
      </c>
      <c r="V6" s="6">
        <v>445291953</v>
      </c>
      <c r="W6" s="6">
        <v>146504154</v>
      </c>
      <c r="X6" s="6">
        <v>445291953</v>
      </c>
      <c r="Y6" s="6">
        <v>445291953</v>
      </c>
      <c r="Z6" s="6">
        <v>445291953</v>
      </c>
      <c r="AA6" s="6">
        <v>445291953</v>
      </c>
    </row>
    <row r="7" spans="1:27" ht="24" customHeight="1">
      <c r="A7" s="3" t="s">
        <v>33</v>
      </c>
      <c r="B7" s="9" t="s">
        <v>34</v>
      </c>
      <c r="C7" s="5" t="s">
        <v>90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85</v>
      </c>
      <c r="I7" s="3" t="s">
        <v>91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92</v>
      </c>
      <c r="Q7" s="6">
        <v>6320101</v>
      </c>
      <c r="R7" s="6">
        <v>0</v>
      </c>
      <c r="S7" s="6">
        <v>0</v>
      </c>
      <c r="T7" s="6">
        <v>6320101</v>
      </c>
      <c r="U7" s="6">
        <v>0</v>
      </c>
      <c r="V7" s="6">
        <v>5424648</v>
      </c>
      <c r="W7" s="6">
        <v>895453</v>
      </c>
      <c r="X7" s="6">
        <v>5424648</v>
      </c>
      <c r="Y7" s="6">
        <v>5424648</v>
      </c>
      <c r="Z7" s="6">
        <v>5424648</v>
      </c>
      <c r="AA7" s="6">
        <v>5424648</v>
      </c>
    </row>
    <row r="8" spans="1:27" ht="24" customHeight="1">
      <c r="A8" s="3" t="s">
        <v>33</v>
      </c>
      <c r="B8" s="9" t="s">
        <v>34</v>
      </c>
      <c r="C8" s="5" t="s">
        <v>93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85</v>
      </c>
      <c r="I8" s="3" t="s">
        <v>94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95</v>
      </c>
      <c r="Q8" s="6">
        <v>8605279</v>
      </c>
      <c r="R8" s="6">
        <v>0</v>
      </c>
      <c r="S8" s="6">
        <v>0</v>
      </c>
      <c r="T8" s="6">
        <v>8605279</v>
      </c>
      <c r="U8" s="6">
        <v>0</v>
      </c>
      <c r="V8" s="6">
        <v>7104529</v>
      </c>
      <c r="W8" s="6">
        <v>1500750</v>
      </c>
      <c r="X8" s="6">
        <v>7104529</v>
      </c>
      <c r="Y8" s="6">
        <v>7104529</v>
      </c>
      <c r="Z8" s="6">
        <v>7104529</v>
      </c>
      <c r="AA8" s="6">
        <v>7104529</v>
      </c>
    </row>
    <row r="9" spans="1:27" ht="24" customHeight="1">
      <c r="A9" s="3" t="s">
        <v>33</v>
      </c>
      <c r="B9" s="9" t="s">
        <v>34</v>
      </c>
      <c r="C9" s="5" t="s">
        <v>96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85</v>
      </c>
      <c r="I9" s="3" t="s">
        <v>97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98</v>
      </c>
      <c r="Q9" s="6">
        <v>251433336</v>
      </c>
      <c r="R9" s="6">
        <v>0</v>
      </c>
      <c r="S9" s="6">
        <v>0</v>
      </c>
      <c r="T9" s="6">
        <v>251433336</v>
      </c>
      <c r="U9" s="6">
        <v>0</v>
      </c>
      <c r="V9" s="6">
        <v>242429576</v>
      </c>
      <c r="W9" s="6">
        <v>9003760</v>
      </c>
      <c r="X9" s="6">
        <v>242429576</v>
      </c>
      <c r="Y9" s="6">
        <v>242429576</v>
      </c>
      <c r="Z9" s="6">
        <v>242429576</v>
      </c>
      <c r="AA9" s="6">
        <v>242429576</v>
      </c>
    </row>
    <row r="10" spans="1:27" ht="24" customHeight="1">
      <c r="A10" s="3" t="s">
        <v>33</v>
      </c>
      <c r="B10" s="9" t="s">
        <v>34</v>
      </c>
      <c r="C10" s="5" t="s">
        <v>99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85</v>
      </c>
      <c r="I10" s="3" t="s">
        <v>100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101</v>
      </c>
      <c r="Q10" s="6">
        <v>171200869</v>
      </c>
      <c r="R10" s="6">
        <v>0</v>
      </c>
      <c r="S10" s="6">
        <v>0</v>
      </c>
      <c r="T10" s="6">
        <v>171200869</v>
      </c>
      <c r="U10" s="6">
        <v>0</v>
      </c>
      <c r="V10" s="6">
        <v>166896394</v>
      </c>
      <c r="W10" s="6">
        <v>4304475</v>
      </c>
      <c r="X10" s="6">
        <v>166896394</v>
      </c>
      <c r="Y10" s="6">
        <v>166896394</v>
      </c>
      <c r="Z10" s="6">
        <v>166896394</v>
      </c>
      <c r="AA10" s="6">
        <v>166896394</v>
      </c>
    </row>
    <row r="11" spans="1:27" ht="24" customHeight="1">
      <c r="A11" s="3" t="s">
        <v>33</v>
      </c>
      <c r="B11" s="9" t="s">
        <v>34</v>
      </c>
      <c r="C11" s="5" t="s">
        <v>102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85</v>
      </c>
      <c r="I11" s="3" t="s">
        <v>103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104</v>
      </c>
      <c r="Q11" s="6">
        <v>15727694</v>
      </c>
      <c r="R11" s="6">
        <v>10000000</v>
      </c>
      <c r="S11" s="6">
        <v>0</v>
      </c>
      <c r="T11" s="6">
        <v>25727694</v>
      </c>
      <c r="U11" s="6">
        <v>0</v>
      </c>
      <c r="V11" s="6">
        <v>22077582</v>
      </c>
      <c r="W11" s="6">
        <v>3650112</v>
      </c>
      <c r="X11" s="6">
        <v>22077582</v>
      </c>
      <c r="Y11" s="6">
        <v>22077582</v>
      </c>
      <c r="Z11" s="6">
        <v>22077582</v>
      </c>
      <c r="AA11" s="6">
        <v>22077582</v>
      </c>
    </row>
    <row r="12" spans="1:27" ht="24" customHeight="1">
      <c r="A12" s="3" t="s">
        <v>33</v>
      </c>
      <c r="B12" s="9" t="s">
        <v>34</v>
      </c>
      <c r="C12" s="5" t="s">
        <v>105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85</v>
      </c>
      <c r="I12" s="3" t="s">
        <v>106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107</v>
      </c>
      <c r="Q12" s="6">
        <v>546899582</v>
      </c>
      <c r="R12" s="6">
        <v>0</v>
      </c>
      <c r="S12" s="6">
        <v>0</v>
      </c>
      <c r="T12" s="6">
        <v>546899582</v>
      </c>
      <c r="U12" s="6">
        <v>0</v>
      </c>
      <c r="V12" s="6">
        <v>494262261</v>
      </c>
      <c r="W12" s="6">
        <v>52637321</v>
      </c>
      <c r="X12" s="6">
        <v>494262261</v>
      </c>
      <c r="Y12" s="6">
        <v>494262261</v>
      </c>
      <c r="Z12" s="6">
        <v>494262261</v>
      </c>
      <c r="AA12" s="6">
        <v>494262261</v>
      </c>
    </row>
    <row r="13" spans="1:27" ht="24" customHeight="1">
      <c r="A13" s="3" t="s">
        <v>33</v>
      </c>
      <c r="B13" s="9" t="s">
        <v>34</v>
      </c>
      <c r="C13" s="5" t="s">
        <v>108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85</v>
      </c>
      <c r="I13" s="3" t="s">
        <v>109</v>
      </c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110</v>
      </c>
      <c r="Q13" s="6">
        <v>262782452</v>
      </c>
      <c r="R13" s="6">
        <v>0</v>
      </c>
      <c r="S13" s="6">
        <v>0</v>
      </c>
      <c r="T13" s="6">
        <v>262782452</v>
      </c>
      <c r="U13" s="6">
        <v>0</v>
      </c>
      <c r="V13" s="6">
        <v>246640317</v>
      </c>
      <c r="W13" s="6">
        <v>16142135</v>
      </c>
      <c r="X13" s="6">
        <v>246640317</v>
      </c>
      <c r="Y13" s="6">
        <v>246640317</v>
      </c>
      <c r="Z13" s="6">
        <v>246640317</v>
      </c>
      <c r="AA13" s="6">
        <v>246640317</v>
      </c>
    </row>
    <row r="14" spans="1:27" ht="24" customHeight="1">
      <c r="A14" s="3" t="s">
        <v>33</v>
      </c>
      <c r="B14" s="9" t="s">
        <v>34</v>
      </c>
      <c r="C14" s="5" t="s">
        <v>111</v>
      </c>
      <c r="D14" s="3" t="s">
        <v>36</v>
      </c>
      <c r="E14" s="3" t="s">
        <v>37</v>
      </c>
      <c r="F14" s="3" t="s">
        <v>37</v>
      </c>
      <c r="G14" s="3" t="s">
        <v>43</v>
      </c>
      <c r="H14" s="3" t="s">
        <v>85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112</v>
      </c>
      <c r="Q14" s="6">
        <v>742097683</v>
      </c>
      <c r="R14" s="6">
        <v>0</v>
      </c>
      <c r="S14" s="6">
        <v>0</v>
      </c>
      <c r="T14" s="6">
        <v>742097683</v>
      </c>
      <c r="U14" s="6">
        <v>0</v>
      </c>
      <c r="V14" s="6">
        <v>675577136</v>
      </c>
      <c r="W14" s="6">
        <v>66520547</v>
      </c>
      <c r="X14" s="6">
        <v>675577136</v>
      </c>
      <c r="Y14" s="6">
        <v>675577136</v>
      </c>
      <c r="Z14" s="6">
        <v>675577136</v>
      </c>
      <c r="AA14" s="6">
        <v>675577136</v>
      </c>
    </row>
    <row r="15" spans="1:27" ht="24" customHeight="1">
      <c r="A15" s="3" t="s">
        <v>33</v>
      </c>
      <c r="B15" s="9" t="s">
        <v>34</v>
      </c>
      <c r="C15" s="5" t="s">
        <v>113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114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115</v>
      </c>
      <c r="Q15" s="6">
        <v>530944414</v>
      </c>
      <c r="R15" s="6">
        <v>0</v>
      </c>
      <c r="S15" s="6">
        <v>0</v>
      </c>
      <c r="T15" s="6">
        <v>530944414</v>
      </c>
      <c r="U15" s="6">
        <v>0</v>
      </c>
      <c r="V15" s="6">
        <v>484538230</v>
      </c>
      <c r="W15" s="6">
        <v>46406184</v>
      </c>
      <c r="X15" s="6">
        <v>484538230</v>
      </c>
      <c r="Y15" s="6">
        <v>484538230</v>
      </c>
      <c r="Z15" s="6">
        <v>484538230</v>
      </c>
      <c r="AA15" s="6">
        <v>484538230</v>
      </c>
    </row>
    <row r="16" spans="1:27" ht="24" customHeight="1">
      <c r="A16" s="3" t="s">
        <v>33</v>
      </c>
      <c r="B16" s="9" t="s">
        <v>34</v>
      </c>
      <c r="C16" s="5" t="s">
        <v>116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88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117</v>
      </c>
      <c r="Q16" s="6">
        <v>612887209</v>
      </c>
      <c r="R16" s="6">
        <v>0</v>
      </c>
      <c r="S16" s="6">
        <v>0</v>
      </c>
      <c r="T16" s="6">
        <v>612887209</v>
      </c>
      <c r="U16" s="6">
        <v>0</v>
      </c>
      <c r="V16" s="6">
        <v>546780753</v>
      </c>
      <c r="W16" s="6">
        <v>66106456</v>
      </c>
      <c r="X16" s="6">
        <v>546780753</v>
      </c>
      <c r="Y16" s="6">
        <v>546780753</v>
      </c>
      <c r="Z16" s="6">
        <v>546780753</v>
      </c>
      <c r="AA16" s="6">
        <v>546780753</v>
      </c>
    </row>
    <row r="17" spans="1:27" ht="24" customHeight="1">
      <c r="A17" s="3" t="s">
        <v>33</v>
      </c>
      <c r="B17" s="9" t="s">
        <v>34</v>
      </c>
      <c r="C17" s="5" t="s">
        <v>118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91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119</v>
      </c>
      <c r="Q17" s="6">
        <v>277258499</v>
      </c>
      <c r="R17" s="6">
        <v>0</v>
      </c>
      <c r="S17" s="6">
        <v>0</v>
      </c>
      <c r="T17" s="6">
        <v>277258499</v>
      </c>
      <c r="U17" s="6">
        <v>0</v>
      </c>
      <c r="V17" s="6">
        <v>235612700</v>
      </c>
      <c r="W17" s="6">
        <v>41645799</v>
      </c>
      <c r="X17" s="6">
        <v>235612700</v>
      </c>
      <c r="Y17" s="6">
        <v>235612700</v>
      </c>
      <c r="Z17" s="6">
        <v>235612700</v>
      </c>
      <c r="AA17" s="6">
        <v>235612700</v>
      </c>
    </row>
    <row r="18" spans="1:27" ht="24" customHeight="1">
      <c r="A18" s="3" t="s">
        <v>33</v>
      </c>
      <c r="B18" s="9" t="s">
        <v>34</v>
      </c>
      <c r="C18" s="5" t="s">
        <v>120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94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89" t="s">
        <v>121</v>
      </c>
      <c r="Q18" s="6">
        <v>47818672</v>
      </c>
      <c r="R18" s="6">
        <v>0</v>
      </c>
      <c r="S18" s="6">
        <v>0</v>
      </c>
      <c r="T18" s="6">
        <v>47818672</v>
      </c>
      <c r="U18" s="6">
        <v>0</v>
      </c>
      <c r="V18" s="6">
        <v>32537800</v>
      </c>
      <c r="W18" s="6">
        <v>15280872</v>
      </c>
      <c r="X18" s="6">
        <v>32445500</v>
      </c>
      <c r="Y18" s="6">
        <v>32445500</v>
      </c>
      <c r="Z18" s="6">
        <v>32445500</v>
      </c>
      <c r="AA18" s="6">
        <v>32445500</v>
      </c>
    </row>
    <row r="19" spans="1:27" ht="24" customHeight="1">
      <c r="A19" s="3" t="s">
        <v>33</v>
      </c>
      <c r="B19" s="9" t="s">
        <v>34</v>
      </c>
      <c r="C19" s="5" t="s">
        <v>122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97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123</v>
      </c>
      <c r="Q19" s="6">
        <v>231235833</v>
      </c>
      <c r="R19" s="6">
        <v>0</v>
      </c>
      <c r="S19" s="6">
        <v>0</v>
      </c>
      <c r="T19" s="6">
        <v>231235833</v>
      </c>
      <c r="U19" s="6">
        <v>0</v>
      </c>
      <c r="V19" s="6">
        <v>176718200</v>
      </c>
      <c r="W19" s="6">
        <v>54517633</v>
      </c>
      <c r="X19" s="6">
        <v>176718200</v>
      </c>
      <c r="Y19" s="6">
        <v>176718200</v>
      </c>
      <c r="Z19" s="6">
        <v>176718200</v>
      </c>
      <c r="AA19" s="6">
        <v>176718200</v>
      </c>
    </row>
    <row r="20" spans="1:27" ht="24" customHeight="1">
      <c r="A20" s="3" t="s">
        <v>33</v>
      </c>
      <c r="B20" s="9" t="s">
        <v>34</v>
      </c>
      <c r="C20" s="5" t="s">
        <v>124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100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125</v>
      </c>
      <c r="Q20" s="6">
        <v>52757690</v>
      </c>
      <c r="R20" s="6">
        <v>0</v>
      </c>
      <c r="S20" s="6">
        <v>0</v>
      </c>
      <c r="T20" s="6">
        <v>52757690</v>
      </c>
      <c r="U20" s="6">
        <v>0</v>
      </c>
      <c r="V20" s="6">
        <v>29504700</v>
      </c>
      <c r="W20" s="6">
        <v>23252990</v>
      </c>
      <c r="X20" s="6">
        <v>29504700</v>
      </c>
      <c r="Y20" s="6">
        <v>29504700</v>
      </c>
      <c r="Z20" s="6">
        <v>29504700</v>
      </c>
      <c r="AA20" s="6">
        <v>29504700</v>
      </c>
    </row>
    <row r="21" spans="1:27" ht="24" customHeight="1">
      <c r="A21" s="3" t="s">
        <v>33</v>
      </c>
      <c r="B21" s="9" t="s">
        <v>34</v>
      </c>
      <c r="C21" s="5" t="s">
        <v>126</v>
      </c>
      <c r="D21" s="3" t="s">
        <v>36</v>
      </c>
      <c r="E21" s="3" t="s">
        <v>37</v>
      </c>
      <c r="F21" s="3" t="s">
        <v>37</v>
      </c>
      <c r="G21" s="3" t="s">
        <v>46</v>
      </c>
      <c r="H21" s="3" t="s">
        <v>85</v>
      </c>
      <c r="I21" s="3" t="s">
        <v>85</v>
      </c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127</v>
      </c>
      <c r="Q21" s="6">
        <v>388335262</v>
      </c>
      <c r="R21" s="6">
        <v>0</v>
      </c>
      <c r="S21" s="6">
        <v>170000000</v>
      </c>
      <c r="T21" s="6">
        <v>218335262</v>
      </c>
      <c r="U21" s="6">
        <v>0</v>
      </c>
      <c r="V21" s="6">
        <v>203436530</v>
      </c>
      <c r="W21" s="6">
        <v>14898732</v>
      </c>
      <c r="X21" s="6">
        <v>203436530</v>
      </c>
      <c r="Y21" s="6">
        <v>203436530</v>
      </c>
      <c r="Z21" s="6">
        <v>203436530</v>
      </c>
      <c r="AA21" s="6">
        <v>203436530</v>
      </c>
    </row>
    <row r="22" spans="1:27" ht="24" customHeight="1">
      <c r="A22" s="3" t="s">
        <v>33</v>
      </c>
      <c r="B22" s="9" t="s">
        <v>34</v>
      </c>
      <c r="C22" s="5" t="s">
        <v>128</v>
      </c>
      <c r="D22" s="3" t="s">
        <v>36</v>
      </c>
      <c r="E22" s="3" t="s">
        <v>37</v>
      </c>
      <c r="F22" s="3" t="s">
        <v>37</v>
      </c>
      <c r="G22" s="3" t="s">
        <v>46</v>
      </c>
      <c r="H22" s="3" t="s">
        <v>85</v>
      </c>
      <c r="I22" s="3" t="s">
        <v>114</v>
      </c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129</v>
      </c>
      <c r="Q22" s="6">
        <v>133902203</v>
      </c>
      <c r="R22" s="6">
        <v>50000000</v>
      </c>
      <c r="S22" s="6">
        <v>0</v>
      </c>
      <c r="T22" s="6">
        <v>183902203</v>
      </c>
      <c r="U22" s="6">
        <v>0</v>
      </c>
      <c r="V22" s="6">
        <v>152436172</v>
      </c>
      <c r="W22" s="6">
        <v>31466031</v>
      </c>
      <c r="X22" s="6">
        <v>152436172</v>
      </c>
      <c r="Y22" s="6">
        <v>152436172</v>
      </c>
      <c r="Z22" s="6">
        <v>152436172</v>
      </c>
      <c r="AA22" s="6">
        <v>152436172</v>
      </c>
    </row>
    <row r="23" spans="1:27" ht="24" customHeight="1">
      <c r="A23" s="3" t="s">
        <v>33</v>
      </c>
      <c r="B23" s="9" t="s">
        <v>34</v>
      </c>
      <c r="C23" s="5" t="s">
        <v>130</v>
      </c>
      <c r="D23" s="3" t="s">
        <v>36</v>
      </c>
      <c r="E23" s="3" t="s">
        <v>37</v>
      </c>
      <c r="F23" s="3" t="s">
        <v>37</v>
      </c>
      <c r="G23" s="3" t="s">
        <v>46</v>
      </c>
      <c r="H23" s="3" t="s">
        <v>85</v>
      </c>
      <c r="I23" s="3" t="s">
        <v>88</v>
      </c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131</v>
      </c>
      <c r="Q23" s="6">
        <v>35429211</v>
      </c>
      <c r="R23" s="6">
        <v>0</v>
      </c>
      <c r="S23" s="6">
        <v>0</v>
      </c>
      <c r="T23" s="6">
        <v>35429211</v>
      </c>
      <c r="U23" s="6">
        <v>0</v>
      </c>
      <c r="V23" s="6">
        <v>26114148</v>
      </c>
      <c r="W23" s="6">
        <v>9315063</v>
      </c>
      <c r="X23" s="6">
        <v>26114148</v>
      </c>
      <c r="Y23" s="6">
        <v>26114148</v>
      </c>
      <c r="Z23" s="6">
        <v>26114148</v>
      </c>
      <c r="AA23" s="6">
        <v>26114148</v>
      </c>
    </row>
    <row r="24" spans="1:27" ht="24" customHeight="1">
      <c r="A24" s="3" t="s">
        <v>33</v>
      </c>
      <c r="B24" s="9" t="s">
        <v>34</v>
      </c>
      <c r="C24" s="5" t="s">
        <v>132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114</v>
      </c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133</v>
      </c>
      <c r="Q24" s="6">
        <v>252704362</v>
      </c>
      <c r="R24" s="6">
        <v>170000000</v>
      </c>
      <c r="S24" s="6">
        <v>0</v>
      </c>
      <c r="T24" s="6">
        <v>422704362</v>
      </c>
      <c r="U24" s="6">
        <v>0</v>
      </c>
      <c r="V24" s="6">
        <v>383491236</v>
      </c>
      <c r="W24" s="6">
        <v>39213126</v>
      </c>
      <c r="X24" s="6">
        <v>383491236</v>
      </c>
      <c r="Y24" s="6">
        <v>383491236</v>
      </c>
      <c r="Z24" s="6">
        <v>383491236</v>
      </c>
      <c r="AA24" s="6">
        <v>383491236</v>
      </c>
    </row>
    <row r="25" spans="1:27" ht="24" customHeight="1">
      <c r="A25" s="3" t="s">
        <v>33</v>
      </c>
      <c r="B25" s="9" t="s">
        <v>34</v>
      </c>
      <c r="C25" s="5" t="s">
        <v>134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135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136</v>
      </c>
      <c r="Q25" s="6">
        <v>180628962</v>
      </c>
      <c r="R25" s="6">
        <v>0</v>
      </c>
      <c r="S25" s="6">
        <v>52500000</v>
      </c>
      <c r="T25" s="6">
        <v>128128962</v>
      </c>
      <c r="U25" s="6">
        <v>0</v>
      </c>
      <c r="V25" s="6">
        <v>97200180</v>
      </c>
      <c r="W25" s="6">
        <v>30928782</v>
      </c>
      <c r="X25" s="6">
        <v>97200180</v>
      </c>
      <c r="Y25" s="6">
        <v>97200180</v>
      </c>
      <c r="Z25" s="6">
        <v>97200180</v>
      </c>
      <c r="AA25" s="6">
        <v>97200180</v>
      </c>
    </row>
    <row r="26" spans="1:27" ht="24" customHeight="1">
      <c r="A26" s="3" t="s">
        <v>33</v>
      </c>
      <c r="B26" s="9" t="s">
        <v>34</v>
      </c>
      <c r="C26" s="5" t="s">
        <v>137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138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139</v>
      </c>
      <c r="Q26" s="6">
        <v>76000000</v>
      </c>
      <c r="R26" s="6">
        <v>2500000</v>
      </c>
      <c r="S26" s="6">
        <v>0</v>
      </c>
      <c r="T26" s="6">
        <v>78500000</v>
      </c>
      <c r="U26" s="6">
        <v>0</v>
      </c>
      <c r="V26" s="6">
        <v>78412892</v>
      </c>
      <c r="W26" s="6">
        <v>87108</v>
      </c>
      <c r="X26" s="6">
        <v>78412892</v>
      </c>
      <c r="Y26" s="6">
        <v>78412892</v>
      </c>
      <c r="Z26" s="6">
        <v>78412892</v>
      </c>
      <c r="AA26" s="6">
        <v>78412892</v>
      </c>
    </row>
    <row r="27" spans="1:27" ht="24" customHeight="1">
      <c r="A27" s="3" t="s">
        <v>33</v>
      </c>
      <c r="B27" s="9" t="s">
        <v>34</v>
      </c>
      <c r="C27" s="5" t="s">
        <v>140</v>
      </c>
      <c r="D27" s="3" t="s">
        <v>36</v>
      </c>
      <c r="E27" s="3" t="s">
        <v>43</v>
      </c>
      <c r="F27" s="3" t="s">
        <v>37</v>
      </c>
      <c r="G27" s="3" t="s">
        <v>37</v>
      </c>
      <c r="H27" s="3" t="s">
        <v>91</v>
      </c>
      <c r="I27" s="3" t="s">
        <v>94</v>
      </c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141</v>
      </c>
      <c r="Q27" s="6">
        <v>1550000</v>
      </c>
      <c r="R27" s="6">
        <v>0</v>
      </c>
      <c r="S27" s="6">
        <v>151000</v>
      </c>
      <c r="T27" s="6">
        <v>1399000</v>
      </c>
      <c r="U27" s="6">
        <v>0</v>
      </c>
      <c r="V27" s="6">
        <v>1398990</v>
      </c>
      <c r="W27" s="6">
        <v>10</v>
      </c>
      <c r="X27" s="6">
        <v>1398990</v>
      </c>
      <c r="Y27" s="6">
        <v>1398990</v>
      </c>
      <c r="Z27" s="6">
        <v>1398990</v>
      </c>
      <c r="AA27" s="6">
        <v>1398990</v>
      </c>
    </row>
    <row r="28" spans="1:27" ht="24" customHeight="1">
      <c r="A28" s="3" t="s">
        <v>33</v>
      </c>
      <c r="B28" s="9" t="s">
        <v>34</v>
      </c>
      <c r="C28" s="5" t="s">
        <v>142</v>
      </c>
      <c r="D28" s="3" t="s">
        <v>36</v>
      </c>
      <c r="E28" s="3" t="s">
        <v>43</v>
      </c>
      <c r="F28" s="3" t="s">
        <v>43</v>
      </c>
      <c r="G28" s="3" t="s">
        <v>37</v>
      </c>
      <c r="H28" s="3" t="s">
        <v>114</v>
      </c>
      <c r="I28" s="3" t="s">
        <v>88</v>
      </c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143</v>
      </c>
      <c r="Q28" s="6">
        <v>3300000</v>
      </c>
      <c r="R28" s="6">
        <v>1129350.5</v>
      </c>
      <c r="S28" s="6">
        <v>0</v>
      </c>
      <c r="T28" s="6">
        <v>4429350.5</v>
      </c>
      <c r="U28" s="6">
        <v>0</v>
      </c>
      <c r="V28" s="6">
        <v>4176053.08</v>
      </c>
      <c r="W28" s="6">
        <v>253297.42</v>
      </c>
      <c r="X28" s="6">
        <v>3101853.08</v>
      </c>
      <c r="Y28" s="6">
        <v>3101853.08</v>
      </c>
      <c r="Z28" s="6">
        <v>3101853.08</v>
      </c>
      <c r="AA28" s="6">
        <v>3101853.08</v>
      </c>
    </row>
    <row r="29" spans="1:27" ht="24" customHeight="1">
      <c r="A29" s="3" t="s">
        <v>33</v>
      </c>
      <c r="B29" s="9" t="s">
        <v>34</v>
      </c>
      <c r="C29" s="5" t="s">
        <v>144</v>
      </c>
      <c r="D29" s="3" t="s">
        <v>36</v>
      </c>
      <c r="E29" s="3" t="s">
        <v>43</v>
      </c>
      <c r="F29" s="3" t="s">
        <v>43</v>
      </c>
      <c r="G29" s="3" t="s">
        <v>37</v>
      </c>
      <c r="H29" s="3" t="s">
        <v>114</v>
      </c>
      <c r="I29" s="3" t="s">
        <v>103</v>
      </c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145</v>
      </c>
      <c r="Q29" s="6">
        <v>5000000</v>
      </c>
      <c r="R29" s="6">
        <v>4781840</v>
      </c>
      <c r="S29" s="6">
        <v>2731090</v>
      </c>
      <c r="T29" s="6">
        <v>7050750</v>
      </c>
      <c r="U29" s="6">
        <v>0</v>
      </c>
      <c r="V29" s="6">
        <v>7050750</v>
      </c>
      <c r="W29" s="6">
        <v>0</v>
      </c>
      <c r="X29" s="6">
        <v>7050750</v>
      </c>
      <c r="Y29" s="6">
        <v>7050750</v>
      </c>
      <c r="Z29" s="6">
        <v>7050750</v>
      </c>
      <c r="AA29" s="6">
        <v>7050750</v>
      </c>
    </row>
    <row r="30" spans="1:27" ht="24" customHeight="1">
      <c r="A30" s="3" t="s">
        <v>33</v>
      </c>
      <c r="B30" s="9" t="s">
        <v>34</v>
      </c>
      <c r="C30" s="5" t="s">
        <v>146</v>
      </c>
      <c r="D30" s="3" t="s">
        <v>36</v>
      </c>
      <c r="E30" s="3" t="s">
        <v>43</v>
      </c>
      <c r="F30" s="3" t="s">
        <v>43</v>
      </c>
      <c r="G30" s="3" t="s">
        <v>37</v>
      </c>
      <c r="H30" s="3" t="s">
        <v>88</v>
      </c>
      <c r="I30" s="3" t="s">
        <v>114</v>
      </c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147</v>
      </c>
      <c r="Q30" s="6">
        <v>17900000</v>
      </c>
      <c r="R30" s="6">
        <v>4000000</v>
      </c>
      <c r="S30" s="6">
        <v>1708640</v>
      </c>
      <c r="T30" s="6">
        <v>20191360</v>
      </c>
      <c r="U30" s="6">
        <v>0</v>
      </c>
      <c r="V30" s="6">
        <v>18170690.079999998</v>
      </c>
      <c r="W30" s="6">
        <v>2020669.92</v>
      </c>
      <c r="X30" s="6">
        <v>16681690.439999999</v>
      </c>
      <c r="Y30" s="6">
        <v>15700106.439999999</v>
      </c>
      <c r="Z30" s="6">
        <v>15700106.439999999</v>
      </c>
      <c r="AA30" s="6">
        <v>15700106.439999999</v>
      </c>
    </row>
    <row r="31" spans="1:27" ht="24" customHeight="1">
      <c r="A31" s="3" t="s">
        <v>33</v>
      </c>
      <c r="B31" s="9" t="s">
        <v>34</v>
      </c>
      <c r="C31" s="5" t="s">
        <v>148</v>
      </c>
      <c r="D31" s="3" t="s">
        <v>36</v>
      </c>
      <c r="E31" s="3" t="s">
        <v>43</v>
      </c>
      <c r="F31" s="3" t="s">
        <v>43</v>
      </c>
      <c r="G31" s="3" t="s">
        <v>37</v>
      </c>
      <c r="H31" s="3" t="s">
        <v>88</v>
      </c>
      <c r="I31" s="3" t="s">
        <v>88</v>
      </c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149</v>
      </c>
      <c r="Q31" s="6">
        <v>21100000</v>
      </c>
      <c r="R31" s="6">
        <v>30000000</v>
      </c>
      <c r="S31" s="6">
        <v>1129350.5</v>
      </c>
      <c r="T31" s="6">
        <v>49970649.5</v>
      </c>
      <c r="U31" s="6">
        <v>0</v>
      </c>
      <c r="V31" s="6">
        <v>48970649.5</v>
      </c>
      <c r="W31" s="6">
        <v>1000000</v>
      </c>
      <c r="X31" s="6">
        <v>46220699.5</v>
      </c>
      <c r="Y31" s="6">
        <v>23932678.579999998</v>
      </c>
      <c r="Z31" s="6">
        <v>23932678.579999998</v>
      </c>
      <c r="AA31" s="6">
        <v>23932678.579999998</v>
      </c>
    </row>
    <row r="32" spans="1:27" ht="24" customHeight="1">
      <c r="A32" s="3" t="s">
        <v>33</v>
      </c>
      <c r="B32" s="9" t="s">
        <v>34</v>
      </c>
      <c r="C32" s="5" t="s">
        <v>150</v>
      </c>
      <c r="D32" s="3" t="s">
        <v>36</v>
      </c>
      <c r="E32" s="3" t="s">
        <v>43</v>
      </c>
      <c r="F32" s="3" t="s">
        <v>43</v>
      </c>
      <c r="G32" s="3" t="s">
        <v>37</v>
      </c>
      <c r="H32" s="3" t="s">
        <v>88</v>
      </c>
      <c r="I32" s="3" t="s">
        <v>94</v>
      </c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151</v>
      </c>
      <c r="Q32" s="6">
        <v>26600000</v>
      </c>
      <c r="R32" s="6">
        <v>0</v>
      </c>
      <c r="S32" s="6">
        <v>20707300</v>
      </c>
      <c r="T32" s="6">
        <v>5892700</v>
      </c>
      <c r="U32" s="6">
        <v>0</v>
      </c>
      <c r="V32" s="6">
        <v>3106013.42</v>
      </c>
      <c r="W32" s="6">
        <v>2786686.58</v>
      </c>
      <c r="X32" s="6">
        <v>1606013.42</v>
      </c>
      <c r="Y32" s="6">
        <v>1606013.42</v>
      </c>
      <c r="Z32" s="6">
        <v>1606013.42</v>
      </c>
      <c r="AA32" s="6">
        <v>1606013.42</v>
      </c>
    </row>
    <row r="33" spans="1:27" ht="24" customHeight="1">
      <c r="A33" s="3" t="s">
        <v>33</v>
      </c>
      <c r="B33" s="9" t="s">
        <v>34</v>
      </c>
      <c r="C33" s="5" t="s">
        <v>152</v>
      </c>
      <c r="D33" s="3" t="s">
        <v>36</v>
      </c>
      <c r="E33" s="3" t="s">
        <v>43</v>
      </c>
      <c r="F33" s="3" t="s">
        <v>43</v>
      </c>
      <c r="G33" s="3" t="s">
        <v>37</v>
      </c>
      <c r="H33" s="3" t="s">
        <v>88</v>
      </c>
      <c r="I33" s="3" t="s">
        <v>97</v>
      </c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153</v>
      </c>
      <c r="Q33" s="6">
        <v>2100000</v>
      </c>
      <c r="R33" s="6">
        <v>0</v>
      </c>
      <c r="S33" s="6">
        <v>500000</v>
      </c>
      <c r="T33" s="6">
        <v>1600000</v>
      </c>
      <c r="U33" s="6">
        <v>0</v>
      </c>
      <c r="V33" s="6">
        <v>930420.02</v>
      </c>
      <c r="W33" s="6">
        <v>669579.98</v>
      </c>
      <c r="X33" s="6">
        <v>596650.02</v>
      </c>
      <c r="Y33" s="6">
        <v>596650.02</v>
      </c>
      <c r="Z33" s="6">
        <v>596650.02</v>
      </c>
      <c r="AA33" s="6">
        <v>596650.02</v>
      </c>
    </row>
    <row r="34" spans="1:27" ht="24" customHeight="1">
      <c r="A34" s="3" t="s">
        <v>33</v>
      </c>
      <c r="B34" s="9" t="s">
        <v>34</v>
      </c>
      <c r="C34" s="5" t="s">
        <v>154</v>
      </c>
      <c r="D34" s="3" t="s">
        <v>36</v>
      </c>
      <c r="E34" s="3" t="s">
        <v>43</v>
      </c>
      <c r="F34" s="3" t="s">
        <v>43</v>
      </c>
      <c r="G34" s="3" t="s">
        <v>37</v>
      </c>
      <c r="H34" s="3" t="s">
        <v>88</v>
      </c>
      <c r="I34" s="3" t="s">
        <v>103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155</v>
      </c>
      <c r="Q34" s="6">
        <v>1100000</v>
      </c>
      <c r="R34" s="6">
        <v>0</v>
      </c>
      <c r="S34" s="6">
        <v>1100000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</row>
    <row r="35" spans="1:27" ht="24" customHeight="1">
      <c r="A35" s="3" t="s">
        <v>33</v>
      </c>
      <c r="B35" s="9" t="s">
        <v>34</v>
      </c>
      <c r="C35" s="5" t="s">
        <v>156</v>
      </c>
      <c r="D35" s="3" t="s">
        <v>36</v>
      </c>
      <c r="E35" s="3" t="s">
        <v>43</v>
      </c>
      <c r="F35" s="3" t="s">
        <v>43</v>
      </c>
      <c r="G35" s="3" t="s">
        <v>37</v>
      </c>
      <c r="H35" s="3" t="s">
        <v>91</v>
      </c>
      <c r="I35" s="3" t="s">
        <v>114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157</v>
      </c>
      <c r="Q35" s="6">
        <v>7700000</v>
      </c>
      <c r="R35" s="6">
        <v>0</v>
      </c>
      <c r="S35" s="6">
        <v>2234829</v>
      </c>
      <c r="T35" s="6">
        <v>5465171</v>
      </c>
      <c r="U35" s="6">
        <v>0</v>
      </c>
      <c r="V35" s="6">
        <v>3430942</v>
      </c>
      <c r="W35" s="6">
        <v>2034229</v>
      </c>
      <c r="X35" s="6">
        <v>1430942</v>
      </c>
      <c r="Y35" s="6">
        <v>1430942</v>
      </c>
      <c r="Z35" s="6">
        <v>1430942</v>
      </c>
      <c r="AA35" s="6">
        <v>1430942</v>
      </c>
    </row>
    <row r="36" spans="1:27" ht="24" customHeight="1">
      <c r="A36" s="3" t="s">
        <v>33</v>
      </c>
      <c r="B36" s="9" t="s">
        <v>34</v>
      </c>
      <c r="C36" s="5" t="s">
        <v>158</v>
      </c>
      <c r="D36" s="3" t="s">
        <v>36</v>
      </c>
      <c r="E36" s="3" t="s">
        <v>43</v>
      </c>
      <c r="F36" s="3" t="s">
        <v>43</v>
      </c>
      <c r="G36" s="3" t="s">
        <v>37</v>
      </c>
      <c r="H36" s="3" t="s">
        <v>91</v>
      </c>
      <c r="I36" s="3" t="s">
        <v>100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159</v>
      </c>
      <c r="Q36" s="6">
        <v>2500000</v>
      </c>
      <c r="R36" s="6">
        <v>317264892</v>
      </c>
      <c r="S36" s="6">
        <v>158632446</v>
      </c>
      <c r="T36" s="6">
        <v>161132446</v>
      </c>
      <c r="U36" s="6">
        <v>0</v>
      </c>
      <c r="V36" s="6">
        <v>161132446</v>
      </c>
      <c r="W36" s="6">
        <v>0</v>
      </c>
      <c r="X36" s="6">
        <v>158985320</v>
      </c>
      <c r="Y36" s="6">
        <v>158985320</v>
      </c>
      <c r="Z36" s="6">
        <v>158985320</v>
      </c>
      <c r="AA36" s="6">
        <v>158985320</v>
      </c>
    </row>
    <row r="37" spans="1:27" ht="24" customHeight="1">
      <c r="A37" s="3" t="s">
        <v>33</v>
      </c>
      <c r="B37" s="9" t="s">
        <v>34</v>
      </c>
      <c r="C37" s="5" t="s">
        <v>160</v>
      </c>
      <c r="D37" s="3" t="s">
        <v>36</v>
      </c>
      <c r="E37" s="3" t="s">
        <v>43</v>
      </c>
      <c r="F37" s="3" t="s">
        <v>43</v>
      </c>
      <c r="G37" s="3" t="s">
        <v>37</v>
      </c>
      <c r="H37" s="3" t="s">
        <v>91</v>
      </c>
      <c r="I37" s="3" t="s">
        <v>103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161</v>
      </c>
      <c r="Q37" s="6">
        <v>1100000</v>
      </c>
      <c r="R37" s="6">
        <v>0</v>
      </c>
      <c r="S37" s="6">
        <v>0</v>
      </c>
      <c r="T37" s="6">
        <v>1100000</v>
      </c>
      <c r="U37" s="6">
        <v>0</v>
      </c>
      <c r="V37" s="6">
        <v>678345.5</v>
      </c>
      <c r="W37" s="6">
        <v>421654.5</v>
      </c>
      <c r="X37" s="6">
        <v>178345.5</v>
      </c>
      <c r="Y37" s="6">
        <v>178345.5</v>
      </c>
      <c r="Z37" s="6">
        <v>178345.5</v>
      </c>
      <c r="AA37" s="6">
        <v>178345.5</v>
      </c>
    </row>
    <row r="38" spans="1:27" ht="24" customHeight="1">
      <c r="A38" s="3" t="s">
        <v>33</v>
      </c>
      <c r="B38" s="9" t="s">
        <v>34</v>
      </c>
      <c r="C38" s="5" t="s">
        <v>162</v>
      </c>
      <c r="D38" s="3" t="s">
        <v>36</v>
      </c>
      <c r="E38" s="3" t="s">
        <v>43</v>
      </c>
      <c r="F38" s="3" t="s">
        <v>43</v>
      </c>
      <c r="G38" s="3" t="s">
        <v>43</v>
      </c>
      <c r="H38" s="3" t="s">
        <v>94</v>
      </c>
      <c r="I38" s="3" t="s">
        <v>91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163</v>
      </c>
      <c r="Q38" s="6">
        <v>5250000</v>
      </c>
      <c r="R38" s="6">
        <v>0</v>
      </c>
      <c r="S38" s="6">
        <v>0</v>
      </c>
      <c r="T38" s="6">
        <v>5250000</v>
      </c>
      <c r="U38" s="6">
        <v>0</v>
      </c>
      <c r="V38" s="6">
        <v>4549574.9400000004</v>
      </c>
      <c r="W38" s="6">
        <v>700425.06</v>
      </c>
      <c r="X38" s="6">
        <v>4549574.9400000004</v>
      </c>
      <c r="Y38" s="6">
        <v>4549574.9400000004</v>
      </c>
      <c r="Z38" s="6">
        <v>4549574.9400000004</v>
      </c>
      <c r="AA38" s="6">
        <v>4549574.9400000004</v>
      </c>
    </row>
    <row r="39" spans="1:27" ht="24" customHeight="1">
      <c r="A39" s="3" t="s">
        <v>33</v>
      </c>
      <c r="B39" s="9" t="s">
        <v>34</v>
      </c>
      <c r="C39" s="5" t="s">
        <v>164</v>
      </c>
      <c r="D39" s="3" t="s">
        <v>36</v>
      </c>
      <c r="E39" s="3" t="s">
        <v>43</v>
      </c>
      <c r="F39" s="3" t="s">
        <v>43</v>
      </c>
      <c r="G39" s="3" t="s">
        <v>43</v>
      </c>
      <c r="H39" s="3" t="s">
        <v>97</v>
      </c>
      <c r="I39" s="3" t="s">
        <v>88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165</v>
      </c>
      <c r="Q39" s="6">
        <v>70000000</v>
      </c>
      <c r="R39" s="6">
        <v>34603000</v>
      </c>
      <c r="S39" s="6">
        <v>4000000</v>
      </c>
      <c r="T39" s="6">
        <v>100603000</v>
      </c>
      <c r="U39" s="6">
        <v>0</v>
      </c>
      <c r="V39" s="6">
        <v>72063485.840000004</v>
      </c>
      <c r="W39" s="6">
        <v>28539514.16</v>
      </c>
      <c r="X39" s="6">
        <v>68063485.840000004</v>
      </c>
      <c r="Y39" s="6">
        <v>68063485.840000004</v>
      </c>
      <c r="Z39" s="6">
        <v>68063485.840000004</v>
      </c>
      <c r="AA39" s="6">
        <v>68063485.840000004</v>
      </c>
    </row>
    <row r="40" spans="1:27" ht="24" customHeight="1">
      <c r="A40" s="3" t="s">
        <v>33</v>
      </c>
      <c r="B40" s="9" t="s">
        <v>34</v>
      </c>
      <c r="C40" s="5" t="s">
        <v>166</v>
      </c>
      <c r="D40" s="3" t="s">
        <v>36</v>
      </c>
      <c r="E40" s="3" t="s">
        <v>43</v>
      </c>
      <c r="F40" s="3" t="s">
        <v>43</v>
      </c>
      <c r="G40" s="3" t="s">
        <v>43</v>
      </c>
      <c r="H40" s="3" t="s">
        <v>97</v>
      </c>
      <c r="I40" s="3" t="s">
        <v>91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167</v>
      </c>
      <c r="Q40" s="6">
        <v>111100000</v>
      </c>
      <c r="R40" s="6">
        <v>123981900.64</v>
      </c>
      <c r="S40" s="6">
        <v>22300000</v>
      </c>
      <c r="T40" s="6">
        <v>212781900.63999999</v>
      </c>
      <c r="U40" s="6">
        <v>0</v>
      </c>
      <c r="V40" s="6">
        <v>184243438.81</v>
      </c>
      <c r="W40" s="6">
        <v>28538461.829999998</v>
      </c>
      <c r="X40" s="6">
        <v>179531838.81</v>
      </c>
      <c r="Y40" s="6">
        <v>178934135.15000001</v>
      </c>
      <c r="Z40" s="6">
        <v>178934135.15000001</v>
      </c>
      <c r="AA40" s="6">
        <v>178934135.15000001</v>
      </c>
    </row>
    <row r="41" spans="1:27" ht="24" customHeight="1">
      <c r="A41" s="3" t="s">
        <v>33</v>
      </c>
      <c r="B41" s="9" t="s">
        <v>34</v>
      </c>
      <c r="C41" s="5" t="s">
        <v>168</v>
      </c>
      <c r="D41" s="3" t="s">
        <v>36</v>
      </c>
      <c r="E41" s="3" t="s">
        <v>43</v>
      </c>
      <c r="F41" s="3" t="s">
        <v>43</v>
      </c>
      <c r="G41" s="3" t="s">
        <v>43</v>
      </c>
      <c r="H41" s="3" t="s">
        <v>97</v>
      </c>
      <c r="I41" s="3" t="s">
        <v>103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169</v>
      </c>
      <c r="Q41" s="6">
        <v>41100000</v>
      </c>
      <c r="R41" s="6">
        <v>27000000</v>
      </c>
      <c r="S41" s="6">
        <v>0</v>
      </c>
      <c r="T41" s="6">
        <v>68100000</v>
      </c>
      <c r="U41" s="6">
        <v>0</v>
      </c>
      <c r="V41" s="6">
        <v>48052440</v>
      </c>
      <c r="W41" s="6">
        <v>20047560</v>
      </c>
      <c r="X41" s="6">
        <v>47252440</v>
      </c>
      <c r="Y41" s="6">
        <v>46289940</v>
      </c>
      <c r="Z41" s="6">
        <v>46289940</v>
      </c>
      <c r="AA41" s="6">
        <v>46289940</v>
      </c>
    </row>
    <row r="42" spans="1:27" ht="24" customHeight="1">
      <c r="A42" s="3" t="s">
        <v>33</v>
      </c>
      <c r="B42" s="9" t="s">
        <v>34</v>
      </c>
      <c r="C42" s="5" t="s">
        <v>170</v>
      </c>
      <c r="D42" s="3" t="s">
        <v>36</v>
      </c>
      <c r="E42" s="3" t="s">
        <v>43</v>
      </c>
      <c r="F42" s="3" t="s">
        <v>43</v>
      </c>
      <c r="G42" s="3" t="s">
        <v>43</v>
      </c>
      <c r="H42" s="3" t="s">
        <v>97</v>
      </c>
      <c r="I42" s="3" t="s">
        <v>106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171</v>
      </c>
      <c r="Q42" s="6">
        <v>66000000</v>
      </c>
      <c r="R42" s="6">
        <v>0</v>
      </c>
      <c r="S42" s="6">
        <v>0</v>
      </c>
      <c r="T42" s="6">
        <v>66000000</v>
      </c>
      <c r="U42" s="6">
        <v>0</v>
      </c>
      <c r="V42" s="6">
        <v>65000000</v>
      </c>
      <c r="W42" s="6">
        <v>1000000</v>
      </c>
      <c r="X42" s="6">
        <v>63943695</v>
      </c>
      <c r="Y42" s="6">
        <v>63943695</v>
      </c>
      <c r="Z42" s="6">
        <v>63943695</v>
      </c>
      <c r="AA42" s="6">
        <v>63943695</v>
      </c>
    </row>
    <row r="43" spans="1:27" ht="24" customHeight="1">
      <c r="A43" s="3" t="s">
        <v>33</v>
      </c>
      <c r="B43" s="9" t="s">
        <v>34</v>
      </c>
      <c r="C43" s="5" t="s">
        <v>172</v>
      </c>
      <c r="D43" s="3" t="s">
        <v>36</v>
      </c>
      <c r="E43" s="3" t="s">
        <v>43</v>
      </c>
      <c r="F43" s="3" t="s">
        <v>43</v>
      </c>
      <c r="G43" s="3" t="s">
        <v>43</v>
      </c>
      <c r="H43" s="3" t="s">
        <v>100</v>
      </c>
      <c r="I43" s="3" t="s">
        <v>85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173</v>
      </c>
      <c r="Q43" s="6">
        <v>165000000</v>
      </c>
      <c r="R43" s="6">
        <v>0</v>
      </c>
      <c r="S43" s="6">
        <v>25000000</v>
      </c>
      <c r="T43" s="6">
        <v>140000000</v>
      </c>
      <c r="U43" s="6">
        <v>0</v>
      </c>
      <c r="V43" s="6">
        <v>74951108.590000004</v>
      </c>
      <c r="W43" s="6">
        <v>65048891.409999996</v>
      </c>
      <c r="X43" s="6">
        <v>74951108.590000004</v>
      </c>
      <c r="Y43" s="6">
        <v>74951108.590000004</v>
      </c>
      <c r="Z43" s="6">
        <v>74951108.590000004</v>
      </c>
      <c r="AA43" s="6">
        <v>74951108.590000004</v>
      </c>
    </row>
    <row r="44" spans="1:27" ht="24" customHeight="1">
      <c r="A44" s="3" t="s">
        <v>33</v>
      </c>
      <c r="B44" s="9" t="s">
        <v>34</v>
      </c>
      <c r="C44" s="5" t="s">
        <v>174</v>
      </c>
      <c r="D44" s="3" t="s">
        <v>36</v>
      </c>
      <c r="E44" s="3" t="s">
        <v>43</v>
      </c>
      <c r="F44" s="3" t="s">
        <v>43</v>
      </c>
      <c r="G44" s="3" t="s">
        <v>43</v>
      </c>
      <c r="H44" s="3" t="s">
        <v>100</v>
      </c>
      <c r="I44" s="3" t="s">
        <v>114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175</v>
      </c>
      <c r="Q44" s="6">
        <v>1288600000</v>
      </c>
      <c r="R44" s="6">
        <v>18460000</v>
      </c>
      <c r="S44" s="6">
        <v>5500000</v>
      </c>
      <c r="T44" s="6">
        <v>1301560000</v>
      </c>
      <c r="U44" s="6">
        <v>0</v>
      </c>
      <c r="V44" s="6">
        <v>1301097660.99</v>
      </c>
      <c r="W44" s="6">
        <v>462339.01</v>
      </c>
      <c r="X44" s="6">
        <v>1300597660.99</v>
      </c>
      <c r="Y44" s="6">
        <v>1300597660.99</v>
      </c>
      <c r="Z44" s="6">
        <v>1300597660.99</v>
      </c>
      <c r="AA44" s="6">
        <v>1300597660.99</v>
      </c>
    </row>
    <row r="45" spans="1:27" ht="24" customHeight="1">
      <c r="A45" s="3" t="s">
        <v>33</v>
      </c>
      <c r="B45" s="9" t="s">
        <v>34</v>
      </c>
      <c r="C45" s="5" t="s">
        <v>176</v>
      </c>
      <c r="D45" s="3" t="s">
        <v>36</v>
      </c>
      <c r="E45" s="3" t="s">
        <v>43</v>
      </c>
      <c r="F45" s="3" t="s">
        <v>43</v>
      </c>
      <c r="G45" s="3" t="s">
        <v>43</v>
      </c>
      <c r="H45" s="3" t="s">
        <v>100</v>
      </c>
      <c r="I45" s="3" t="s">
        <v>88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177</v>
      </c>
      <c r="Q45" s="6">
        <v>5500000</v>
      </c>
      <c r="R45" s="6">
        <v>0</v>
      </c>
      <c r="S45" s="6">
        <v>0</v>
      </c>
      <c r="T45" s="6">
        <v>5500000</v>
      </c>
      <c r="U45" s="6">
        <v>0</v>
      </c>
      <c r="V45" s="6">
        <v>5499922.96</v>
      </c>
      <c r="W45" s="6">
        <v>77.040000000000006</v>
      </c>
      <c r="X45" s="6">
        <v>5499922.96</v>
      </c>
      <c r="Y45" s="6">
        <v>5499922.96</v>
      </c>
      <c r="Z45" s="6">
        <v>5499922.96</v>
      </c>
      <c r="AA45" s="6">
        <v>5499922.96</v>
      </c>
    </row>
    <row r="46" spans="1:27" ht="24" customHeight="1">
      <c r="A46" s="3" t="s">
        <v>33</v>
      </c>
      <c r="B46" s="9" t="s">
        <v>34</v>
      </c>
      <c r="C46" s="5" t="s">
        <v>178</v>
      </c>
      <c r="D46" s="3" t="s">
        <v>36</v>
      </c>
      <c r="E46" s="3" t="s">
        <v>43</v>
      </c>
      <c r="F46" s="3" t="s">
        <v>43</v>
      </c>
      <c r="G46" s="3" t="s">
        <v>43</v>
      </c>
      <c r="H46" s="3" t="s">
        <v>103</v>
      </c>
      <c r="I46" s="3" t="s">
        <v>114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179</v>
      </c>
      <c r="Q46" s="6">
        <v>5500000</v>
      </c>
      <c r="R46" s="6">
        <v>0</v>
      </c>
      <c r="S46" s="6">
        <v>4000000</v>
      </c>
      <c r="T46" s="6">
        <v>1500000</v>
      </c>
      <c r="U46" s="6">
        <v>0</v>
      </c>
      <c r="V46" s="6">
        <v>500000</v>
      </c>
      <c r="W46" s="6">
        <v>1000000</v>
      </c>
      <c r="X46" s="6">
        <v>0</v>
      </c>
      <c r="Y46" s="6">
        <v>0</v>
      </c>
      <c r="Z46" s="6">
        <v>0</v>
      </c>
      <c r="AA46" s="6">
        <v>0</v>
      </c>
    </row>
    <row r="47" spans="1:27" ht="24" customHeight="1">
      <c r="A47" s="3" t="s">
        <v>33</v>
      </c>
      <c r="B47" s="9" t="s">
        <v>34</v>
      </c>
      <c r="C47" s="5" t="s">
        <v>180</v>
      </c>
      <c r="D47" s="3" t="s">
        <v>36</v>
      </c>
      <c r="E47" s="3" t="s">
        <v>43</v>
      </c>
      <c r="F47" s="3" t="s">
        <v>43</v>
      </c>
      <c r="G47" s="3" t="s">
        <v>43</v>
      </c>
      <c r="H47" s="3" t="s">
        <v>103</v>
      </c>
      <c r="I47" s="3" t="s">
        <v>88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181</v>
      </c>
      <c r="Q47" s="6">
        <v>1495850000</v>
      </c>
      <c r="R47" s="6">
        <v>354230337.33999997</v>
      </c>
      <c r="S47" s="6">
        <v>357706507</v>
      </c>
      <c r="T47" s="6">
        <v>1492373830.3399999</v>
      </c>
      <c r="U47" s="6">
        <v>0</v>
      </c>
      <c r="V47" s="6">
        <v>1452674086.9000001</v>
      </c>
      <c r="W47" s="6">
        <v>39699743.439999998</v>
      </c>
      <c r="X47" s="6">
        <v>1450874086.9000001</v>
      </c>
      <c r="Y47" s="6">
        <v>1450240752.9000001</v>
      </c>
      <c r="Z47" s="6">
        <v>1450240752.9000001</v>
      </c>
      <c r="AA47" s="6">
        <v>1450240752.9000001</v>
      </c>
    </row>
    <row r="48" spans="1:27" ht="24" customHeight="1">
      <c r="A48" s="3" t="s">
        <v>33</v>
      </c>
      <c r="B48" s="9" t="s">
        <v>34</v>
      </c>
      <c r="C48" s="5" t="s">
        <v>182</v>
      </c>
      <c r="D48" s="3" t="s">
        <v>36</v>
      </c>
      <c r="E48" s="3" t="s">
        <v>43</v>
      </c>
      <c r="F48" s="3" t="s">
        <v>43</v>
      </c>
      <c r="G48" s="3" t="s">
        <v>43</v>
      </c>
      <c r="H48" s="3" t="s">
        <v>103</v>
      </c>
      <c r="I48" s="3" t="s">
        <v>91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183</v>
      </c>
      <c r="Q48" s="6">
        <v>318000000</v>
      </c>
      <c r="R48" s="6">
        <v>318200000</v>
      </c>
      <c r="S48" s="6">
        <v>534654567.33999997</v>
      </c>
      <c r="T48" s="6">
        <v>101545432.66</v>
      </c>
      <c r="U48" s="6">
        <v>0</v>
      </c>
      <c r="V48" s="6">
        <v>101521716.36</v>
      </c>
      <c r="W48" s="6">
        <v>23716.3</v>
      </c>
      <c r="X48" s="6">
        <v>97352556.319999993</v>
      </c>
      <c r="Y48" s="6">
        <v>93644516.319999993</v>
      </c>
      <c r="Z48" s="6">
        <v>93644516.319999993</v>
      </c>
      <c r="AA48" s="6">
        <v>93644516.319999993</v>
      </c>
    </row>
    <row r="49" spans="1:27" ht="24" customHeight="1">
      <c r="A49" s="3" t="s">
        <v>33</v>
      </c>
      <c r="B49" s="9" t="s">
        <v>34</v>
      </c>
      <c r="C49" s="5" t="s">
        <v>184</v>
      </c>
      <c r="D49" s="3" t="s">
        <v>36</v>
      </c>
      <c r="E49" s="3" t="s">
        <v>43</v>
      </c>
      <c r="F49" s="3" t="s">
        <v>43</v>
      </c>
      <c r="G49" s="3" t="s">
        <v>43</v>
      </c>
      <c r="H49" s="3" t="s">
        <v>103</v>
      </c>
      <c r="I49" s="3" t="s">
        <v>94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185</v>
      </c>
      <c r="Q49" s="6">
        <v>45000000</v>
      </c>
      <c r="R49" s="6">
        <v>4556971398.2799997</v>
      </c>
      <c r="S49" s="6">
        <v>2820685387.5900002</v>
      </c>
      <c r="T49" s="6">
        <v>1781286010.6900001</v>
      </c>
      <c r="U49" s="6">
        <v>0</v>
      </c>
      <c r="V49" s="6">
        <v>1775260271.77</v>
      </c>
      <c r="W49" s="6">
        <v>6025738.9199999999</v>
      </c>
      <c r="X49" s="6">
        <v>1775260271.77</v>
      </c>
      <c r="Y49" s="6">
        <v>1773930539.77</v>
      </c>
      <c r="Z49" s="6">
        <v>1773930539.77</v>
      </c>
      <c r="AA49" s="6">
        <v>1773930539.77</v>
      </c>
    </row>
    <row r="50" spans="1:27" ht="24" customHeight="1">
      <c r="A50" s="3" t="s">
        <v>33</v>
      </c>
      <c r="B50" s="9" t="s">
        <v>34</v>
      </c>
      <c r="C50" s="5" t="s">
        <v>186</v>
      </c>
      <c r="D50" s="3" t="s">
        <v>36</v>
      </c>
      <c r="E50" s="3" t="s">
        <v>43</v>
      </c>
      <c r="F50" s="3" t="s">
        <v>43</v>
      </c>
      <c r="G50" s="3" t="s">
        <v>43</v>
      </c>
      <c r="H50" s="3" t="s">
        <v>103</v>
      </c>
      <c r="I50" s="3" t="s">
        <v>100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187</v>
      </c>
      <c r="Q50" s="6">
        <v>30500000</v>
      </c>
      <c r="R50" s="6">
        <v>60000000</v>
      </c>
      <c r="S50" s="6">
        <v>54584849.329999998</v>
      </c>
      <c r="T50" s="6">
        <v>35915150.670000002</v>
      </c>
      <c r="U50" s="6">
        <v>0</v>
      </c>
      <c r="V50" s="6">
        <v>34311261</v>
      </c>
      <c r="W50" s="6">
        <v>1603889.67</v>
      </c>
      <c r="X50" s="6">
        <v>31811261</v>
      </c>
      <c r="Y50" s="6">
        <v>15372658</v>
      </c>
      <c r="Z50" s="6">
        <v>15372658</v>
      </c>
      <c r="AA50" s="6">
        <v>15372658</v>
      </c>
    </row>
    <row r="51" spans="1:27" ht="24" customHeight="1">
      <c r="A51" s="3" t="s">
        <v>33</v>
      </c>
      <c r="B51" s="9" t="s">
        <v>34</v>
      </c>
      <c r="C51" s="5" t="s">
        <v>188</v>
      </c>
      <c r="D51" s="3" t="s">
        <v>36</v>
      </c>
      <c r="E51" s="3" t="s">
        <v>43</v>
      </c>
      <c r="F51" s="3" t="s">
        <v>43</v>
      </c>
      <c r="G51" s="3" t="s">
        <v>43</v>
      </c>
      <c r="H51" s="3" t="s">
        <v>106</v>
      </c>
      <c r="I51" s="3" t="s">
        <v>114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189</v>
      </c>
      <c r="Q51" s="6">
        <v>40000000</v>
      </c>
      <c r="R51" s="6">
        <v>0</v>
      </c>
      <c r="S51" s="6">
        <v>0</v>
      </c>
      <c r="T51" s="6">
        <v>40000000</v>
      </c>
      <c r="U51" s="6">
        <v>0</v>
      </c>
      <c r="V51" s="6">
        <v>18184140</v>
      </c>
      <c r="W51" s="6">
        <v>21815860</v>
      </c>
      <c r="X51" s="6">
        <v>18184140</v>
      </c>
      <c r="Y51" s="6">
        <v>18184140</v>
      </c>
      <c r="Z51" s="6">
        <v>18184140</v>
      </c>
      <c r="AA51" s="6">
        <v>18184140</v>
      </c>
    </row>
    <row r="52" spans="1:27" ht="24" customHeight="1">
      <c r="A52" s="3" t="s">
        <v>33</v>
      </c>
      <c r="B52" s="9" t="s">
        <v>34</v>
      </c>
      <c r="C52" s="5" t="s">
        <v>190</v>
      </c>
      <c r="D52" s="3" t="s">
        <v>36</v>
      </c>
      <c r="E52" s="3" t="s">
        <v>43</v>
      </c>
      <c r="F52" s="3" t="s">
        <v>43</v>
      </c>
      <c r="G52" s="3" t="s">
        <v>43</v>
      </c>
      <c r="H52" s="3" t="s">
        <v>106</v>
      </c>
      <c r="I52" s="3" t="s">
        <v>88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191</v>
      </c>
      <c r="Q52" s="6">
        <v>12862200</v>
      </c>
      <c r="R52" s="6">
        <v>0</v>
      </c>
      <c r="S52" s="6">
        <v>0</v>
      </c>
      <c r="T52" s="6">
        <v>12862200</v>
      </c>
      <c r="U52" s="6">
        <v>0</v>
      </c>
      <c r="V52" s="6">
        <v>12862200</v>
      </c>
      <c r="W52" s="6">
        <v>0</v>
      </c>
      <c r="X52" s="6">
        <v>6015700</v>
      </c>
      <c r="Y52" s="6">
        <v>6015700</v>
      </c>
      <c r="Z52" s="6">
        <v>6015700</v>
      </c>
      <c r="AA52" s="6">
        <v>6015700</v>
      </c>
    </row>
    <row r="53" spans="1:27" ht="24" customHeight="1">
      <c r="A53" s="3" t="s">
        <v>33</v>
      </c>
      <c r="B53" s="9" t="s">
        <v>34</v>
      </c>
      <c r="C53" s="5" t="s">
        <v>192</v>
      </c>
      <c r="D53" s="3" t="s">
        <v>36</v>
      </c>
      <c r="E53" s="3" t="s">
        <v>43</v>
      </c>
      <c r="F53" s="3" t="s">
        <v>43</v>
      </c>
      <c r="G53" s="3" t="s">
        <v>43</v>
      </c>
      <c r="H53" s="3" t="s">
        <v>106</v>
      </c>
      <c r="I53" s="3" t="s">
        <v>91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193</v>
      </c>
      <c r="Q53" s="6">
        <v>7700000</v>
      </c>
      <c r="R53" s="6">
        <v>0</v>
      </c>
      <c r="S53" s="6">
        <v>0</v>
      </c>
      <c r="T53" s="6">
        <v>7700000</v>
      </c>
      <c r="U53" s="6">
        <v>0</v>
      </c>
      <c r="V53" s="6">
        <v>7000000</v>
      </c>
      <c r="W53" s="6">
        <v>700000</v>
      </c>
      <c r="X53" s="6">
        <v>3296433.69</v>
      </c>
      <c r="Y53" s="6">
        <v>3296433.69</v>
      </c>
      <c r="Z53" s="6">
        <v>3296433.69</v>
      </c>
      <c r="AA53" s="6">
        <v>3296433.69</v>
      </c>
    </row>
    <row r="54" spans="1:27" ht="24" customHeight="1">
      <c r="A54" s="3" t="s">
        <v>33</v>
      </c>
      <c r="B54" s="9" t="s">
        <v>34</v>
      </c>
      <c r="C54" s="5" t="s">
        <v>194</v>
      </c>
      <c r="D54" s="3" t="s">
        <v>36</v>
      </c>
      <c r="E54" s="3" t="s">
        <v>43</v>
      </c>
      <c r="F54" s="3" t="s">
        <v>43</v>
      </c>
      <c r="G54" s="3" t="s">
        <v>43</v>
      </c>
      <c r="H54" s="3" t="s">
        <v>106</v>
      </c>
      <c r="I54" s="3" t="s">
        <v>97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195</v>
      </c>
      <c r="Q54" s="6">
        <v>40000000</v>
      </c>
      <c r="R54" s="6">
        <v>7739000</v>
      </c>
      <c r="S54" s="6">
        <v>12862200</v>
      </c>
      <c r="T54" s="6">
        <v>34876800</v>
      </c>
      <c r="U54" s="6">
        <v>0</v>
      </c>
      <c r="V54" s="6">
        <v>34876800</v>
      </c>
      <c r="W54" s="6">
        <v>0</v>
      </c>
      <c r="X54" s="6">
        <v>34679427</v>
      </c>
      <c r="Y54" s="6">
        <v>34679427</v>
      </c>
      <c r="Z54" s="6">
        <v>34679427</v>
      </c>
      <c r="AA54" s="6">
        <v>34679427</v>
      </c>
    </row>
    <row r="55" spans="1:27" ht="24" customHeight="1">
      <c r="A55" s="3" t="s">
        <v>33</v>
      </c>
      <c r="B55" s="9" t="s">
        <v>34</v>
      </c>
      <c r="C55" s="5" t="s">
        <v>196</v>
      </c>
      <c r="D55" s="3" t="s">
        <v>36</v>
      </c>
      <c r="E55" s="3" t="s">
        <v>43</v>
      </c>
      <c r="F55" s="3" t="s">
        <v>43</v>
      </c>
      <c r="G55" s="3" t="s">
        <v>43</v>
      </c>
      <c r="H55" s="3" t="s">
        <v>109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197</v>
      </c>
      <c r="Q55" s="6">
        <v>169550000</v>
      </c>
      <c r="R55" s="6">
        <v>50000000</v>
      </c>
      <c r="S55" s="6">
        <v>44584000</v>
      </c>
      <c r="T55" s="6">
        <v>174966000</v>
      </c>
      <c r="U55" s="6">
        <v>0</v>
      </c>
      <c r="V55" s="6">
        <v>164601456.88</v>
      </c>
      <c r="W55" s="6">
        <v>10364543.119999999</v>
      </c>
      <c r="X55" s="6">
        <v>164601456.88</v>
      </c>
      <c r="Y55" s="6">
        <v>164601456.88</v>
      </c>
      <c r="Z55" s="6">
        <v>164601456.88</v>
      </c>
      <c r="AA55" s="6">
        <v>164601456.88</v>
      </c>
    </row>
    <row r="56" spans="1:27" ht="24" customHeight="1">
      <c r="A56" s="3" t="s">
        <v>33</v>
      </c>
      <c r="B56" s="9" t="s">
        <v>34</v>
      </c>
      <c r="C56" s="5" t="s">
        <v>198</v>
      </c>
      <c r="D56" s="3" t="s">
        <v>36</v>
      </c>
      <c r="E56" s="3" t="s">
        <v>46</v>
      </c>
      <c r="F56" s="3" t="s">
        <v>43</v>
      </c>
      <c r="G56" s="3" t="s">
        <v>43</v>
      </c>
      <c r="H56" s="3" t="s">
        <v>199</v>
      </c>
      <c r="I56" s="3" t="s">
        <v>114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200</v>
      </c>
      <c r="Q56" s="6">
        <v>15095000000</v>
      </c>
      <c r="R56" s="6">
        <v>0</v>
      </c>
      <c r="S56" s="6">
        <v>1941399340</v>
      </c>
      <c r="T56" s="6">
        <v>13153600660</v>
      </c>
      <c r="U56" s="6">
        <v>0</v>
      </c>
      <c r="V56" s="6">
        <v>13150185140.450001</v>
      </c>
      <c r="W56" s="6">
        <v>3415519.55</v>
      </c>
      <c r="X56" s="6">
        <v>13150185140.450001</v>
      </c>
      <c r="Y56" s="6">
        <v>13150185140.450001</v>
      </c>
      <c r="Z56" s="6">
        <v>13150185140.450001</v>
      </c>
      <c r="AA56" s="6">
        <v>13150185140.450001</v>
      </c>
    </row>
    <row r="57" spans="1:27" ht="24" customHeight="1">
      <c r="A57" s="3" t="s">
        <v>33</v>
      </c>
      <c r="B57" s="9" t="s">
        <v>34</v>
      </c>
      <c r="C57" s="5" t="s">
        <v>201</v>
      </c>
      <c r="D57" s="3" t="s">
        <v>36</v>
      </c>
      <c r="E57" s="3" t="s">
        <v>46</v>
      </c>
      <c r="F57" s="3" t="s">
        <v>53</v>
      </c>
      <c r="G57" s="3" t="s">
        <v>43</v>
      </c>
      <c r="H57" s="3" t="s">
        <v>54</v>
      </c>
      <c r="I57" s="3" t="s">
        <v>85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202</v>
      </c>
      <c r="Q57" s="6">
        <v>29000000</v>
      </c>
      <c r="R57" s="6">
        <v>53000000</v>
      </c>
      <c r="S57" s="6">
        <v>29000000</v>
      </c>
      <c r="T57" s="6">
        <v>53000000</v>
      </c>
      <c r="U57" s="6">
        <v>0</v>
      </c>
      <c r="V57" s="6">
        <v>51475710</v>
      </c>
      <c r="W57" s="6">
        <v>1524290</v>
      </c>
      <c r="X57" s="6">
        <v>35192389</v>
      </c>
      <c r="Y57" s="6">
        <v>35192389</v>
      </c>
      <c r="Z57" s="6">
        <v>35192389</v>
      </c>
      <c r="AA57" s="6">
        <v>35192389</v>
      </c>
    </row>
    <row r="58" spans="1:27" ht="24" customHeight="1">
      <c r="A58" s="3" t="s">
        <v>33</v>
      </c>
      <c r="B58" s="9" t="s">
        <v>34</v>
      </c>
      <c r="C58" s="5" t="s">
        <v>203</v>
      </c>
      <c r="D58" s="3" t="s">
        <v>36</v>
      </c>
      <c r="E58" s="3" t="s">
        <v>46</v>
      </c>
      <c r="F58" s="3" t="s">
        <v>53</v>
      </c>
      <c r="G58" s="3" t="s">
        <v>43</v>
      </c>
      <c r="H58" s="3" t="s">
        <v>54</v>
      </c>
      <c r="I58" s="3" t="s">
        <v>114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204</v>
      </c>
      <c r="Q58" s="6">
        <v>25000000</v>
      </c>
      <c r="R58" s="6">
        <v>25000000</v>
      </c>
      <c r="S58" s="6">
        <v>49000000</v>
      </c>
      <c r="T58" s="6">
        <v>1000000</v>
      </c>
      <c r="U58" s="6">
        <v>0</v>
      </c>
      <c r="V58" s="6">
        <v>825758</v>
      </c>
      <c r="W58" s="6">
        <v>174242</v>
      </c>
      <c r="X58" s="6">
        <v>825758</v>
      </c>
      <c r="Y58" s="6">
        <v>825758</v>
      </c>
      <c r="Z58" s="6">
        <v>825758</v>
      </c>
      <c r="AA58" s="6">
        <v>825758</v>
      </c>
    </row>
    <row r="59" spans="1:27" ht="24" customHeight="1">
      <c r="A59" s="3" t="s">
        <v>33</v>
      </c>
      <c r="B59" s="9" t="s">
        <v>34</v>
      </c>
      <c r="C59" s="5" t="s">
        <v>205</v>
      </c>
      <c r="D59" s="3" t="s">
        <v>36</v>
      </c>
      <c r="E59" s="3" t="s">
        <v>57</v>
      </c>
      <c r="F59" s="3" t="s">
        <v>37</v>
      </c>
      <c r="G59" s="3" t="s">
        <v>43</v>
      </c>
      <c r="H59" s="3" t="s">
        <v>97</v>
      </c>
      <c r="I59" s="3"/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206</v>
      </c>
      <c r="Q59" s="6">
        <v>1000000</v>
      </c>
      <c r="R59" s="6">
        <v>1000000</v>
      </c>
      <c r="S59" s="6">
        <v>1000000</v>
      </c>
      <c r="T59" s="6">
        <v>1000000</v>
      </c>
      <c r="U59" s="6">
        <v>0</v>
      </c>
      <c r="V59" s="6">
        <v>469000</v>
      </c>
      <c r="W59" s="6">
        <v>531000</v>
      </c>
      <c r="X59" s="6">
        <v>469000</v>
      </c>
      <c r="Y59" s="6">
        <v>469000</v>
      </c>
      <c r="Z59" s="6">
        <v>469000</v>
      </c>
      <c r="AA59" s="6">
        <v>469000</v>
      </c>
    </row>
    <row r="60" spans="1:27" ht="24" customHeight="1">
      <c r="A60" s="3" t="s">
        <v>33</v>
      </c>
      <c r="B60" s="9" t="s">
        <v>34</v>
      </c>
      <c r="C60" s="5" t="s">
        <v>207</v>
      </c>
      <c r="D60" s="3" t="s">
        <v>67</v>
      </c>
      <c r="E60" s="3" t="s">
        <v>68</v>
      </c>
      <c r="F60" s="3" t="s">
        <v>69</v>
      </c>
      <c r="G60" s="3" t="s">
        <v>70</v>
      </c>
      <c r="H60" s="3" t="s">
        <v>208</v>
      </c>
      <c r="I60" s="3" t="s">
        <v>209</v>
      </c>
      <c r="J60" s="3" t="s">
        <v>46</v>
      </c>
      <c r="K60" s="3" t="s">
        <v>1</v>
      </c>
      <c r="L60" s="3" t="s">
        <v>1</v>
      </c>
      <c r="M60" s="3" t="s">
        <v>38</v>
      </c>
      <c r="N60" s="3" t="s">
        <v>60</v>
      </c>
      <c r="O60" s="3" t="s">
        <v>40</v>
      </c>
      <c r="P60" s="4" t="s">
        <v>210</v>
      </c>
      <c r="Q60" s="6">
        <v>3250000000</v>
      </c>
      <c r="R60" s="6">
        <v>0</v>
      </c>
      <c r="S60" s="6">
        <v>570000000</v>
      </c>
      <c r="T60" s="6">
        <v>2680000000</v>
      </c>
      <c r="U60" s="6">
        <v>0</v>
      </c>
      <c r="V60" s="6">
        <v>1670864267</v>
      </c>
      <c r="W60" s="6">
        <v>1009135733</v>
      </c>
      <c r="X60" s="6">
        <v>1670864267</v>
      </c>
      <c r="Y60" s="6">
        <v>1670864267</v>
      </c>
      <c r="Z60" s="6">
        <v>1670864267</v>
      </c>
      <c r="AA60" s="6">
        <v>1670864267</v>
      </c>
    </row>
    <row r="61" spans="1:27" ht="24" customHeight="1">
      <c r="A61" s="3" t="s">
        <v>33</v>
      </c>
      <c r="B61" s="9" t="s">
        <v>34</v>
      </c>
      <c r="C61" s="5" t="s">
        <v>211</v>
      </c>
      <c r="D61" s="3" t="s">
        <v>67</v>
      </c>
      <c r="E61" s="3" t="s">
        <v>68</v>
      </c>
      <c r="F61" s="3" t="s">
        <v>69</v>
      </c>
      <c r="G61" s="3" t="s">
        <v>73</v>
      </c>
      <c r="H61" s="3" t="s">
        <v>208</v>
      </c>
      <c r="I61" s="3" t="s">
        <v>212</v>
      </c>
      <c r="J61" s="3" t="s">
        <v>46</v>
      </c>
      <c r="K61" s="3" t="s">
        <v>1</v>
      </c>
      <c r="L61" s="3" t="s">
        <v>1</v>
      </c>
      <c r="M61" s="3" t="s">
        <v>74</v>
      </c>
      <c r="N61" s="3" t="s">
        <v>75</v>
      </c>
      <c r="O61" s="3" t="s">
        <v>40</v>
      </c>
      <c r="P61" s="4" t="s">
        <v>213</v>
      </c>
      <c r="Q61" s="6">
        <v>5269349000</v>
      </c>
      <c r="R61" s="6">
        <v>0</v>
      </c>
      <c r="S61" s="6">
        <v>5269349000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ht="24" customHeight="1">
      <c r="A62" s="3" t="s">
        <v>33</v>
      </c>
      <c r="B62" s="9" t="s">
        <v>34</v>
      </c>
      <c r="C62" s="5" t="s">
        <v>214</v>
      </c>
      <c r="D62" s="3" t="s">
        <v>67</v>
      </c>
      <c r="E62" s="3" t="s">
        <v>68</v>
      </c>
      <c r="F62" s="3" t="s">
        <v>69</v>
      </c>
      <c r="G62" s="3" t="s">
        <v>78</v>
      </c>
      <c r="H62" s="3" t="s">
        <v>208</v>
      </c>
      <c r="I62" s="3" t="s">
        <v>215</v>
      </c>
      <c r="J62" s="3" t="s">
        <v>43</v>
      </c>
      <c r="K62" s="3" t="s">
        <v>1</v>
      </c>
      <c r="L62" s="3" t="s">
        <v>1</v>
      </c>
      <c r="M62" s="3" t="s">
        <v>74</v>
      </c>
      <c r="N62" s="3" t="s">
        <v>75</v>
      </c>
      <c r="O62" s="3" t="s">
        <v>40</v>
      </c>
      <c r="P62" s="4" t="s">
        <v>216</v>
      </c>
      <c r="Q62" s="6">
        <v>82818044550</v>
      </c>
      <c r="R62" s="6">
        <v>6589588435.8699999</v>
      </c>
      <c r="S62" s="6">
        <v>6589588435.8699999</v>
      </c>
      <c r="T62" s="6">
        <v>82818044550</v>
      </c>
      <c r="U62" s="6">
        <v>0</v>
      </c>
      <c r="V62" s="6">
        <v>77122925988.990005</v>
      </c>
      <c r="W62" s="6">
        <v>5695118561.0100002</v>
      </c>
      <c r="X62" s="6">
        <v>76307822672.570007</v>
      </c>
      <c r="Y62" s="6">
        <v>69581227596.270004</v>
      </c>
      <c r="Z62" s="6">
        <v>69581227596.270004</v>
      </c>
      <c r="AA62" s="6">
        <v>69581227596.270004</v>
      </c>
    </row>
    <row r="63" spans="1:27" ht="24" customHeight="1">
      <c r="A63" s="3" t="s">
        <v>33</v>
      </c>
      <c r="B63" s="9" t="s">
        <v>34</v>
      </c>
      <c r="C63" s="5" t="s">
        <v>217</v>
      </c>
      <c r="D63" s="3" t="s">
        <v>67</v>
      </c>
      <c r="E63" s="3" t="s">
        <v>68</v>
      </c>
      <c r="F63" s="3" t="s">
        <v>69</v>
      </c>
      <c r="G63" s="3" t="s">
        <v>39</v>
      </c>
      <c r="H63" s="3" t="s">
        <v>208</v>
      </c>
      <c r="I63" s="3" t="s">
        <v>218</v>
      </c>
      <c r="J63" s="3" t="s">
        <v>43</v>
      </c>
      <c r="K63" s="3" t="s">
        <v>1</v>
      </c>
      <c r="L63" s="3" t="s">
        <v>1</v>
      </c>
      <c r="M63" s="3" t="s">
        <v>38</v>
      </c>
      <c r="N63" s="3" t="s">
        <v>60</v>
      </c>
      <c r="O63" s="3" t="s">
        <v>40</v>
      </c>
      <c r="P63" s="4" t="s">
        <v>219</v>
      </c>
      <c r="Q63" s="6">
        <v>115500000</v>
      </c>
      <c r="R63" s="6">
        <v>284100000</v>
      </c>
      <c r="S63" s="6">
        <v>0</v>
      </c>
      <c r="T63" s="6">
        <v>399600000</v>
      </c>
      <c r="U63" s="6">
        <v>0</v>
      </c>
      <c r="V63" s="6">
        <v>107807531</v>
      </c>
      <c r="W63" s="6">
        <v>291792469</v>
      </c>
      <c r="X63" s="6">
        <v>55950000</v>
      </c>
      <c r="Y63" s="6">
        <v>55950000</v>
      </c>
      <c r="Z63" s="6">
        <v>55950000</v>
      </c>
      <c r="AA63" s="6">
        <v>55950000</v>
      </c>
    </row>
    <row r="64" spans="1:27" ht="24" customHeight="1">
      <c r="A64" s="3" t="s">
        <v>33</v>
      </c>
      <c r="B64" s="9" t="s">
        <v>34</v>
      </c>
      <c r="C64" s="5" t="s">
        <v>220</v>
      </c>
      <c r="D64" s="3" t="s">
        <v>67</v>
      </c>
      <c r="E64" s="3" t="s">
        <v>68</v>
      </c>
      <c r="F64" s="3" t="s">
        <v>69</v>
      </c>
      <c r="G64" s="3" t="s">
        <v>39</v>
      </c>
      <c r="H64" s="3" t="s">
        <v>208</v>
      </c>
      <c r="I64" s="3" t="s">
        <v>221</v>
      </c>
      <c r="J64" s="3" t="s">
        <v>43</v>
      </c>
      <c r="K64" s="3" t="s">
        <v>1</v>
      </c>
      <c r="L64" s="3" t="s">
        <v>1</v>
      </c>
      <c r="M64" s="3" t="s">
        <v>38</v>
      </c>
      <c r="N64" s="3" t="s">
        <v>60</v>
      </c>
      <c r="O64" s="3" t="s">
        <v>40</v>
      </c>
      <c r="P64" s="4" t="s">
        <v>222</v>
      </c>
      <c r="Q64" s="6">
        <v>171500000</v>
      </c>
      <c r="R64" s="6">
        <v>0</v>
      </c>
      <c r="S64" s="6">
        <v>89500000</v>
      </c>
      <c r="T64" s="6">
        <v>82000000</v>
      </c>
      <c r="U64" s="6">
        <v>0</v>
      </c>
      <c r="V64" s="6">
        <v>67800000</v>
      </c>
      <c r="W64" s="6">
        <v>14200000</v>
      </c>
      <c r="X64" s="6">
        <v>61447240</v>
      </c>
      <c r="Y64" s="6">
        <v>61447240</v>
      </c>
      <c r="Z64" s="6">
        <v>61447240</v>
      </c>
      <c r="AA64" s="6">
        <v>61447240</v>
      </c>
    </row>
    <row r="65" spans="1:27" ht="24" customHeight="1">
      <c r="A65" s="3" t="s">
        <v>33</v>
      </c>
      <c r="B65" s="9" t="s">
        <v>34</v>
      </c>
      <c r="C65" s="5" t="s">
        <v>223</v>
      </c>
      <c r="D65" s="3" t="s">
        <v>67</v>
      </c>
      <c r="E65" s="3" t="s">
        <v>68</v>
      </c>
      <c r="F65" s="3" t="s">
        <v>69</v>
      </c>
      <c r="G65" s="3" t="s">
        <v>39</v>
      </c>
      <c r="H65" s="3" t="s">
        <v>208</v>
      </c>
      <c r="I65" s="3" t="s">
        <v>224</v>
      </c>
      <c r="J65" s="3" t="s">
        <v>43</v>
      </c>
      <c r="K65" s="3" t="s">
        <v>1</v>
      </c>
      <c r="L65" s="3" t="s">
        <v>1</v>
      </c>
      <c r="M65" s="3" t="s">
        <v>38</v>
      </c>
      <c r="N65" s="3" t="s">
        <v>60</v>
      </c>
      <c r="O65" s="3" t="s">
        <v>40</v>
      </c>
      <c r="P65" s="4" t="s">
        <v>225</v>
      </c>
      <c r="Q65" s="6">
        <v>63000000</v>
      </c>
      <c r="R65" s="6">
        <v>0</v>
      </c>
      <c r="S65" s="6">
        <v>24600000</v>
      </c>
      <c r="T65" s="6">
        <v>38400000</v>
      </c>
      <c r="U65" s="6">
        <v>0</v>
      </c>
      <c r="V65" s="6">
        <v>38311993</v>
      </c>
      <c r="W65" s="6">
        <v>88007</v>
      </c>
      <c r="X65" s="6">
        <v>27091290</v>
      </c>
      <c r="Y65" s="6">
        <v>27091290</v>
      </c>
      <c r="Z65" s="6">
        <v>27091290</v>
      </c>
      <c r="AA65" s="6">
        <v>27091290</v>
      </c>
    </row>
    <row r="66" spans="1:27" ht="24" customHeight="1">
      <c r="A66" s="3" t="s">
        <v>33</v>
      </c>
      <c r="B66" s="9" t="s">
        <v>34</v>
      </c>
      <c r="C66" s="5" t="s">
        <v>226</v>
      </c>
      <c r="D66" s="3" t="s">
        <v>67</v>
      </c>
      <c r="E66" s="3" t="s">
        <v>68</v>
      </c>
      <c r="F66" s="3" t="s">
        <v>69</v>
      </c>
      <c r="G66" s="3" t="s">
        <v>60</v>
      </c>
      <c r="H66" s="3" t="s">
        <v>208</v>
      </c>
      <c r="I66" s="3" t="s">
        <v>227</v>
      </c>
      <c r="J66" s="3" t="s">
        <v>43</v>
      </c>
      <c r="K66" s="3"/>
      <c r="L66" s="3"/>
      <c r="M66" s="3" t="s">
        <v>38</v>
      </c>
      <c r="N66" s="3" t="s">
        <v>60</v>
      </c>
      <c r="O66" s="3" t="s">
        <v>40</v>
      </c>
      <c r="P66" s="4" t="s">
        <v>228</v>
      </c>
      <c r="Q66" s="6">
        <v>600000000</v>
      </c>
      <c r="R66" s="6">
        <v>400000000</v>
      </c>
      <c r="S66" s="6">
        <v>0</v>
      </c>
      <c r="T66" s="6">
        <v>1000000000</v>
      </c>
      <c r="U66" s="6">
        <v>0</v>
      </c>
      <c r="V66" s="6">
        <v>952787275.03999996</v>
      </c>
      <c r="W66" s="6">
        <v>47212724.960000001</v>
      </c>
      <c r="X66" s="6">
        <v>952787275.03999996</v>
      </c>
      <c r="Y66" s="6">
        <v>947377961.03999996</v>
      </c>
      <c r="Z66" s="6">
        <v>947377961.03999996</v>
      </c>
      <c r="AA66" s="6">
        <v>947377961.03999996</v>
      </c>
    </row>
    <row r="67" spans="1:27" s="15" customFormat="1">
      <c r="A67" s="10" t="s">
        <v>1</v>
      </c>
      <c r="B67" s="11" t="s">
        <v>1</v>
      </c>
      <c r="C67" s="12" t="s">
        <v>1</v>
      </c>
      <c r="D67" s="10" t="s">
        <v>1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10" t="s">
        <v>1</v>
      </c>
      <c r="N67" s="10" t="s">
        <v>1</v>
      </c>
      <c r="O67" s="10" t="s">
        <v>1</v>
      </c>
      <c r="P67" s="13" t="s">
        <v>1</v>
      </c>
      <c r="Q67" s="14">
        <v>121839855750</v>
      </c>
      <c r="R67" s="14">
        <v>13493550154.629999</v>
      </c>
      <c r="S67" s="14">
        <v>18870708942.630001</v>
      </c>
      <c r="T67" s="14">
        <v>116462696962</v>
      </c>
      <c r="U67" s="14">
        <v>0</v>
      </c>
      <c r="V67" s="14">
        <v>108190106335.12</v>
      </c>
      <c r="W67" s="14">
        <v>8272590626.8800001</v>
      </c>
      <c r="X67" s="14">
        <v>107246617853.71001</v>
      </c>
      <c r="Y67" s="14">
        <v>100467673945.83</v>
      </c>
      <c r="Z67" s="14">
        <v>100467673945.83</v>
      </c>
      <c r="AA67" s="14">
        <v>100467673945.83</v>
      </c>
    </row>
    <row r="68" spans="1:27">
      <c r="A68" s="3" t="s">
        <v>1</v>
      </c>
      <c r="B68" s="7" t="s">
        <v>1</v>
      </c>
      <c r="C68" s="5" t="s">
        <v>1</v>
      </c>
      <c r="D68" s="3" t="s">
        <v>1</v>
      </c>
      <c r="E68" s="3" t="s">
        <v>1</v>
      </c>
      <c r="F68" s="3" t="s">
        <v>1</v>
      </c>
      <c r="G68" s="3" t="s">
        <v>1</v>
      </c>
      <c r="H68" s="3" t="s">
        <v>1</v>
      </c>
      <c r="I68" s="3" t="s">
        <v>1</v>
      </c>
      <c r="J68" s="3" t="s">
        <v>1</v>
      </c>
      <c r="K68" s="3" t="s">
        <v>1</v>
      </c>
      <c r="L68" s="3" t="s">
        <v>1</v>
      </c>
      <c r="M68" s="3" t="s">
        <v>1</v>
      </c>
      <c r="N68" s="3" t="s">
        <v>1</v>
      </c>
      <c r="O68" s="3" t="s">
        <v>1</v>
      </c>
      <c r="P68" s="4" t="s">
        <v>1</v>
      </c>
      <c r="Q68" s="8" t="s">
        <v>1</v>
      </c>
      <c r="R68" s="8" t="s">
        <v>1</v>
      </c>
      <c r="S68" s="8" t="s">
        <v>1</v>
      </c>
      <c r="T68" s="8" t="s">
        <v>1</v>
      </c>
      <c r="U68" s="8" t="s">
        <v>1</v>
      </c>
      <c r="V68" s="8" t="s">
        <v>1</v>
      </c>
      <c r="W68" s="8" t="s">
        <v>1</v>
      </c>
      <c r="X68" s="8" t="s">
        <v>1</v>
      </c>
      <c r="Y68" s="8" t="s">
        <v>1</v>
      </c>
      <c r="Z68" s="8" t="s">
        <v>1</v>
      </c>
      <c r="AA68" s="8" t="s">
        <v>1</v>
      </c>
    </row>
    <row r="69" spans="1:27" ht="0" hidden="1" customHeight="1"/>
    <row r="70" spans="1:27" ht="33.950000000000003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H38" sqref="H38"/>
    </sheetView>
  </sheetViews>
  <sheetFormatPr baseColWidth="10" defaultRowHeight="15"/>
  <cols>
    <col min="1" max="1" width="1.85546875" style="17" customWidth="1"/>
    <col min="2" max="2" width="46.42578125" style="17" customWidth="1"/>
    <col min="3" max="3" width="19" style="17" customWidth="1"/>
    <col min="4" max="4" width="19" style="17" hidden="1" customWidth="1"/>
    <col min="5" max="5" width="20" style="17" customWidth="1"/>
    <col min="6" max="6" width="15.7109375" style="17" hidden="1" customWidth="1"/>
    <col min="7" max="7" width="9.7109375" style="17" customWidth="1"/>
    <col min="8" max="8" width="18.7109375" style="17" bestFit="1" customWidth="1"/>
    <col min="9" max="9" width="0.85546875" style="17" hidden="1" customWidth="1"/>
    <col min="10" max="10" width="9.7109375" style="17" customWidth="1"/>
    <col min="11" max="11" width="15" style="83" bestFit="1" customWidth="1"/>
    <col min="12" max="12" width="9.42578125" style="18" customWidth="1"/>
    <col min="13" max="13" width="17.85546875" style="17" bestFit="1" customWidth="1"/>
    <col min="14" max="15" width="16.85546875" style="17" bestFit="1" customWidth="1"/>
    <col min="16" max="256" width="11.42578125" style="17"/>
    <col min="257" max="257" width="1.85546875" style="17" customWidth="1"/>
    <col min="258" max="258" width="46.42578125" style="17" customWidth="1"/>
    <col min="259" max="259" width="19" style="17" customWidth="1"/>
    <col min="260" max="260" width="0" style="17" hidden="1" customWidth="1"/>
    <col min="261" max="261" width="20" style="17" customWidth="1"/>
    <col min="262" max="262" width="0" style="17" hidden="1" customWidth="1"/>
    <col min="263" max="263" width="9.7109375" style="17" customWidth="1"/>
    <col min="264" max="264" width="18.7109375" style="17" bestFit="1" customWidth="1"/>
    <col min="265" max="265" width="0" style="17" hidden="1" customWidth="1"/>
    <col min="266" max="266" width="9.7109375" style="17" customWidth="1"/>
    <col min="267" max="267" width="15" style="17" bestFit="1" customWidth="1"/>
    <col min="268" max="268" width="9.42578125" style="17" customWidth="1"/>
    <col min="269" max="269" width="17.85546875" style="17" bestFit="1" customWidth="1"/>
    <col min="270" max="271" width="16.85546875" style="17" bestFit="1" customWidth="1"/>
    <col min="272" max="512" width="11.42578125" style="17"/>
    <col min="513" max="513" width="1.85546875" style="17" customWidth="1"/>
    <col min="514" max="514" width="46.42578125" style="17" customWidth="1"/>
    <col min="515" max="515" width="19" style="17" customWidth="1"/>
    <col min="516" max="516" width="0" style="17" hidden="1" customWidth="1"/>
    <col min="517" max="517" width="20" style="17" customWidth="1"/>
    <col min="518" max="518" width="0" style="17" hidden="1" customWidth="1"/>
    <col min="519" max="519" width="9.7109375" style="17" customWidth="1"/>
    <col min="520" max="520" width="18.7109375" style="17" bestFit="1" customWidth="1"/>
    <col min="521" max="521" width="0" style="17" hidden="1" customWidth="1"/>
    <col min="522" max="522" width="9.7109375" style="17" customWidth="1"/>
    <col min="523" max="523" width="15" style="17" bestFit="1" customWidth="1"/>
    <col min="524" max="524" width="9.42578125" style="17" customWidth="1"/>
    <col min="525" max="525" width="17.85546875" style="17" bestFit="1" customWidth="1"/>
    <col min="526" max="527" width="16.85546875" style="17" bestFit="1" customWidth="1"/>
    <col min="528" max="768" width="11.42578125" style="17"/>
    <col min="769" max="769" width="1.85546875" style="17" customWidth="1"/>
    <col min="770" max="770" width="46.42578125" style="17" customWidth="1"/>
    <col min="771" max="771" width="19" style="17" customWidth="1"/>
    <col min="772" max="772" width="0" style="17" hidden="1" customWidth="1"/>
    <col min="773" max="773" width="20" style="17" customWidth="1"/>
    <col min="774" max="774" width="0" style="17" hidden="1" customWidth="1"/>
    <col min="775" max="775" width="9.7109375" style="17" customWidth="1"/>
    <col min="776" max="776" width="18.7109375" style="17" bestFit="1" customWidth="1"/>
    <col min="777" max="777" width="0" style="17" hidden="1" customWidth="1"/>
    <col min="778" max="778" width="9.7109375" style="17" customWidth="1"/>
    <col min="779" max="779" width="15" style="17" bestFit="1" customWidth="1"/>
    <col min="780" max="780" width="9.42578125" style="17" customWidth="1"/>
    <col min="781" max="781" width="17.85546875" style="17" bestFit="1" customWidth="1"/>
    <col min="782" max="783" width="16.85546875" style="17" bestFit="1" customWidth="1"/>
    <col min="784" max="1024" width="11.42578125" style="17"/>
    <col min="1025" max="1025" width="1.85546875" style="17" customWidth="1"/>
    <col min="1026" max="1026" width="46.42578125" style="17" customWidth="1"/>
    <col min="1027" max="1027" width="19" style="17" customWidth="1"/>
    <col min="1028" max="1028" width="0" style="17" hidden="1" customWidth="1"/>
    <col min="1029" max="1029" width="20" style="17" customWidth="1"/>
    <col min="1030" max="1030" width="0" style="17" hidden="1" customWidth="1"/>
    <col min="1031" max="1031" width="9.7109375" style="17" customWidth="1"/>
    <col min="1032" max="1032" width="18.7109375" style="17" bestFit="1" customWidth="1"/>
    <col min="1033" max="1033" width="0" style="17" hidden="1" customWidth="1"/>
    <col min="1034" max="1034" width="9.7109375" style="17" customWidth="1"/>
    <col min="1035" max="1035" width="15" style="17" bestFit="1" customWidth="1"/>
    <col min="1036" max="1036" width="9.42578125" style="17" customWidth="1"/>
    <col min="1037" max="1037" width="17.85546875" style="17" bestFit="1" customWidth="1"/>
    <col min="1038" max="1039" width="16.85546875" style="17" bestFit="1" customWidth="1"/>
    <col min="1040" max="1280" width="11.42578125" style="17"/>
    <col min="1281" max="1281" width="1.85546875" style="17" customWidth="1"/>
    <col min="1282" max="1282" width="46.42578125" style="17" customWidth="1"/>
    <col min="1283" max="1283" width="19" style="17" customWidth="1"/>
    <col min="1284" max="1284" width="0" style="17" hidden="1" customWidth="1"/>
    <col min="1285" max="1285" width="20" style="17" customWidth="1"/>
    <col min="1286" max="1286" width="0" style="17" hidden="1" customWidth="1"/>
    <col min="1287" max="1287" width="9.7109375" style="17" customWidth="1"/>
    <col min="1288" max="1288" width="18.7109375" style="17" bestFit="1" customWidth="1"/>
    <col min="1289" max="1289" width="0" style="17" hidden="1" customWidth="1"/>
    <col min="1290" max="1290" width="9.7109375" style="17" customWidth="1"/>
    <col min="1291" max="1291" width="15" style="17" bestFit="1" customWidth="1"/>
    <col min="1292" max="1292" width="9.42578125" style="17" customWidth="1"/>
    <col min="1293" max="1293" width="17.85546875" style="17" bestFit="1" customWidth="1"/>
    <col min="1294" max="1295" width="16.85546875" style="17" bestFit="1" customWidth="1"/>
    <col min="1296" max="1536" width="11.42578125" style="17"/>
    <col min="1537" max="1537" width="1.85546875" style="17" customWidth="1"/>
    <col min="1538" max="1538" width="46.42578125" style="17" customWidth="1"/>
    <col min="1539" max="1539" width="19" style="17" customWidth="1"/>
    <col min="1540" max="1540" width="0" style="17" hidden="1" customWidth="1"/>
    <col min="1541" max="1541" width="20" style="17" customWidth="1"/>
    <col min="1542" max="1542" width="0" style="17" hidden="1" customWidth="1"/>
    <col min="1543" max="1543" width="9.7109375" style="17" customWidth="1"/>
    <col min="1544" max="1544" width="18.7109375" style="17" bestFit="1" customWidth="1"/>
    <col min="1545" max="1545" width="0" style="17" hidden="1" customWidth="1"/>
    <col min="1546" max="1546" width="9.7109375" style="17" customWidth="1"/>
    <col min="1547" max="1547" width="15" style="17" bestFit="1" customWidth="1"/>
    <col min="1548" max="1548" width="9.42578125" style="17" customWidth="1"/>
    <col min="1549" max="1549" width="17.85546875" style="17" bestFit="1" customWidth="1"/>
    <col min="1550" max="1551" width="16.85546875" style="17" bestFit="1" customWidth="1"/>
    <col min="1552" max="1792" width="11.42578125" style="17"/>
    <col min="1793" max="1793" width="1.85546875" style="17" customWidth="1"/>
    <col min="1794" max="1794" width="46.42578125" style="17" customWidth="1"/>
    <col min="1795" max="1795" width="19" style="17" customWidth="1"/>
    <col min="1796" max="1796" width="0" style="17" hidden="1" customWidth="1"/>
    <col min="1797" max="1797" width="20" style="17" customWidth="1"/>
    <col min="1798" max="1798" width="0" style="17" hidden="1" customWidth="1"/>
    <col min="1799" max="1799" width="9.7109375" style="17" customWidth="1"/>
    <col min="1800" max="1800" width="18.7109375" style="17" bestFit="1" customWidth="1"/>
    <col min="1801" max="1801" width="0" style="17" hidden="1" customWidth="1"/>
    <col min="1802" max="1802" width="9.7109375" style="17" customWidth="1"/>
    <col min="1803" max="1803" width="15" style="17" bestFit="1" customWidth="1"/>
    <col min="1804" max="1804" width="9.42578125" style="17" customWidth="1"/>
    <col min="1805" max="1805" width="17.85546875" style="17" bestFit="1" customWidth="1"/>
    <col min="1806" max="1807" width="16.85546875" style="17" bestFit="1" customWidth="1"/>
    <col min="1808" max="2048" width="11.42578125" style="17"/>
    <col min="2049" max="2049" width="1.85546875" style="17" customWidth="1"/>
    <col min="2050" max="2050" width="46.42578125" style="17" customWidth="1"/>
    <col min="2051" max="2051" width="19" style="17" customWidth="1"/>
    <col min="2052" max="2052" width="0" style="17" hidden="1" customWidth="1"/>
    <col min="2053" max="2053" width="20" style="17" customWidth="1"/>
    <col min="2054" max="2054" width="0" style="17" hidden="1" customWidth="1"/>
    <col min="2055" max="2055" width="9.7109375" style="17" customWidth="1"/>
    <col min="2056" max="2056" width="18.7109375" style="17" bestFit="1" customWidth="1"/>
    <col min="2057" max="2057" width="0" style="17" hidden="1" customWidth="1"/>
    <col min="2058" max="2058" width="9.7109375" style="17" customWidth="1"/>
    <col min="2059" max="2059" width="15" style="17" bestFit="1" customWidth="1"/>
    <col min="2060" max="2060" width="9.42578125" style="17" customWidth="1"/>
    <col min="2061" max="2061" width="17.85546875" style="17" bestFit="1" customWidth="1"/>
    <col min="2062" max="2063" width="16.85546875" style="17" bestFit="1" customWidth="1"/>
    <col min="2064" max="2304" width="11.42578125" style="17"/>
    <col min="2305" max="2305" width="1.85546875" style="17" customWidth="1"/>
    <col min="2306" max="2306" width="46.42578125" style="17" customWidth="1"/>
    <col min="2307" max="2307" width="19" style="17" customWidth="1"/>
    <col min="2308" max="2308" width="0" style="17" hidden="1" customWidth="1"/>
    <col min="2309" max="2309" width="20" style="17" customWidth="1"/>
    <col min="2310" max="2310" width="0" style="17" hidden="1" customWidth="1"/>
    <col min="2311" max="2311" width="9.7109375" style="17" customWidth="1"/>
    <col min="2312" max="2312" width="18.7109375" style="17" bestFit="1" customWidth="1"/>
    <col min="2313" max="2313" width="0" style="17" hidden="1" customWidth="1"/>
    <col min="2314" max="2314" width="9.7109375" style="17" customWidth="1"/>
    <col min="2315" max="2315" width="15" style="17" bestFit="1" customWidth="1"/>
    <col min="2316" max="2316" width="9.42578125" style="17" customWidth="1"/>
    <col min="2317" max="2317" width="17.85546875" style="17" bestFit="1" customWidth="1"/>
    <col min="2318" max="2319" width="16.85546875" style="17" bestFit="1" customWidth="1"/>
    <col min="2320" max="2560" width="11.42578125" style="17"/>
    <col min="2561" max="2561" width="1.85546875" style="17" customWidth="1"/>
    <col min="2562" max="2562" width="46.42578125" style="17" customWidth="1"/>
    <col min="2563" max="2563" width="19" style="17" customWidth="1"/>
    <col min="2564" max="2564" width="0" style="17" hidden="1" customWidth="1"/>
    <col min="2565" max="2565" width="20" style="17" customWidth="1"/>
    <col min="2566" max="2566" width="0" style="17" hidden="1" customWidth="1"/>
    <col min="2567" max="2567" width="9.7109375" style="17" customWidth="1"/>
    <col min="2568" max="2568" width="18.7109375" style="17" bestFit="1" customWidth="1"/>
    <col min="2569" max="2569" width="0" style="17" hidden="1" customWidth="1"/>
    <col min="2570" max="2570" width="9.7109375" style="17" customWidth="1"/>
    <col min="2571" max="2571" width="15" style="17" bestFit="1" customWidth="1"/>
    <col min="2572" max="2572" width="9.42578125" style="17" customWidth="1"/>
    <col min="2573" max="2573" width="17.85546875" style="17" bestFit="1" customWidth="1"/>
    <col min="2574" max="2575" width="16.85546875" style="17" bestFit="1" customWidth="1"/>
    <col min="2576" max="2816" width="11.42578125" style="17"/>
    <col min="2817" max="2817" width="1.85546875" style="17" customWidth="1"/>
    <col min="2818" max="2818" width="46.42578125" style="17" customWidth="1"/>
    <col min="2819" max="2819" width="19" style="17" customWidth="1"/>
    <col min="2820" max="2820" width="0" style="17" hidden="1" customWidth="1"/>
    <col min="2821" max="2821" width="20" style="17" customWidth="1"/>
    <col min="2822" max="2822" width="0" style="17" hidden="1" customWidth="1"/>
    <col min="2823" max="2823" width="9.7109375" style="17" customWidth="1"/>
    <col min="2824" max="2824" width="18.7109375" style="17" bestFit="1" customWidth="1"/>
    <col min="2825" max="2825" width="0" style="17" hidden="1" customWidth="1"/>
    <col min="2826" max="2826" width="9.7109375" style="17" customWidth="1"/>
    <col min="2827" max="2827" width="15" style="17" bestFit="1" customWidth="1"/>
    <col min="2828" max="2828" width="9.42578125" style="17" customWidth="1"/>
    <col min="2829" max="2829" width="17.85546875" style="17" bestFit="1" customWidth="1"/>
    <col min="2830" max="2831" width="16.85546875" style="17" bestFit="1" customWidth="1"/>
    <col min="2832" max="3072" width="11.42578125" style="17"/>
    <col min="3073" max="3073" width="1.85546875" style="17" customWidth="1"/>
    <col min="3074" max="3074" width="46.42578125" style="17" customWidth="1"/>
    <col min="3075" max="3075" width="19" style="17" customWidth="1"/>
    <col min="3076" max="3076" width="0" style="17" hidden="1" customWidth="1"/>
    <col min="3077" max="3077" width="20" style="17" customWidth="1"/>
    <col min="3078" max="3078" width="0" style="17" hidden="1" customWidth="1"/>
    <col min="3079" max="3079" width="9.7109375" style="17" customWidth="1"/>
    <col min="3080" max="3080" width="18.7109375" style="17" bestFit="1" customWidth="1"/>
    <col min="3081" max="3081" width="0" style="17" hidden="1" customWidth="1"/>
    <col min="3082" max="3082" width="9.7109375" style="17" customWidth="1"/>
    <col min="3083" max="3083" width="15" style="17" bestFit="1" customWidth="1"/>
    <col min="3084" max="3084" width="9.42578125" style="17" customWidth="1"/>
    <col min="3085" max="3085" width="17.85546875" style="17" bestFit="1" customWidth="1"/>
    <col min="3086" max="3087" width="16.85546875" style="17" bestFit="1" customWidth="1"/>
    <col min="3088" max="3328" width="11.42578125" style="17"/>
    <col min="3329" max="3329" width="1.85546875" style="17" customWidth="1"/>
    <col min="3330" max="3330" width="46.42578125" style="17" customWidth="1"/>
    <col min="3331" max="3331" width="19" style="17" customWidth="1"/>
    <col min="3332" max="3332" width="0" style="17" hidden="1" customWidth="1"/>
    <col min="3333" max="3333" width="20" style="17" customWidth="1"/>
    <col min="3334" max="3334" width="0" style="17" hidden="1" customWidth="1"/>
    <col min="3335" max="3335" width="9.7109375" style="17" customWidth="1"/>
    <col min="3336" max="3336" width="18.7109375" style="17" bestFit="1" customWidth="1"/>
    <col min="3337" max="3337" width="0" style="17" hidden="1" customWidth="1"/>
    <col min="3338" max="3338" width="9.7109375" style="17" customWidth="1"/>
    <col min="3339" max="3339" width="15" style="17" bestFit="1" customWidth="1"/>
    <col min="3340" max="3340" width="9.42578125" style="17" customWidth="1"/>
    <col min="3341" max="3341" width="17.85546875" style="17" bestFit="1" customWidth="1"/>
    <col min="3342" max="3343" width="16.85546875" style="17" bestFit="1" customWidth="1"/>
    <col min="3344" max="3584" width="11.42578125" style="17"/>
    <col min="3585" max="3585" width="1.85546875" style="17" customWidth="1"/>
    <col min="3586" max="3586" width="46.42578125" style="17" customWidth="1"/>
    <col min="3587" max="3587" width="19" style="17" customWidth="1"/>
    <col min="3588" max="3588" width="0" style="17" hidden="1" customWidth="1"/>
    <col min="3589" max="3589" width="20" style="17" customWidth="1"/>
    <col min="3590" max="3590" width="0" style="17" hidden="1" customWidth="1"/>
    <col min="3591" max="3591" width="9.7109375" style="17" customWidth="1"/>
    <col min="3592" max="3592" width="18.7109375" style="17" bestFit="1" customWidth="1"/>
    <col min="3593" max="3593" width="0" style="17" hidden="1" customWidth="1"/>
    <col min="3594" max="3594" width="9.7109375" style="17" customWidth="1"/>
    <col min="3595" max="3595" width="15" style="17" bestFit="1" customWidth="1"/>
    <col min="3596" max="3596" width="9.42578125" style="17" customWidth="1"/>
    <col min="3597" max="3597" width="17.85546875" style="17" bestFit="1" customWidth="1"/>
    <col min="3598" max="3599" width="16.85546875" style="17" bestFit="1" customWidth="1"/>
    <col min="3600" max="3840" width="11.42578125" style="17"/>
    <col min="3841" max="3841" width="1.85546875" style="17" customWidth="1"/>
    <col min="3842" max="3842" width="46.42578125" style="17" customWidth="1"/>
    <col min="3843" max="3843" width="19" style="17" customWidth="1"/>
    <col min="3844" max="3844" width="0" style="17" hidden="1" customWidth="1"/>
    <col min="3845" max="3845" width="20" style="17" customWidth="1"/>
    <col min="3846" max="3846" width="0" style="17" hidden="1" customWidth="1"/>
    <col min="3847" max="3847" width="9.7109375" style="17" customWidth="1"/>
    <col min="3848" max="3848" width="18.7109375" style="17" bestFit="1" customWidth="1"/>
    <col min="3849" max="3849" width="0" style="17" hidden="1" customWidth="1"/>
    <col min="3850" max="3850" width="9.7109375" style="17" customWidth="1"/>
    <col min="3851" max="3851" width="15" style="17" bestFit="1" customWidth="1"/>
    <col min="3852" max="3852" width="9.42578125" style="17" customWidth="1"/>
    <col min="3853" max="3853" width="17.85546875" style="17" bestFit="1" customWidth="1"/>
    <col min="3854" max="3855" width="16.85546875" style="17" bestFit="1" customWidth="1"/>
    <col min="3856" max="4096" width="11.42578125" style="17"/>
    <col min="4097" max="4097" width="1.85546875" style="17" customWidth="1"/>
    <col min="4098" max="4098" width="46.42578125" style="17" customWidth="1"/>
    <col min="4099" max="4099" width="19" style="17" customWidth="1"/>
    <col min="4100" max="4100" width="0" style="17" hidden="1" customWidth="1"/>
    <col min="4101" max="4101" width="20" style="17" customWidth="1"/>
    <col min="4102" max="4102" width="0" style="17" hidden="1" customWidth="1"/>
    <col min="4103" max="4103" width="9.7109375" style="17" customWidth="1"/>
    <col min="4104" max="4104" width="18.7109375" style="17" bestFit="1" customWidth="1"/>
    <col min="4105" max="4105" width="0" style="17" hidden="1" customWidth="1"/>
    <col min="4106" max="4106" width="9.7109375" style="17" customWidth="1"/>
    <col min="4107" max="4107" width="15" style="17" bestFit="1" customWidth="1"/>
    <col min="4108" max="4108" width="9.42578125" style="17" customWidth="1"/>
    <col min="4109" max="4109" width="17.85546875" style="17" bestFit="1" customWidth="1"/>
    <col min="4110" max="4111" width="16.85546875" style="17" bestFit="1" customWidth="1"/>
    <col min="4112" max="4352" width="11.42578125" style="17"/>
    <col min="4353" max="4353" width="1.85546875" style="17" customWidth="1"/>
    <col min="4354" max="4354" width="46.42578125" style="17" customWidth="1"/>
    <col min="4355" max="4355" width="19" style="17" customWidth="1"/>
    <col min="4356" max="4356" width="0" style="17" hidden="1" customWidth="1"/>
    <col min="4357" max="4357" width="20" style="17" customWidth="1"/>
    <col min="4358" max="4358" width="0" style="17" hidden="1" customWidth="1"/>
    <col min="4359" max="4359" width="9.7109375" style="17" customWidth="1"/>
    <col min="4360" max="4360" width="18.7109375" style="17" bestFit="1" customWidth="1"/>
    <col min="4361" max="4361" width="0" style="17" hidden="1" customWidth="1"/>
    <col min="4362" max="4362" width="9.7109375" style="17" customWidth="1"/>
    <col min="4363" max="4363" width="15" style="17" bestFit="1" customWidth="1"/>
    <col min="4364" max="4364" width="9.42578125" style="17" customWidth="1"/>
    <col min="4365" max="4365" width="17.85546875" style="17" bestFit="1" customWidth="1"/>
    <col min="4366" max="4367" width="16.85546875" style="17" bestFit="1" customWidth="1"/>
    <col min="4368" max="4608" width="11.42578125" style="17"/>
    <col min="4609" max="4609" width="1.85546875" style="17" customWidth="1"/>
    <col min="4610" max="4610" width="46.42578125" style="17" customWidth="1"/>
    <col min="4611" max="4611" width="19" style="17" customWidth="1"/>
    <col min="4612" max="4612" width="0" style="17" hidden="1" customWidth="1"/>
    <col min="4613" max="4613" width="20" style="17" customWidth="1"/>
    <col min="4614" max="4614" width="0" style="17" hidden="1" customWidth="1"/>
    <col min="4615" max="4615" width="9.7109375" style="17" customWidth="1"/>
    <col min="4616" max="4616" width="18.7109375" style="17" bestFit="1" customWidth="1"/>
    <col min="4617" max="4617" width="0" style="17" hidden="1" customWidth="1"/>
    <col min="4618" max="4618" width="9.7109375" style="17" customWidth="1"/>
    <col min="4619" max="4619" width="15" style="17" bestFit="1" customWidth="1"/>
    <col min="4620" max="4620" width="9.42578125" style="17" customWidth="1"/>
    <col min="4621" max="4621" width="17.85546875" style="17" bestFit="1" customWidth="1"/>
    <col min="4622" max="4623" width="16.85546875" style="17" bestFit="1" customWidth="1"/>
    <col min="4624" max="4864" width="11.42578125" style="17"/>
    <col min="4865" max="4865" width="1.85546875" style="17" customWidth="1"/>
    <col min="4866" max="4866" width="46.42578125" style="17" customWidth="1"/>
    <col min="4867" max="4867" width="19" style="17" customWidth="1"/>
    <col min="4868" max="4868" width="0" style="17" hidden="1" customWidth="1"/>
    <col min="4869" max="4869" width="20" style="17" customWidth="1"/>
    <col min="4870" max="4870" width="0" style="17" hidden="1" customWidth="1"/>
    <col min="4871" max="4871" width="9.7109375" style="17" customWidth="1"/>
    <col min="4872" max="4872" width="18.7109375" style="17" bestFit="1" customWidth="1"/>
    <col min="4873" max="4873" width="0" style="17" hidden="1" customWidth="1"/>
    <col min="4874" max="4874" width="9.7109375" style="17" customWidth="1"/>
    <col min="4875" max="4875" width="15" style="17" bestFit="1" customWidth="1"/>
    <col min="4876" max="4876" width="9.42578125" style="17" customWidth="1"/>
    <col min="4877" max="4877" width="17.85546875" style="17" bestFit="1" customWidth="1"/>
    <col min="4878" max="4879" width="16.85546875" style="17" bestFit="1" customWidth="1"/>
    <col min="4880" max="5120" width="11.42578125" style="17"/>
    <col min="5121" max="5121" width="1.85546875" style="17" customWidth="1"/>
    <col min="5122" max="5122" width="46.42578125" style="17" customWidth="1"/>
    <col min="5123" max="5123" width="19" style="17" customWidth="1"/>
    <col min="5124" max="5124" width="0" style="17" hidden="1" customWidth="1"/>
    <col min="5125" max="5125" width="20" style="17" customWidth="1"/>
    <col min="5126" max="5126" width="0" style="17" hidden="1" customWidth="1"/>
    <col min="5127" max="5127" width="9.7109375" style="17" customWidth="1"/>
    <col min="5128" max="5128" width="18.7109375" style="17" bestFit="1" customWidth="1"/>
    <col min="5129" max="5129" width="0" style="17" hidden="1" customWidth="1"/>
    <col min="5130" max="5130" width="9.7109375" style="17" customWidth="1"/>
    <col min="5131" max="5131" width="15" style="17" bestFit="1" customWidth="1"/>
    <col min="5132" max="5132" width="9.42578125" style="17" customWidth="1"/>
    <col min="5133" max="5133" width="17.85546875" style="17" bestFit="1" customWidth="1"/>
    <col min="5134" max="5135" width="16.85546875" style="17" bestFit="1" customWidth="1"/>
    <col min="5136" max="5376" width="11.42578125" style="17"/>
    <col min="5377" max="5377" width="1.85546875" style="17" customWidth="1"/>
    <col min="5378" max="5378" width="46.42578125" style="17" customWidth="1"/>
    <col min="5379" max="5379" width="19" style="17" customWidth="1"/>
    <col min="5380" max="5380" width="0" style="17" hidden="1" customWidth="1"/>
    <col min="5381" max="5381" width="20" style="17" customWidth="1"/>
    <col min="5382" max="5382" width="0" style="17" hidden="1" customWidth="1"/>
    <col min="5383" max="5383" width="9.7109375" style="17" customWidth="1"/>
    <col min="5384" max="5384" width="18.7109375" style="17" bestFit="1" customWidth="1"/>
    <col min="5385" max="5385" width="0" style="17" hidden="1" customWidth="1"/>
    <col min="5386" max="5386" width="9.7109375" style="17" customWidth="1"/>
    <col min="5387" max="5387" width="15" style="17" bestFit="1" customWidth="1"/>
    <col min="5388" max="5388" width="9.42578125" style="17" customWidth="1"/>
    <col min="5389" max="5389" width="17.85546875" style="17" bestFit="1" customWidth="1"/>
    <col min="5390" max="5391" width="16.85546875" style="17" bestFit="1" customWidth="1"/>
    <col min="5392" max="5632" width="11.42578125" style="17"/>
    <col min="5633" max="5633" width="1.85546875" style="17" customWidth="1"/>
    <col min="5634" max="5634" width="46.42578125" style="17" customWidth="1"/>
    <col min="5635" max="5635" width="19" style="17" customWidth="1"/>
    <col min="5636" max="5636" width="0" style="17" hidden="1" customWidth="1"/>
    <col min="5637" max="5637" width="20" style="17" customWidth="1"/>
    <col min="5638" max="5638" width="0" style="17" hidden="1" customWidth="1"/>
    <col min="5639" max="5639" width="9.7109375" style="17" customWidth="1"/>
    <col min="5640" max="5640" width="18.7109375" style="17" bestFit="1" customWidth="1"/>
    <col min="5641" max="5641" width="0" style="17" hidden="1" customWidth="1"/>
    <col min="5642" max="5642" width="9.7109375" style="17" customWidth="1"/>
    <col min="5643" max="5643" width="15" style="17" bestFit="1" customWidth="1"/>
    <col min="5644" max="5644" width="9.42578125" style="17" customWidth="1"/>
    <col min="5645" max="5645" width="17.85546875" style="17" bestFit="1" customWidth="1"/>
    <col min="5646" max="5647" width="16.85546875" style="17" bestFit="1" customWidth="1"/>
    <col min="5648" max="5888" width="11.42578125" style="17"/>
    <col min="5889" max="5889" width="1.85546875" style="17" customWidth="1"/>
    <col min="5890" max="5890" width="46.42578125" style="17" customWidth="1"/>
    <col min="5891" max="5891" width="19" style="17" customWidth="1"/>
    <col min="5892" max="5892" width="0" style="17" hidden="1" customWidth="1"/>
    <col min="5893" max="5893" width="20" style="17" customWidth="1"/>
    <col min="5894" max="5894" width="0" style="17" hidden="1" customWidth="1"/>
    <col min="5895" max="5895" width="9.7109375" style="17" customWidth="1"/>
    <col min="5896" max="5896" width="18.7109375" style="17" bestFit="1" customWidth="1"/>
    <col min="5897" max="5897" width="0" style="17" hidden="1" customWidth="1"/>
    <col min="5898" max="5898" width="9.7109375" style="17" customWidth="1"/>
    <col min="5899" max="5899" width="15" style="17" bestFit="1" customWidth="1"/>
    <col min="5900" max="5900" width="9.42578125" style="17" customWidth="1"/>
    <col min="5901" max="5901" width="17.85546875" style="17" bestFit="1" customWidth="1"/>
    <col min="5902" max="5903" width="16.85546875" style="17" bestFit="1" customWidth="1"/>
    <col min="5904" max="6144" width="11.42578125" style="17"/>
    <col min="6145" max="6145" width="1.85546875" style="17" customWidth="1"/>
    <col min="6146" max="6146" width="46.42578125" style="17" customWidth="1"/>
    <col min="6147" max="6147" width="19" style="17" customWidth="1"/>
    <col min="6148" max="6148" width="0" style="17" hidden="1" customWidth="1"/>
    <col min="6149" max="6149" width="20" style="17" customWidth="1"/>
    <col min="6150" max="6150" width="0" style="17" hidden="1" customWidth="1"/>
    <col min="6151" max="6151" width="9.7109375" style="17" customWidth="1"/>
    <col min="6152" max="6152" width="18.7109375" style="17" bestFit="1" customWidth="1"/>
    <col min="6153" max="6153" width="0" style="17" hidden="1" customWidth="1"/>
    <col min="6154" max="6154" width="9.7109375" style="17" customWidth="1"/>
    <col min="6155" max="6155" width="15" style="17" bestFit="1" customWidth="1"/>
    <col min="6156" max="6156" width="9.42578125" style="17" customWidth="1"/>
    <col min="6157" max="6157" width="17.85546875" style="17" bestFit="1" customWidth="1"/>
    <col min="6158" max="6159" width="16.85546875" style="17" bestFit="1" customWidth="1"/>
    <col min="6160" max="6400" width="11.42578125" style="17"/>
    <col min="6401" max="6401" width="1.85546875" style="17" customWidth="1"/>
    <col min="6402" max="6402" width="46.42578125" style="17" customWidth="1"/>
    <col min="6403" max="6403" width="19" style="17" customWidth="1"/>
    <col min="6404" max="6404" width="0" style="17" hidden="1" customWidth="1"/>
    <col min="6405" max="6405" width="20" style="17" customWidth="1"/>
    <col min="6406" max="6406" width="0" style="17" hidden="1" customWidth="1"/>
    <col min="6407" max="6407" width="9.7109375" style="17" customWidth="1"/>
    <col min="6408" max="6408" width="18.7109375" style="17" bestFit="1" customWidth="1"/>
    <col min="6409" max="6409" width="0" style="17" hidden="1" customWidth="1"/>
    <col min="6410" max="6410" width="9.7109375" style="17" customWidth="1"/>
    <col min="6411" max="6411" width="15" style="17" bestFit="1" customWidth="1"/>
    <col min="6412" max="6412" width="9.42578125" style="17" customWidth="1"/>
    <col min="6413" max="6413" width="17.85546875" style="17" bestFit="1" customWidth="1"/>
    <col min="6414" max="6415" width="16.85546875" style="17" bestFit="1" customWidth="1"/>
    <col min="6416" max="6656" width="11.42578125" style="17"/>
    <col min="6657" max="6657" width="1.85546875" style="17" customWidth="1"/>
    <col min="6658" max="6658" width="46.42578125" style="17" customWidth="1"/>
    <col min="6659" max="6659" width="19" style="17" customWidth="1"/>
    <col min="6660" max="6660" width="0" style="17" hidden="1" customWidth="1"/>
    <col min="6661" max="6661" width="20" style="17" customWidth="1"/>
    <col min="6662" max="6662" width="0" style="17" hidden="1" customWidth="1"/>
    <col min="6663" max="6663" width="9.7109375" style="17" customWidth="1"/>
    <col min="6664" max="6664" width="18.7109375" style="17" bestFit="1" customWidth="1"/>
    <col min="6665" max="6665" width="0" style="17" hidden="1" customWidth="1"/>
    <col min="6666" max="6666" width="9.7109375" style="17" customWidth="1"/>
    <col min="6667" max="6667" width="15" style="17" bestFit="1" customWidth="1"/>
    <col min="6668" max="6668" width="9.42578125" style="17" customWidth="1"/>
    <col min="6669" max="6669" width="17.85546875" style="17" bestFit="1" customWidth="1"/>
    <col min="6670" max="6671" width="16.85546875" style="17" bestFit="1" customWidth="1"/>
    <col min="6672" max="6912" width="11.42578125" style="17"/>
    <col min="6913" max="6913" width="1.85546875" style="17" customWidth="1"/>
    <col min="6914" max="6914" width="46.42578125" style="17" customWidth="1"/>
    <col min="6915" max="6915" width="19" style="17" customWidth="1"/>
    <col min="6916" max="6916" width="0" style="17" hidden="1" customWidth="1"/>
    <col min="6917" max="6917" width="20" style="17" customWidth="1"/>
    <col min="6918" max="6918" width="0" style="17" hidden="1" customWidth="1"/>
    <col min="6919" max="6919" width="9.7109375" style="17" customWidth="1"/>
    <col min="6920" max="6920" width="18.7109375" style="17" bestFit="1" customWidth="1"/>
    <col min="6921" max="6921" width="0" style="17" hidden="1" customWidth="1"/>
    <col min="6922" max="6922" width="9.7109375" style="17" customWidth="1"/>
    <col min="6923" max="6923" width="15" style="17" bestFit="1" customWidth="1"/>
    <col min="6924" max="6924" width="9.42578125" style="17" customWidth="1"/>
    <col min="6925" max="6925" width="17.85546875" style="17" bestFit="1" customWidth="1"/>
    <col min="6926" max="6927" width="16.85546875" style="17" bestFit="1" customWidth="1"/>
    <col min="6928" max="7168" width="11.42578125" style="17"/>
    <col min="7169" max="7169" width="1.85546875" style="17" customWidth="1"/>
    <col min="7170" max="7170" width="46.42578125" style="17" customWidth="1"/>
    <col min="7171" max="7171" width="19" style="17" customWidth="1"/>
    <col min="7172" max="7172" width="0" style="17" hidden="1" customWidth="1"/>
    <col min="7173" max="7173" width="20" style="17" customWidth="1"/>
    <col min="7174" max="7174" width="0" style="17" hidden="1" customWidth="1"/>
    <col min="7175" max="7175" width="9.7109375" style="17" customWidth="1"/>
    <col min="7176" max="7176" width="18.7109375" style="17" bestFit="1" customWidth="1"/>
    <col min="7177" max="7177" width="0" style="17" hidden="1" customWidth="1"/>
    <col min="7178" max="7178" width="9.7109375" style="17" customWidth="1"/>
    <col min="7179" max="7179" width="15" style="17" bestFit="1" customWidth="1"/>
    <col min="7180" max="7180" width="9.42578125" style="17" customWidth="1"/>
    <col min="7181" max="7181" width="17.85546875" style="17" bestFit="1" customWidth="1"/>
    <col min="7182" max="7183" width="16.85546875" style="17" bestFit="1" customWidth="1"/>
    <col min="7184" max="7424" width="11.42578125" style="17"/>
    <col min="7425" max="7425" width="1.85546875" style="17" customWidth="1"/>
    <col min="7426" max="7426" width="46.42578125" style="17" customWidth="1"/>
    <col min="7427" max="7427" width="19" style="17" customWidth="1"/>
    <col min="7428" max="7428" width="0" style="17" hidden="1" customWidth="1"/>
    <col min="7429" max="7429" width="20" style="17" customWidth="1"/>
    <col min="7430" max="7430" width="0" style="17" hidden="1" customWidth="1"/>
    <col min="7431" max="7431" width="9.7109375" style="17" customWidth="1"/>
    <col min="7432" max="7432" width="18.7109375" style="17" bestFit="1" customWidth="1"/>
    <col min="7433" max="7433" width="0" style="17" hidden="1" customWidth="1"/>
    <col min="7434" max="7434" width="9.7109375" style="17" customWidth="1"/>
    <col min="7435" max="7435" width="15" style="17" bestFit="1" customWidth="1"/>
    <col min="7436" max="7436" width="9.42578125" style="17" customWidth="1"/>
    <col min="7437" max="7437" width="17.85546875" style="17" bestFit="1" customWidth="1"/>
    <col min="7438" max="7439" width="16.85546875" style="17" bestFit="1" customWidth="1"/>
    <col min="7440" max="7680" width="11.42578125" style="17"/>
    <col min="7681" max="7681" width="1.85546875" style="17" customWidth="1"/>
    <col min="7682" max="7682" width="46.42578125" style="17" customWidth="1"/>
    <col min="7683" max="7683" width="19" style="17" customWidth="1"/>
    <col min="7684" max="7684" width="0" style="17" hidden="1" customWidth="1"/>
    <col min="7685" max="7685" width="20" style="17" customWidth="1"/>
    <col min="7686" max="7686" width="0" style="17" hidden="1" customWidth="1"/>
    <col min="7687" max="7687" width="9.7109375" style="17" customWidth="1"/>
    <col min="7688" max="7688" width="18.7109375" style="17" bestFit="1" customWidth="1"/>
    <col min="7689" max="7689" width="0" style="17" hidden="1" customWidth="1"/>
    <col min="7690" max="7690" width="9.7109375" style="17" customWidth="1"/>
    <col min="7691" max="7691" width="15" style="17" bestFit="1" customWidth="1"/>
    <col min="7692" max="7692" width="9.42578125" style="17" customWidth="1"/>
    <col min="7693" max="7693" width="17.85546875" style="17" bestFit="1" customWidth="1"/>
    <col min="7694" max="7695" width="16.85546875" style="17" bestFit="1" customWidth="1"/>
    <col min="7696" max="7936" width="11.42578125" style="17"/>
    <col min="7937" max="7937" width="1.85546875" style="17" customWidth="1"/>
    <col min="7938" max="7938" width="46.42578125" style="17" customWidth="1"/>
    <col min="7939" max="7939" width="19" style="17" customWidth="1"/>
    <col min="7940" max="7940" width="0" style="17" hidden="1" customWidth="1"/>
    <col min="7941" max="7941" width="20" style="17" customWidth="1"/>
    <col min="7942" max="7942" width="0" style="17" hidden="1" customWidth="1"/>
    <col min="7943" max="7943" width="9.7109375" style="17" customWidth="1"/>
    <col min="7944" max="7944" width="18.7109375" style="17" bestFit="1" customWidth="1"/>
    <col min="7945" max="7945" width="0" style="17" hidden="1" customWidth="1"/>
    <col min="7946" max="7946" width="9.7109375" style="17" customWidth="1"/>
    <col min="7947" max="7947" width="15" style="17" bestFit="1" customWidth="1"/>
    <col min="7948" max="7948" width="9.42578125" style="17" customWidth="1"/>
    <col min="7949" max="7949" width="17.85546875" style="17" bestFit="1" customWidth="1"/>
    <col min="7950" max="7951" width="16.85546875" style="17" bestFit="1" customWidth="1"/>
    <col min="7952" max="8192" width="11.42578125" style="17"/>
    <col min="8193" max="8193" width="1.85546875" style="17" customWidth="1"/>
    <col min="8194" max="8194" width="46.42578125" style="17" customWidth="1"/>
    <col min="8195" max="8195" width="19" style="17" customWidth="1"/>
    <col min="8196" max="8196" width="0" style="17" hidden="1" customWidth="1"/>
    <col min="8197" max="8197" width="20" style="17" customWidth="1"/>
    <col min="8198" max="8198" width="0" style="17" hidden="1" customWidth="1"/>
    <col min="8199" max="8199" width="9.7109375" style="17" customWidth="1"/>
    <col min="8200" max="8200" width="18.7109375" style="17" bestFit="1" customWidth="1"/>
    <col min="8201" max="8201" width="0" style="17" hidden="1" customWidth="1"/>
    <col min="8202" max="8202" width="9.7109375" style="17" customWidth="1"/>
    <col min="8203" max="8203" width="15" style="17" bestFit="1" customWidth="1"/>
    <col min="8204" max="8204" width="9.42578125" style="17" customWidth="1"/>
    <col min="8205" max="8205" width="17.85546875" style="17" bestFit="1" customWidth="1"/>
    <col min="8206" max="8207" width="16.85546875" style="17" bestFit="1" customWidth="1"/>
    <col min="8208" max="8448" width="11.42578125" style="17"/>
    <col min="8449" max="8449" width="1.85546875" style="17" customWidth="1"/>
    <col min="8450" max="8450" width="46.42578125" style="17" customWidth="1"/>
    <col min="8451" max="8451" width="19" style="17" customWidth="1"/>
    <col min="8452" max="8452" width="0" style="17" hidden="1" customWidth="1"/>
    <col min="8453" max="8453" width="20" style="17" customWidth="1"/>
    <col min="8454" max="8454" width="0" style="17" hidden="1" customWidth="1"/>
    <col min="8455" max="8455" width="9.7109375" style="17" customWidth="1"/>
    <col min="8456" max="8456" width="18.7109375" style="17" bestFit="1" customWidth="1"/>
    <col min="8457" max="8457" width="0" style="17" hidden="1" customWidth="1"/>
    <col min="8458" max="8458" width="9.7109375" style="17" customWidth="1"/>
    <col min="8459" max="8459" width="15" style="17" bestFit="1" customWidth="1"/>
    <col min="8460" max="8460" width="9.42578125" style="17" customWidth="1"/>
    <col min="8461" max="8461" width="17.85546875" style="17" bestFit="1" customWidth="1"/>
    <col min="8462" max="8463" width="16.85546875" style="17" bestFit="1" customWidth="1"/>
    <col min="8464" max="8704" width="11.42578125" style="17"/>
    <col min="8705" max="8705" width="1.85546875" style="17" customWidth="1"/>
    <col min="8706" max="8706" width="46.42578125" style="17" customWidth="1"/>
    <col min="8707" max="8707" width="19" style="17" customWidth="1"/>
    <col min="8708" max="8708" width="0" style="17" hidden="1" customWidth="1"/>
    <col min="8709" max="8709" width="20" style="17" customWidth="1"/>
    <col min="8710" max="8710" width="0" style="17" hidden="1" customWidth="1"/>
    <col min="8711" max="8711" width="9.7109375" style="17" customWidth="1"/>
    <col min="8712" max="8712" width="18.7109375" style="17" bestFit="1" customWidth="1"/>
    <col min="8713" max="8713" width="0" style="17" hidden="1" customWidth="1"/>
    <col min="8714" max="8714" width="9.7109375" style="17" customWidth="1"/>
    <col min="8715" max="8715" width="15" style="17" bestFit="1" customWidth="1"/>
    <col min="8716" max="8716" width="9.42578125" style="17" customWidth="1"/>
    <col min="8717" max="8717" width="17.85546875" style="17" bestFit="1" customWidth="1"/>
    <col min="8718" max="8719" width="16.85546875" style="17" bestFit="1" customWidth="1"/>
    <col min="8720" max="8960" width="11.42578125" style="17"/>
    <col min="8961" max="8961" width="1.85546875" style="17" customWidth="1"/>
    <col min="8962" max="8962" width="46.42578125" style="17" customWidth="1"/>
    <col min="8963" max="8963" width="19" style="17" customWidth="1"/>
    <col min="8964" max="8964" width="0" style="17" hidden="1" customWidth="1"/>
    <col min="8965" max="8965" width="20" style="17" customWidth="1"/>
    <col min="8966" max="8966" width="0" style="17" hidden="1" customWidth="1"/>
    <col min="8967" max="8967" width="9.7109375" style="17" customWidth="1"/>
    <col min="8968" max="8968" width="18.7109375" style="17" bestFit="1" customWidth="1"/>
    <col min="8969" max="8969" width="0" style="17" hidden="1" customWidth="1"/>
    <col min="8970" max="8970" width="9.7109375" style="17" customWidth="1"/>
    <col min="8971" max="8971" width="15" style="17" bestFit="1" customWidth="1"/>
    <col min="8972" max="8972" width="9.42578125" style="17" customWidth="1"/>
    <col min="8973" max="8973" width="17.85546875" style="17" bestFit="1" customWidth="1"/>
    <col min="8974" max="8975" width="16.85546875" style="17" bestFit="1" customWidth="1"/>
    <col min="8976" max="9216" width="11.42578125" style="17"/>
    <col min="9217" max="9217" width="1.85546875" style="17" customWidth="1"/>
    <col min="9218" max="9218" width="46.42578125" style="17" customWidth="1"/>
    <col min="9219" max="9219" width="19" style="17" customWidth="1"/>
    <col min="9220" max="9220" width="0" style="17" hidden="1" customWidth="1"/>
    <col min="9221" max="9221" width="20" style="17" customWidth="1"/>
    <col min="9222" max="9222" width="0" style="17" hidden="1" customWidth="1"/>
    <col min="9223" max="9223" width="9.7109375" style="17" customWidth="1"/>
    <col min="9224" max="9224" width="18.7109375" style="17" bestFit="1" customWidth="1"/>
    <col min="9225" max="9225" width="0" style="17" hidden="1" customWidth="1"/>
    <col min="9226" max="9226" width="9.7109375" style="17" customWidth="1"/>
    <col min="9227" max="9227" width="15" style="17" bestFit="1" customWidth="1"/>
    <col min="9228" max="9228" width="9.42578125" style="17" customWidth="1"/>
    <col min="9229" max="9229" width="17.85546875" style="17" bestFit="1" customWidth="1"/>
    <col min="9230" max="9231" width="16.85546875" style="17" bestFit="1" customWidth="1"/>
    <col min="9232" max="9472" width="11.42578125" style="17"/>
    <col min="9473" max="9473" width="1.85546875" style="17" customWidth="1"/>
    <col min="9474" max="9474" width="46.42578125" style="17" customWidth="1"/>
    <col min="9475" max="9475" width="19" style="17" customWidth="1"/>
    <col min="9476" max="9476" width="0" style="17" hidden="1" customWidth="1"/>
    <col min="9477" max="9477" width="20" style="17" customWidth="1"/>
    <col min="9478" max="9478" width="0" style="17" hidden="1" customWidth="1"/>
    <col min="9479" max="9479" width="9.7109375" style="17" customWidth="1"/>
    <col min="9480" max="9480" width="18.7109375" style="17" bestFit="1" customWidth="1"/>
    <col min="9481" max="9481" width="0" style="17" hidden="1" customWidth="1"/>
    <col min="9482" max="9482" width="9.7109375" style="17" customWidth="1"/>
    <col min="9483" max="9483" width="15" style="17" bestFit="1" customWidth="1"/>
    <col min="9484" max="9484" width="9.42578125" style="17" customWidth="1"/>
    <col min="9485" max="9485" width="17.85546875" style="17" bestFit="1" customWidth="1"/>
    <col min="9486" max="9487" width="16.85546875" style="17" bestFit="1" customWidth="1"/>
    <col min="9488" max="9728" width="11.42578125" style="17"/>
    <col min="9729" max="9729" width="1.85546875" style="17" customWidth="1"/>
    <col min="9730" max="9730" width="46.42578125" style="17" customWidth="1"/>
    <col min="9731" max="9731" width="19" style="17" customWidth="1"/>
    <col min="9732" max="9732" width="0" style="17" hidden="1" customWidth="1"/>
    <col min="9733" max="9733" width="20" style="17" customWidth="1"/>
    <col min="9734" max="9734" width="0" style="17" hidden="1" customWidth="1"/>
    <col min="9735" max="9735" width="9.7109375" style="17" customWidth="1"/>
    <col min="9736" max="9736" width="18.7109375" style="17" bestFit="1" customWidth="1"/>
    <col min="9737" max="9737" width="0" style="17" hidden="1" customWidth="1"/>
    <col min="9738" max="9738" width="9.7109375" style="17" customWidth="1"/>
    <col min="9739" max="9739" width="15" style="17" bestFit="1" customWidth="1"/>
    <col min="9740" max="9740" width="9.42578125" style="17" customWidth="1"/>
    <col min="9741" max="9741" width="17.85546875" style="17" bestFit="1" customWidth="1"/>
    <col min="9742" max="9743" width="16.85546875" style="17" bestFit="1" customWidth="1"/>
    <col min="9744" max="9984" width="11.42578125" style="17"/>
    <col min="9985" max="9985" width="1.85546875" style="17" customWidth="1"/>
    <col min="9986" max="9986" width="46.42578125" style="17" customWidth="1"/>
    <col min="9987" max="9987" width="19" style="17" customWidth="1"/>
    <col min="9988" max="9988" width="0" style="17" hidden="1" customWidth="1"/>
    <col min="9989" max="9989" width="20" style="17" customWidth="1"/>
    <col min="9990" max="9990" width="0" style="17" hidden="1" customWidth="1"/>
    <col min="9991" max="9991" width="9.7109375" style="17" customWidth="1"/>
    <col min="9992" max="9992" width="18.7109375" style="17" bestFit="1" customWidth="1"/>
    <col min="9993" max="9993" width="0" style="17" hidden="1" customWidth="1"/>
    <col min="9994" max="9994" width="9.7109375" style="17" customWidth="1"/>
    <col min="9995" max="9995" width="15" style="17" bestFit="1" customWidth="1"/>
    <col min="9996" max="9996" width="9.42578125" style="17" customWidth="1"/>
    <col min="9997" max="9997" width="17.85546875" style="17" bestFit="1" customWidth="1"/>
    <col min="9998" max="9999" width="16.85546875" style="17" bestFit="1" customWidth="1"/>
    <col min="10000" max="10240" width="11.42578125" style="17"/>
    <col min="10241" max="10241" width="1.85546875" style="17" customWidth="1"/>
    <col min="10242" max="10242" width="46.42578125" style="17" customWidth="1"/>
    <col min="10243" max="10243" width="19" style="17" customWidth="1"/>
    <col min="10244" max="10244" width="0" style="17" hidden="1" customWidth="1"/>
    <col min="10245" max="10245" width="20" style="17" customWidth="1"/>
    <col min="10246" max="10246" width="0" style="17" hidden="1" customWidth="1"/>
    <col min="10247" max="10247" width="9.7109375" style="17" customWidth="1"/>
    <col min="10248" max="10248" width="18.7109375" style="17" bestFit="1" customWidth="1"/>
    <col min="10249" max="10249" width="0" style="17" hidden="1" customWidth="1"/>
    <col min="10250" max="10250" width="9.7109375" style="17" customWidth="1"/>
    <col min="10251" max="10251" width="15" style="17" bestFit="1" customWidth="1"/>
    <col min="10252" max="10252" width="9.42578125" style="17" customWidth="1"/>
    <col min="10253" max="10253" width="17.85546875" style="17" bestFit="1" customWidth="1"/>
    <col min="10254" max="10255" width="16.85546875" style="17" bestFit="1" customWidth="1"/>
    <col min="10256" max="10496" width="11.42578125" style="17"/>
    <col min="10497" max="10497" width="1.85546875" style="17" customWidth="1"/>
    <col min="10498" max="10498" width="46.42578125" style="17" customWidth="1"/>
    <col min="10499" max="10499" width="19" style="17" customWidth="1"/>
    <col min="10500" max="10500" width="0" style="17" hidden="1" customWidth="1"/>
    <col min="10501" max="10501" width="20" style="17" customWidth="1"/>
    <col min="10502" max="10502" width="0" style="17" hidden="1" customWidth="1"/>
    <col min="10503" max="10503" width="9.7109375" style="17" customWidth="1"/>
    <col min="10504" max="10504" width="18.7109375" style="17" bestFit="1" customWidth="1"/>
    <col min="10505" max="10505" width="0" style="17" hidden="1" customWidth="1"/>
    <col min="10506" max="10506" width="9.7109375" style="17" customWidth="1"/>
    <col min="10507" max="10507" width="15" style="17" bestFit="1" customWidth="1"/>
    <col min="10508" max="10508" width="9.42578125" style="17" customWidth="1"/>
    <col min="10509" max="10509" width="17.85546875" style="17" bestFit="1" customWidth="1"/>
    <col min="10510" max="10511" width="16.85546875" style="17" bestFit="1" customWidth="1"/>
    <col min="10512" max="10752" width="11.42578125" style="17"/>
    <col min="10753" max="10753" width="1.85546875" style="17" customWidth="1"/>
    <col min="10754" max="10754" width="46.42578125" style="17" customWidth="1"/>
    <col min="10755" max="10755" width="19" style="17" customWidth="1"/>
    <col min="10756" max="10756" width="0" style="17" hidden="1" customWidth="1"/>
    <col min="10757" max="10757" width="20" style="17" customWidth="1"/>
    <col min="10758" max="10758" width="0" style="17" hidden="1" customWidth="1"/>
    <col min="10759" max="10759" width="9.7109375" style="17" customWidth="1"/>
    <col min="10760" max="10760" width="18.7109375" style="17" bestFit="1" customWidth="1"/>
    <col min="10761" max="10761" width="0" style="17" hidden="1" customWidth="1"/>
    <col min="10762" max="10762" width="9.7109375" style="17" customWidth="1"/>
    <col min="10763" max="10763" width="15" style="17" bestFit="1" customWidth="1"/>
    <col min="10764" max="10764" width="9.42578125" style="17" customWidth="1"/>
    <col min="10765" max="10765" width="17.85546875" style="17" bestFit="1" customWidth="1"/>
    <col min="10766" max="10767" width="16.85546875" style="17" bestFit="1" customWidth="1"/>
    <col min="10768" max="11008" width="11.42578125" style="17"/>
    <col min="11009" max="11009" width="1.85546875" style="17" customWidth="1"/>
    <col min="11010" max="11010" width="46.42578125" style="17" customWidth="1"/>
    <col min="11011" max="11011" width="19" style="17" customWidth="1"/>
    <col min="11012" max="11012" width="0" style="17" hidden="1" customWidth="1"/>
    <col min="11013" max="11013" width="20" style="17" customWidth="1"/>
    <col min="11014" max="11014" width="0" style="17" hidden="1" customWidth="1"/>
    <col min="11015" max="11015" width="9.7109375" style="17" customWidth="1"/>
    <col min="11016" max="11016" width="18.7109375" style="17" bestFit="1" customWidth="1"/>
    <col min="11017" max="11017" width="0" style="17" hidden="1" customWidth="1"/>
    <col min="11018" max="11018" width="9.7109375" style="17" customWidth="1"/>
    <col min="11019" max="11019" width="15" style="17" bestFit="1" customWidth="1"/>
    <col min="11020" max="11020" width="9.42578125" style="17" customWidth="1"/>
    <col min="11021" max="11021" width="17.85546875" style="17" bestFit="1" customWidth="1"/>
    <col min="11022" max="11023" width="16.85546875" style="17" bestFit="1" customWidth="1"/>
    <col min="11024" max="11264" width="11.42578125" style="17"/>
    <col min="11265" max="11265" width="1.85546875" style="17" customWidth="1"/>
    <col min="11266" max="11266" width="46.42578125" style="17" customWidth="1"/>
    <col min="11267" max="11267" width="19" style="17" customWidth="1"/>
    <col min="11268" max="11268" width="0" style="17" hidden="1" customWidth="1"/>
    <col min="11269" max="11269" width="20" style="17" customWidth="1"/>
    <col min="11270" max="11270" width="0" style="17" hidden="1" customWidth="1"/>
    <col min="11271" max="11271" width="9.7109375" style="17" customWidth="1"/>
    <col min="11272" max="11272" width="18.7109375" style="17" bestFit="1" customWidth="1"/>
    <col min="11273" max="11273" width="0" style="17" hidden="1" customWidth="1"/>
    <col min="11274" max="11274" width="9.7109375" style="17" customWidth="1"/>
    <col min="11275" max="11275" width="15" style="17" bestFit="1" customWidth="1"/>
    <col min="11276" max="11276" width="9.42578125" style="17" customWidth="1"/>
    <col min="11277" max="11277" width="17.85546875" style="17" bestFit="1" customWidth="1"/>
    <col min="11278" max="11279" width="16.85546875" style="17" bestFit="1" customWidth="1"/>
    <col min="11280" max="11520" width="11.42578125" style="17"/>
    <col min="11521" max="11521" width="1.85546875" style="17" customWidth="1"/>
    <col min="11522" max="11522" width="46.42578125" style="17" customWidth="1"/>
    <col min="11523" max="11523" width="19" style="17" customWidth="1"/>
    <col min="11524" max="11524" width="0" style="17" hidden="1" customWidth="1"/>
    <col min="11525" max="11525" width="20" style="17" customWidth="1"/>
    <col min="11526" max="11526" width="0" style="17" hidden="1" customWidth="1"/>
    <col min="11527" max="11527" width="9.7109375" style="17" customWidth="1"/>
    <col min="11528" max="11528" width="18.7109375" style="17" bestFit="1" customWidth="1"/>
    <col min="11529" max="11529" width="0" style="17" hidden="1" customWidth="1"/>
    <col min="11530" max="11530" width="9.7109375" style="17" customWidth="1"/>
    <col min="11531" max="11531" width="15" style="17" bestFit="1" customWidth="1"/>
    <col min="11532" max="11532" width="9.42578125" style="17" customWidth="1"/>
    <col min="11533" max="11533" width="17.85546875" style="17" bestFit="1" customWidth="1"/>
    <col min="11534" max="11535" width="16.85546875" style="17" bestFit="1" customWidth="1"/>
    <col min="11536" max="11776" width="11.42578125" style="17"/>
    <col min="11777" max="11777" width="1.85546875" style="17" customWidth="1"/>
    <col min="11778" max="11778" width="46.42578125" style="17" customWidth="1"/>
    <col min="11779" max="11779" width="19" style="17" customWidth="1"/>
    <col min="11780" max="11780" width="0" style="17" hidden="1" customWidth="1"/>
    <col min="11781" max="11781" width="20" style="17" customWidth="1"/>
    <col min="11782" max="11782" width="0" style="17" hidden="1" customWidth="1"/>
    <col min="11783" max="11783" width="9.7109375" style="17" customWidth="1"/>
    <col min="11784" max="11784" width="18.7109375" style="17" bestFit="1" customWidth="1"/>
    <col min="11785" max="11785" width="0" style="17" hidden="1" customWidth="1"/>
    <col min="11786" max="11786" width="9.7109375" style="17" customWidth="1"/>
    <col min="11787" max="11787" width="15" style="17" bestFit="1" customWidth="1"/>
    <col min="11788" max="11788" width="9.42578125" style="17" customWidth="1"/>
    <col min="11789" max="11789" width="17.85546875" style="17" bestFit="1" customWidth="1"/>
    <col min="11790" max="11791" width="16.85546875" style="17" bestFit="1" customWidth="1"/>
    <col min="11792" max="12032" width="11.42578125" style="17"/>
    <col min="12033" max="12033" width="1.85546875" style="17" customWidth="1"/>
    <col min="12034" max="12034" width="46.42578125" style="17" customWidth="1"/>
    <col min="12035" max="12035" width="19" style="17" customWidth="1"/>
    <col min="12036" max="12036" width="0" style="17" hidden="1" customWidth="1"/>
    <col min="12037" max="12037" width="20" style="17" customWidth="1"/>
    <col min="12038" max="12038" width="0" style="17" hidden="1" customWidth="1"/>
    <col min="12039" max="12039" width="9.7109375" style="17" customWidth="1"/>
    <col min="12040" max="12040" width="18.7109375" style="17" bestFit="1" customWidth="1"/>
    <col min="12041" max="12041" width="0" style="17" hidden="1" customWidth="1"/>
    <col min="12042" max="12042" width="9.7109375" style="17" customWidth="1"/>
    <col min="12043" max="12043" width="15" style="17" bestFit="1" customWidth="1"/>
    <col min="12044" max="12044" width="9.42578125" style="17" customWidth="1"/>
    <col min="12045" max="12045" width="17.85546875" style="17" bestFit="1" customWidth="1"/>
    <col min="12046" max="12047" width="16.85546875" style="17" bestFit="1" customWidth="1"/>
    <col min="12048" max="12288" width="11.42578125" style="17"/>
    <col min="12289" max="12289" width="1.85546875" style="17" customWidth="1"/>
    <col min="12290" max="12290" width="46.42578125" style="17" customWidth="1"/>
    <col min="12291" max="12291" width="19" style="17" customWidth="1"/>
    <col min="12292" max="12292" width="0" style="17" hidden="1" customWidth="1"/>
    <col min="12293" max="12293" width="20" style="17" customWidth="1"/>
    <col min="12294" max="12294" width="0" style="17" hidden="1" customWidth="1"/>
    <col min="12295" max="12295" width="9.7109375" style="17" customWidth="1"/>
    <col min="12296" max="12296" width="18.7109375" style="17" bestFit="1" customWidth="1"/>
    <col min="12297" max="12297" width="0" style="17" hidden="1" customWidth="1"/>
    <col min="12298" max="12298" width="9.7109375" style="17" customWidth="1"/>
    <col min="12299" max="12299" width="15" style="17" bestFit="1" customWidth="1"/>
    <col min="12300" max="12300" width="9.42578125" style="17" customWidth="1"/>
    <col min="12301" max="12301" width="17.85546875" style="17" bestFit="1" customWidth="1"/>
    <col min="12302" max="12303" width="16.85546875" style="17" bestFit="1" customWidth="1"/>
    <col min="12304" max="12544" width="11.42578125" style="17"/>
    <col min="12545" max="12545" width="1.85546875" style="17" customWidth="1"/>
    <col min="12546" max="12546" width="46.42578125" style="17" customWidth="1"/>
    <col min="12547" max="12547" width="19" style="17" customWidth="1"/>
    <col min="12548" max="12548" width="0" style="17" hidden="1" customWidth="1"/>
    <col min="12549" max="12549" width="20" style="17" customWidth="1"/>
    <col min="12550" max="12550" width="0" style="17" hidden="1" customWidth="1"/>
    <col min="12551" max="12551" width="9.7109375" style="17" customWidth="1"/>
    <col min="12552" max="12552" width="18.7109375" style="17" bestFit="1" customWidth="1"/>
    <col min="12553" max="12553" width="0" style="17" hidden="1" customWidth="1"/>
    <col min="12554" max="12554" width="9.7109375" style="17" customWidth="1"/>
    <col min="12555" max="12555" width="15" style="17" bestFit="1" customWidth="1"/>
    <col min="12556" max="12556" width="9.42578125" style="17" customWidth="1"/>
    <col min="12557" max="12557" width="17.85546875" style="17" bestFit="1" customWidth="1"/>
    <col min="12558" max="12559" width="16.85546875" style="17" bestFit="1" customWidth="1"/>
    <col min="12560" max="12800" width="11.42578125" style="17"/>
    <col min="12801" max="12801" width="1.85546875" style="17" customWidth="1"/>
    <col min="12802" max="12802" width="46.42578125" style="17" customWidth="1"/>
    <col min="12803" max="12803" width="19" style="17" customWidth="1"/>
    <col min="12804" max="12804" width="0" style="17" hidden="1" customWidth="1"/>
    <col min="12805" max="12805" width="20" style="17" customWidth="1"/>
    <col min="12806" max="12806" width="0" style="17" hidden="1" customWidth="1"/>
    <col min="12807" max="12807" width="9.7109375" style="17" customWidth="1"/>
    <col min="12808" max="12808" width="18.7109375" style="17" bestFit="1" customWidth="1"/>
    <col min="12809" max="12809" width="0" style="17" hidden="1" customWidth="1"/>
    <col min="12810" max="12810" width="9.7109375" style="17" customWidth="1"/>
    <col min="12811" max="12811" width="15" style="17" bestFit="1" customWidth="1"/>
    <col min="12812" max="12812" width="9.42578125" style="17" customWidth="1"/>
    <col min="12813" max="12813" width="17.85546875" style="17" bestFit="1" customWidth="1"/>
    <col min="12814" max="12815" width="16.85546875" style="17" bestFit="1" customWidth="1"/>
    <col min="12816" max="13056" width="11.42578125" style="17"/>
    <col min="13057" max="13057" width="1.85546875" style="17" customWidth="1"/>
    <col min="13058" max="13058" width="46.42578125" style="17" customWidth="1"/>
    <col min="13059" max="13059" width="19" style="17" customWidth="1"/>
    <col min="13060" max="13060" width="0" style="17" hidden="1" customWidth="1"/>
    <col min="13061" max="13061" width="20" style="17" customWidth="1"/>
    <col min="13062" max="13062" width="0" style="17" hidden="1" customWidth="1"/>
    <col min="13063" max="13063" width="9.7109375" style="17" customWidth="1"/>
    <col min="13064" max="13064" width="18.7109375" style="17" bestFit="1" customWidth="1"/>
    <col min="13065" max="13065" width="0" style="17" hidden="1" customWidth="1"/>
    <col min="13066" max="13066" width="9.7109375" style="17" customWidth="1"/>
    <col min="13067" max="13067" width="15" style="17" bestFit="1" customWidth="1"/>
    <col min="13068" max="13068" width="9.42578125" style="17" customWidth="1"/>
    <col min="13069" max="13069" width="17.85546875" style="17" bestFit="1" customWidth="1"/>
    <col min="13070" max="13071" width="16.85546875" style="17" bestFit="1" customWidth="1"/>
    <col min="13072" max="13312" width="11.42578125" style="17"/>
    <col min="13313" max="13313" width="1.85546875" style="17" customWidth="1"/>
    <col min="13314" max="13314" width="46.42578125" style="17" customWidth="1"/>
    <col min="13315" max="13315" width="19" style="17" customWidth="1"/>
    <col min="13316" max="13316" width="0" style="17" hidden="1" customWidth="1"/>
    <col min="13317" max="13317" width="20" style="17" customWidth="1"/>
    <col min="13318" max="13318" width="0" style="17" hidden="1" customWidth="1"/>
    <col min="13319" max="13319" width="9.7109375" style="17" customWidth="1"/>
    <col min="13320" max="13320" width="18.7109375" style="17" bestFit="1" customWidth="1"/>
    <col min="13321" max="13321" width="0" style="17" hidden="1" customWidth="1"/>
    <col min="13322" max="13322" width="9.7109375" style="17" customWidth="1"/>
    <col min="13323" max="13323" width="15" style="17" bestFit="1" customWidth="1"/>
    <col min="13324" max="13324" width="9.42578125" style="17" customWidth="1"/>
    <col min="13325" max="13325" width="17.85546875" style="17" bestFit="1" customWidth="1"/>
    <col min="13326" max="13327" width="16.85546875" style="17" bestFit="1" customWidth="1"/>
    <col min="13328" max="13568" width="11.42578125" style="17"/>
    <col min="13569" max="13569" width="1.85546875" style="17" customWidth="1"/>
    <col min="13570" max="13570" width="46.42578125" style="17" customWidth="1"/>
    <col min="13571" max="13571" width="19" style="17" customWidth="1"/>
    <col min="13572" max="13572" width="0" style="17" hidden="1" customWidth="1"/>
    <col min="13573" max="13573" width="20" style="17" customWidth="1"/>
    <col min="13574" max="13574" width="0" style="17" hidden="1" customWidth="1"/>
    <col min="13575" max="13575" width="9.7109375" style="17" customWidth="1"/>
    <col min="13576" max="13576" width="18.7109375" style="17" bestFit="1" customWidth="1"/>
    <col min="13577" max="13577" width="0" style="17" hidden="1" customWidth="1"/>
    <col min="13578" max="13578" width="9.7109375" style="17" customWidth="1"/>
    <col min="13579" max="13579" width="15" style="17" bestFit="1" customWidth="1"/>
    <col min="13580" max="13580" width="9.42578125" style="17" customWidth="1"/>
    <col min="13581" max="13581" width="17.85546875" style="17" bestFit="1" customWidth="1"/>
    <col min="13582" max="13583" width="16.85546875" style="17" bestFit="1" customWidth="1"/>
    <col min="13584" max="13824" width="11.42578125" style="17"/>
    <col min="13825" max="13825" width="1.85546875" style="17" customWidth="1"/>
    <col min="13826" max="13826" width="46.42578125" style="17" customWidth="1"/>
    <col min="13827" max="13827" width="19" style="17" customWidth="1"/>
    <col min="13828" max="13828" width="0" style="17" hidden="1" customWidth="1"/>
    <col min="13829" max="13829" width="20" style="17" customWidth="1"/>
    <col min="13830" max="13830" width="0" style="17" hidden="1" customWidth="1"/>
    <col min="13831" max="13831" width="9.7109375" style="17" customWidth="1"/>
    <col min="13832" max="13832" width="18.7109375" style="17" bestFit="1" customWidth="1"/>
    <col min="13833" max="13833" width="0" style="17" hidden="1" customWidth="1"/>
    <col min="13834" max="13834" width="9.7109375" style="17" customWidth="1"/>
    <col min="13835" max="13835" width="15" style="17" bestFit="1" customWidth="1"/>
    <col min="13836" max="13836" width="9.42578125" style="17" customWidth="1"/>
    <col min="13837" max="13837" width="17.85546875" style="17" bestFit="1" customWidth="1"/>
    <col min="13838" max="13839" width="16.85546875" style="17" bestFit="1" customWidth="1"/>
    <col min="13840" max="14080" width="11.42578125" style="17"/>
    <col min="14081" max="14081" width="1.85546875" style="17" customWidth="1"/>
    <col min="14082" max="14082" width="46.42578125" style="17" customWidth="1"/>
    <col min="14083" max="14083" width="19" style="17" customWidth="1"/>
    <col min="14084" max="14084" width="0" style="17" hidden="1" customWidth="1"/>
    <col min="14085" max="14085" width="20" style="17" customWidth="1"/>
    <col min="14086" max="14086" width="0" style="17" hidden="1" customWidth="1"/>
    <col min="14087" max="14087" width="9.7109375" style="17" customWidth="1"/>
    <col min="14088" max="14088" width="18.7109375" style="17" bestFit="1" customWidth="1"/>
    <col min="14089" max="14089" width="0" style="17" hidden="1" customWidth="1"/>
    <col min="14090" max="14090" width="9.7109375" style="17" customWidth="1"/>
    <col min="14091" max="14091" width="15" style="17" bestFit="1" customWidth="1"/>
    <col min="14092" max="14092" width="9.42578125" style="17" customWidth="1"/>
    <col min="14093" max="14093" width="17.85546875" style="17" bestFit="1" customWidth="1"/>
    <col min="14094" max="14095" width="16.85546875" style="17" bestFit="1" customWidth="1"/>
    <col min="14096" max="14336" width="11.42578125" style="17"/>
    <col min="14337" max="14337" width="1.85546875" style="17" customWidth="1"/>
    <col min="14338" max="14338" width="46.42578125" style="17" customWidth="1"/>
    <col min="14339" max="14339" width="19" style="17" customWidth="1"/>
    <col min="14340" max="14340" width="0" style="17" hidden="1" customWidth="1"/>
    <col min="14341" max="14341" width="20" style="17" customWidth="1"/>
    <col min="14342" max="14342" width="0" style="17" hidden="1" customWidth="1"/>
    <col min="14343" max="14343" width="9.7109375" style="17" customWidth="1"/>
    <col min="14344" max="14344" width="18.7109375" style="17" bestFit="1" customWidth="1"/>
    <col min="14345" max="14345" width="0" style="17" hidden="1" customWidth="1"/>
    <col min="14346" max="14346" width="9.7109375" style="17" customWidth="1"/>
    <col min="14347" max="14347" width="15" style="17" bestFit="1" customWidth="1"/>
    <col min="14348" max="14348" width="9.42578125" style="17" customWidth="1"/>
    <col min="14349" max="14349" width="17.85546875" style="17" bestFit="1" customWidth="1"/>
    <col min="14350" max="14351" width="16.85546875" style="17" bestFit="1" customWidth="1"/>
    <col min="14352" max="14592" width="11.42578125" style="17"/>
    <col min="14593" max="14593" width="1.85546875" style="17" customWidth="1"/>
    <col min="14594" max="14594" width="46.42578125" style="17" customWidth="1"/>
    <col min="14595" max="14595" width="19" style="17" customWidth="1"/>
    <col min="14596" max="14596" width="0" style="17" hidden="1" customWidth="1"/>
    <col min="14597" max="14597" width="20" style="17" customWidth="1"/>
    <col min="14598" max="14598" width="0" style="17" hidden="1" customWidth="1"/>
    <col min="14599" max="14599" width="9.7109375" style="17" customWidth="1"/>
    <col min="14600" max="14600" width="18.7109375" style="17" bestFit="1" customWidth="1"/>
    <col min="14601" max="14601" width="0" style="17" hidden="1" customWidth="1"/>
    <col min="14602" max="14602" width="9.7109375" style="17" customWidth="1"/>
    <col min="14603" max="14603" width="15" style="17" bestFit="1" customWidth="1"/>
    <col min="14604" max="14604" width="9.42578125" style="17" customWidth="1"/>
    <col min="14605" max="14605" width="17.85546875" style="17" bestFit="1" customWidth="1"/>
    <col min="14606" max="14607" width="16.85546875" style="17" bestFit="1" customWidth="1"/>
    <col min="14608" max="14848" width="11.42578125" style="17"/>
    <col min="14849" max="14849" width="1.85546875" style="17" customWidth="1"/>
    <col min="14850" max="14850" width="46.42578125" style="17" customWidth="1"/>
    <col min="14851" max="14851" width="19" style="17" customWidth="1"/>
    <col min="14852" max="14852" width="0" style="17" hidden="1" customWidth="1"/>
    <col min="14853" max="14853" width="20" style="17" customWidth="1"/>
    <col min="14854" max="14854" width="0" style="17" hidden="1" customWidth="1"/>
    <col min="14855" max="14855" width="9.7109375" style="17" customWidth="1"/>
    <col min="14856" max="14856" width="18.7109375" style="17" bestFit="1" customWidth="1"/>
    <col min="14857" max="14857" width="0" style="17" hidden="1" customWidth="1"/>
    <col min="14858" max="14858" width="9.7109375" style="17" customWidth="1"/>
    <col min="14859" max="14859" width="15" style="17" bestFit="1" customWidth="1"/>
    <col min="14860" max="14860" width="9.42578125" style="17" customWidth="1"/>
    <col min="14861" max="14861" width="17.85546875" style="17" bestFit="1" customWidth="1"/>
    <col min="14862" max="14863" width="16.85546875" style="17" bestFit="1" customWidth="1"/>
    <col min="14864" max="15104" width="11.42578125" style="17"/>
    <col min="15105" max="15105" width="1.85546875" style="17" customWidth="1"/>
    <col min="15106" max="15106" width="46.42578125" style="17" customWidth="1"/>
    <col min="15107" max="15107" width="19" style="17" customWidth="1"/>
    <col min="15108" max="15108" width="0" style="17" hidden="1" customWidth="1"/>
    <col min="15109" max="15109" width="20" style="17" customWidth="1"/>
    <col min="15110" max="15110" width="0" style="17" hidden="1" customWidth="1"/>
    <col min="15111" max="15111" width="9.7109375" style="17" customWidth="1"/>
    <col min="15112" max="15112" width="18.7109375" style="17" bestFit="1" customWidth="1"/>
    <col min="15113" max="15113" width="0" style="17" hidden="1" customWidth="1"/>
    <col min="15114" max="15114" width="9.7109375" style="17" customWidth="1"/>
    <col min="15115" max="15115" width="15" style="17" bestFit="1" customWidth="1"/>
    <col min="15116" max="15116" width="9.42578125" style="17" customWidth="1"/>
    <col min="15117" max="15117" width="17.85546875" style="17" bestFit="1" customWidth="1"/>
    <col min="15118" max="15119" width="16.85546875" style="17" bestFit="1" customWidth="1"/>
    <col min="15120" max="15360" width="11.42578125" style="17"/>
    <col min="15361" max="15361" width="1.85546875" style="17" customWidth="1"/>
    <col min="15362" max="15362" width="46.42578125" style="17" customWidth="1"/>
    <col min="15363" max="15363" width="19" style="17" customWidth="1"/>
    <col min="15364" max="15364" width="0" style="17" hidden="1" customWidth="1"/>
    <col min="15365" max="15365" width="20" style="17" customWidth="1"/>
    <col min="15366" max="15366" width="0" style="17" hidden="1" customWidth="1"/>
    <col min="15367" max="15367" width="9.7109375" style="17" customWidth="1"/>
    <col min="15368" max="15368" width="18.7109375" style="17" bestFit="1" customWidth="1"/>
    <col min="15369" max="15369" width="0" style="17" hidden="1" customWidth="1"/>
    <col min="15370" max="15370" width="9.7109375" style="17" customWidth="1"/>
    <col min="15371" max="15371" width="15" style="17" bestFit="1" customWidth="1"/>
    <col min="15372" max="15372" width="9.42578125" style="17" customWidth="1"/>
    <col min="15373" max="15373" width="17.85546875" style="17" bestFit="1" customWidth="1"/>
    <col min="15374" max="15375" width="16.85546875" style="17" bestFit="1" customWidth="1"/>
    <col min="15376" max="15616" width="11.42578125" style="17"/>
    <col min="15617" max="15617" width="1.85546875" style="17" customWidth="1"/>
    <col min="15618" max="15618" width="46.42578125" style="17" customWidth="1"/>
    <col min="15619" max="15619" width="19" style="17" customWidth="1"/>
    <col min="15620" max="15620" width="0" style="17" hidden="1" customWidth="1"/>
    <col min="15621" max="15621" width="20" style="17" customWidth="1"/>
    <col min="15622" max="15622" width="0" style="17" hidden="1" customWidth="1"/>
    <col min="15623" max="15623" width="9.7109375" style="17" customWidth="1"/>
    <col min="15624" max="15624" width="18.7109375" style="17" bestFit="1" customWidth="1"/>
    <col min="15625" max="15625" width="0" style="17" hidden="1" customWidth="1"/>
    <col min="15626" max="15626" width="9.7109375" style="17" customWidth="1"/>
    <col min="15627" max="15627" width="15" style="17" bestFit="1" customWidth="1"/>
    <col min="15628" max="15628" width="9.42578125" style="17" customWidth="1"/>
    <col min="15629" max="15629" width="17.85546875" style="17" bestFit="1" customWidth="1"/>
    <col min="15630" max="15631" width="16.85546875" style="17" bestFit="1" customWidth="1"/>
    <col min="15632" max="15872" width="11.42578125" style="17"/>
    <col min="15873" max="15873" width="1.85546875" style="17" customWidth="1"/>
    <col min="15874" max="15874" width="46.42578125" style="17" customWidth="1"/>
    <col min="15875" max="15875" width="19" style="17" customWidth="1"/>
    <col min="15876" max="15876" width="0" style="17" hidden="1" customWidth="1"/>
    <col min="15877" max="15877" width="20" style="17" customWidth="1"/>
    <col min="15878" max="15878" width="0" style="17" hidden="1" customWidth="1"/>
    <col min="15879" max="15879" width="9.7109375" style="17" customWidth="1"/>
    <col min="15880" max="15880" width="18.7109375" style="17" bestFit="1" customWidth="1"/>
    <col min="15881" max="15881" width="0" style="17" hidden="1" customWidth="1"/>
    <col min="15882" max="15882" width="9.7109375" style="17" customWidth="1"/>
    <col min="15883" max="15883" width="15" style="17" bestFit="1" customWidth="1"/>
    <col min="15884" max="15884" width="9.42578125" style="17" customWidth="1"/>
    <col min="15885" max="15885" width="17.85546875" style="17" bestFit="1" customWidth="1"/>
    <col min="15886" max="15887" width="16.85546875" style="17" bestFit="1" customWidth="1"/>
    <col min="15888" max="16128" width="11.42578125" style="17"/>
    <col min="16129" max="16129" width="1.85546875" style="17" customWidth="1"/>
    <col min="16130" max="16130" width="46.42578125" style="17" customWidth="1"/>
    <col min="16131" max="16131" width="19" style="17" customWidth="1"/>
    <col min="16132" max="16132" width="0" style="17" hidden="1" customWidth="1"/>
    <col min="16133" max="16133" width="20" style="17" customWidth="1"/>
    <col min="16134" max="16134" width="0" style="17" hidden="1" customWidth="1"/>
    <col min="16135" max="16135" width="9.7109375" style="17" customWidth="1"/>
    <col min="16136" max="16136" width="18.7109375" style="17" bestFit="1" customWidth="1"/>
    <col min="16137" max="16137" width="0" style="17" hidden="1" customWidth="1"/>
    <col min="16138" max="16138" width="9.7109375" style="17" customWidth="1"/>
    <col min="16139" max="16139" width="15" style="17" bestFit="1" customWidth="1"/>
    <col min="16140" max="16140" width="9.42578125" style="17" customWidth="1"/>
    <col min="16141" max="16141" width="17.85546875" style="17" bestFit="1" customWidth="1"/>
    <col min="16142" max="16143" width="16.85546875" style="17" bestFit="1" customWidth="1"/>
    <col min="16144" max="16384" width="11.42578125" style="17"/>
  </cols>
  <sheetData>
    <row r="1" spans="1:14" ht="15.75" thickBot="1"/>
    <row r="2" spans="1:14" ht="24.75" customHeight="1" thickBot="1">
      <c r="B2" s="90" t="s">
        <v>229</v>
      </c>
      <c r="C2" s="91"/>
      <c r="D2" s="91"/>
      <c r="E2" s="91"/>
      <c r="F2" s="91"/>
      <c r="G2" s="91"/>
      <c r="H2" s="91"/>
      <c r="I2" s="91"/>
      <c r="J2" s="92"/>
    </row>
    <row r="3" spans="1:14" ht="24.75" customHeight="1" thickBot="1">
      <c r="B3" s="93" t="s">
        <v>230</v>
      </c>
      <c r="C3" s="94"/>
      <c r="D3" s="94"/>
      <c r="E3" s="94"/>
      <c r="F3" s="94"/>
      <c r="G3" s="94"/>
      <c r="H3" s="94"/>
      <c r="I3" s="94"/>
      <c r="J3" s="95"/>
    </row>
    <row r="4" spans="1:14" s="19" customFormat="1" ht="27.75" customHeight="1" thickBot="1">
      <c r="B4" s="20" t="s">
        <v>21</v>
      </c>
      <c r="C4" s="21" t="s">
        <v>231</v>
      </c>
      <c r="D4" s="21" t="s">
        <v>231</v>
      </c>
      <c r="E4" s="21" t="s">
        <v>29</v>
      </c>
      <c r="F4" s="21" t="s">
        <v>29</v>
      </c>
      <c r="G4" s="21" t="s">
        <v>232</v>
      </c>
      <c r="H4" s="21" t="s">
        <v>32</v>
      </c>
      <c r="I4" s="21" t="s">
        <v>32</v>
      </c>
      <c r="J4" s="22" t="s">
        <v>232</v>
      </c>
      <c r="K4" s="84"/>
      <c r="L4" s="23"/>
      <c r="M4" s="24"/>
    </row>
    <row r="5" spans="1:14" s="25" customFormat="1">
      <c r="B5" s="26" t="s">
        <v>233</v>
      </c>
      <c r="C5" s="27">
        <v>10395000000</v>
      </c>
      <c r="D5" s="27">
        <f t="shared" ref="D5:D14" si="0">+C5/1000000</f>
        <v>10395</v>
      </c>
      <c r="E5" s="27">
        <v>9420266507</v>
      </c>
      <c r="F5" s="27">
        <f t="shared" ref="F5:F10" si="1">+E5/1000000</f>
        <v>9420.2665070000003</v>
      </c>
      <c r="G5" s="28">
        <f t="shared" ref="G5:G11" si="2">+E5/C5</f>
        <v>0.90623054420394422</v>
      </c>
      <c r="H5" s="27">
        <v>9420266507</v>
      </c>
      <c r="I5" s="27">
        <f t="shared" ref="I5:I10" si="3">+H5/1000000</f>
        <v>9420.2665070000003</v>
      </c>
      <c r="J5" s="29">
        <f t="shared" ref="J5:J10" si="4">+H5/C5</f>
        <v>0.90623054420394422</v>
      </c>
      <c r="K5" s="18"/>
      <c r="L5" s="30"/>
      <c r="M5" s="31"/>
    </row>
    <row r="6" spans="1:14" s="32" customFormat="1">
      <c r="A6" s="32" t="s">
        <v>234</v>
      </c>
      <c r="B6" s="33" t="s">
        <v>235</v>
      </c>
      <c r="C6" s="34">
        <v>5841399340</v>
      </c>
      <c r="D6" s="34">
        <f t="shared" si="0"/>
        <v>5841.3993399999999</v>
      </c>
      <c r="E6" s="34">
        <v>5563716314.6499996</v>
      </c>
      <c r="F6" s="34">
        <f t="shared" si="1"/>
        <v>5563.7163146499997</v>
      </c>
      <c r="G6" s="35">
        <f t="shared" si="2"/>
        <v>0.95246292725639947</v>
      </c>
      <c r="H6" s="34">
        <v>5516776797.0699997</v>
      </c>
      <c r="I6" s="34">
        <f t="shared" si="3"/>
        <v>5516.7767970699997</v>
      </c>
      <c r="J6" s="36">
        <f t="shared" si="4"/>
        <v>0.94442726407915811</v>
      </c>
      <c r="K6" s="83"/>
      <c r="L6" s="30"/>
    </row>
    <row r="7" spans="1:14" s="32" customFormat="1">
      <c r="B7" s="33" t="s">
        <v>236</v>
      </c>
      <c r="C7" s="34">
        <v>13153600660</v>
      </c>
      <c r="D7" s="34">
        <f t="shared" si="0"/>
        <v>13153.60066</v>
      </c>
      <c r="E7" s="34">
        <v>13150185140.450001</v>
      </c>
      <c r="F7" s="34">
        <f t="shared" si="1"/>
        <v>13150.185140450001</v>
      </c>
      <c r="G7" s="35">
        <f t="shared" si="2"/>
        <v>0.99974033577282106</v>
      </c>
      <c r="H7" s="34">
        <v>13150185140.450001</v>
      </c>
      <c r="I7" s="34">
        <f t="shared" si="3"/>
        <v>13150.185140450001</v>
      </c>
      <c r="J7" s="36">
        <f t="shared" si="4"/>
        <v>0.99974033577282106</v>
      </c>
      <c r="K7" s="83"/>
      <c r="L7" s="30"/>
      <c r="M7" s="37"/>
      <c r="N7" s="37"/>
    </row>
    <row r="8" spans="1:14" s="25" customFormat="1">
      <c r="B8" s="33" t="s">
        <v>237</v>
      </c>
      <c r="C8" s="34">
        <v>54000000</v>
      </c>
      <c r="D8" s="34">
        <f t="shared" si="0"/>
        <v>54</v>
      </c>
      <c r="E8" s="34">
        <v>36018147</v>
      </c>
      <c r="F8" s="34">
        <f t="shared" si="1"/>
        <v>36.018146999999999</v>
      </c>
      <c r="G8" s="35">
        <f t="shared" si="2"/>
        <v>0.66700272222222223</v>
      </c>
      <c r="H8" s="34">
        <v>36018147</v>
      </c>
      <c r="I8" s="34">
        <f t="shared" si="3"/>
        <v>36.018146999999999</v>
      </c>
      <c r="J8" s="36">
        <f t="shared" si="4"/>
        <v>0.66700272222222223</v>
      </c>
      <c r="K8" s="83"/>
      <c r="L8" s="30"/>
    </row>
    <row r="9" spans="1:14" s="25" customFormat="1">
      <c r="B9" s="33" t="s">
        <v>238</v>
      </c>
      <c r="C9" s="34">
        <v>1000000</v>
      </c>
      <c r="D9" s="34">
        <f t="shared" si="0"/>
        <v>1</v>
      </c>
      <c r="E9" s="34">
        <v>469000</v>
      </c>
      <c r="F9" s="34">
        <f t="shared" si="1"/>
        <v>0.46899999999999997</v>
      </c>
      <c r="G9" s="35">
        <f t="shared" si="2"/>
        <v>0.46899999999999997</v>
      </c>
      <c r="H9" s="34">
        <v>469000</v>
      </c>
      <c r="I9" s="34">
        <f t="shared" si="3"/>
        <v>0.46899999999999997</v>
      </c>
      <c r="J9" s="36">
        <f t="shared" si="4"/>
        <v>0.46899999999999997</v>
      </c>
      <c r="K9" s="83"/>
      <c r="L9" s="30"/>
    </row>
    <row r="10" spans="1:14" s="25" customFormat="1">
      <c r="B10" s="33" t="s">
        <v>239</v>
      </c>
      <c r="C10" s="34">
        <v>561000000</v>
      </c>
      <c r="D10" s="34">
        <f t="shared" si="0"/>
        <v>561</v>
      </c>
      <c r="E10" s="34">
        <v>465014213</v>
      </c>
      <c r="F10" s="34">
        <f t="shared" si="1"/>
        <v>465.01421299999998</v>
      </c>
      <c r="G10" s="35">
        <f t="shared" si="2"/>
        <v>0.82890234046345812</v>
      </c>
      <c r="H10" s="34">
        <v>465014213</v>
      </c>
      <c r="I10" s="34">
        <f t="shared" si="3"/>
        <v>465.01421299999998</v>
      </c>
      <c r="J10" s="36">
        <f t="shared" si="4"/>
        <v>0.82890234046345812</v>
      </c>
      <c r="K10" s="83"/>
      <c r="L10" s="30"/>
    </row>
    <row r="11" spans="1:14" ht="19.5" customHeight="1">
      <c r="B11" s="38" t="s">
        <v>240</v>
      </c>
      <c r="C11" s="39">
        <f>SUM(C5:C10)</f>
        <v>30006000000</v>
      </c>
      <c r="D11" s="39">
        <f>SUM(D5:D10)</f>
        <v>30006</v>
      </c>
      <c r="E11" s="39">
        <f>SUM(E5:E10)</f>
        <v>28635669322.099998</v>
      </c>
      <c r="F11" s="39">
        <f>SUM(F5:F10)</f>
        <v>28635.669322099999</v>
      </c>
      <c r="G11" s="40">
        <f t="shared" si="2"/>
        <v>0.95433144444777707</v>
      </c>
      <c r="H11" s="39">
        <f>SUM(H5:H10)</f>
        <v>28588729804.52</v>
      </c>
      <c r="I11" s="39">
        <f>SUM(I5:I10)</f>
        <v>28588.72980452</v>
      </c>
      <c r="J11" s="41">
        <f>+H11/$C$11</f>
        <v>0.95276710672932086</v>
      </c>
      <c r="K11" s="18"/>
    </row>
    <row r="12" spans="1:14" ht="19.5" customHeight="1" thickBot="1">
      <c r="B12" s="42" t="s">
        <v>241</v>
      </c>
      <c r="C12" s="43"/>
      <c r="D12" s="43"/>
      <c r="E12" s="43"/>
      <c r="F12" s="43"/>
      <c r="G12" s="44">
        <v>0.99990000000000001</v>
      </c>
      <c r="H12" s="43"/>
      <c r="I12" s="43"/>
      <c r="J12" s="45">
        <v>0.99990000000000001</v>
      </c>
    </row>
    <row r="13" spans="1:14" s="25" customFormat="1">
      <c r="B13" s="26" t="s">
        <v>242</v>
      </c>
      <c r="C13" s="34">
        <v>9791614</v>
      </c>
      <c r="D13" s="34">
        <f>+C13/1000000</f>
        <v>9.7916139999999992</v>
      </c>
      <c r="E13" s="34">
        <v>9791613.3599999994</v>
      </c>
      <c r="F13" s="34">
        <f>+E13/1000000</f>
        <v>9.7916133599999995</v>
      </c>
      <c r="G13" s="35">
        <f>+E13/C13</f>
        <v>0.99999993463794623</v>
      </c>
      <c r="H13" s="34">
        <v>9791613.3599999994</v>
      </c>
      <c r="I13" s="34">
        <f>+H13/1000000</f>
        <v>9.7916133599999995</v>
      </c>
      <c r="J13" s="36">
        <f>+H13/C13</f>
        <v>0.99999993463794623</v>
      </c>
      <c r="K13" s="83"/>
      <c r="L13" s="18"/>
    </row>
    <row r="14" spans="1:14" ht="19.5" customHeight="1">
      <c r="B14" s="38" t="s">
        <v>243</v>
      </c>
      <c r="C14" s="39">
        <f>+C13</f>
        <v>9791614</v>
      </c>
      <c r="D14" s="39">
        <f t="shared" si="0"/>
        <v>9.7916139999999992</v>
      </c>
      <c r="E14" s="39">
        <f>+E13</f>
        <v>9791613.3599999994</v>
      </c>
      <c r="F14" s="39">
        <f>+E14/1000000</f>
        <v>9.7916133599999995</v>
      </c>
      <c r="G14" s="40">
        <f>+E14/C14</f>
        <v>0.99999993463794623</v>
      </c>
      <c r="H14" s="39">
        <f>+H13</f>
        <v>9791613.3599999994</v>
      </c>
      <c r="I14" s="39">
        <f>+H14/1000000</f>
        <v>9.7916133599999995</v>
      </c>
      <c r="J14" s="41">
        <f>+H14/$C$14</f>
        <v>0.99999993463794623</v>
      </c>
    </row>
    <row r="15" spans="1:14" ht="19.5" customHeight="1" thickBot="1">
      <c r="B15" s="42" t="s">
        <v>244</v>
      </c>
      <c r="C15" s="43"/>
      <c r="D15" s="43"/>
      <c r="E15" s="43"/>
      <c r="F15" s="43"/>
      <c r="G15" s="44">
        <v>0</v>
      </c>
      <c r="H15" s="43"/>
      <c r="I15" s="43"/>
      <c r="J15" s="45">
        <v>0</v>
      </c>
    </row>
    <row r="16" spans="1:14" ht="17.25" customHeight="1">
      <c r="B16" s="46" t="s">
        <v>245</v>
      </c>
      <c r="C16" s="27">
        <v>2680000000</v>
      </c>
      <c r="D16" s="27">
        <f>+C16/1000000</f>
        <v>2680</v>
      </c>
      <c r="E16" s="27">
        <v>1670864267</v>
      </c>
      <c r="F16" s="27">
        <f>+E16/1000000</f>
        <v>1670.8642669999999</v>
      </c>
      <c r="G16" s="28">
        <f>+E16/C16</f>
        <v>0.6234568160447761</v>
      </c>
      <c r="H16" s="27">
        <v>1670864267</v>
      </c>
      <c r="I16" s="27">
        <f>+H16/1000000</f>
        <v>1670.8642669999999</v>
      </c>
      <c r="J16" s="29">
        <f>+H16/C16</f>
        <v>0.6234568160447761</v>
      </c>
      <c r="K16" s="18"/>
      <c r="L16" s="30"/>
      <c r="M16" s="47"/>
    </row>
    <row r="17" spans="1:12" s="32" customFormat="1" ht="17.25" customHeight="1">
      <c r="A17" s="48"/>
      <c r="B17" s="49" t="s">
        <v>246</v>
      </c>
      <c r="C17" s="34">
        <v>82818044550</v>
      </c>
      <c r="D17" s="34">
        <f>+C17/1000000</f>
        <v>82818.044550000006</v>
      </c>
      <c r="E17" s="34">
        <v>76307822672.570007</v>
      </c>
      <c r="F17" s="34">
        <f>+E17/1000000</f>
        <v>76307.822672570008</v>
      </c>
      <c r="G17" s="35">
        <f>+E17/C17</f>
        <v>0.92139126306587016</v>
      </c>
      <c r="H17" s="34">
        <v>69581227596.270004</v>
      </c>
      <c r="I17" s="34">
        <f>+H17/1000000</f>
        <v>69581.227596270008</v>
      </c>
      <c r="J17" s="36">
        <f>+H17/C17</f>
        <v>0.840169892616355</v>
      </c>
      <c r="K17" s="83"/>
      <c r="L17" s="30"/>
    </row>
    <row r="18" spans="1:12" ht="17.25" customHeight="1">
      <c r="A18" s="50"/>
      <c r="B18" s="82" t="s">
        <v>247</v>
      </c>
      <c r="C18" s="34">
        <v>520000000</v>
      </c>
      <c r="D18" s="34">
        <f>+C18/1000000</f>
        <v>520</v>
      </c>
      <c r="E18" s="34">
        <v>144488530</v>
      </c>
      <c r="F18" s="34">
        <f>+E18/1000000</f>
        <v>144.48853</v>
      </c>
      <c r="G18" s="35">
        <f>+E18/C18</f>
        <v>0.27786255769230767</v>
      </c>
      <c r="H18" s="34">
        <v>144488530</v>
      </c>
      <c r="I18" s="34">
        <f>+H18/1000000</f>
        <v>144.48853</v>
      </c>
      <c r="J18" s="36">
        <f>+H18/C18</f>
        <v>0.27786255769230767</v>
      </c>
      <c r="L18" s="30"/>
    </row>
    <row r="19" spans="1:12" ht="17.25" customHeight="1">
      <c r="A19" s="50"/>
      <c r="B19" s="82" t="s">
        <v>248</v>
      </c>
      <c r="C19" s="34">
        <v>1000000000</v>
      </c>
      <c r="D19" s="34">
        <f>+C19/1000000</f>
        <v>1000</v>
      </c>
      <c r="E19" s="34">
        <v>952787275.03999996</v>
      </c>
      <c r="F19" s="34">
        <f>+E19/1000000</f>
        <v>952.78727503999994</v>
      </c>
      <c r="G19" s="35">
        <f>+E19/C19</f>
        <v>0.95278727503999994</v>
      </c>
      <c r="H19" s="34">
        <v>947377961.03999996</v>
      </c>
      <c r="I19" s="34">
        <f>+H19/1000000</f>
        <v>947.37796103999995</v>
      </c>
      <c r="J19" s="36">
        <f>+H19/C19</f>
        <v>0.94737796103999994</v>
      </c>
      <c r="L19" s="30"/>
    </row>
    <row r="20" spans="1:12" ht="18.75" customHeight="1">
      <c r="B20" s="38" t="s">
        <v>249</v>
      </c>
      <c r="C20" s="39">
        <f>SUM(C16:C19)</f>
        <v>87018044550</v>
      </c>
      <c r="D20" s="39">
        <f t="shared" ref="D20:I20" si="5">SUM(D16:D19)</f>
        <v>87018.044550000006</v>
      </c>
      <c r="E20" s="39">
        <f t="shared" si="5"/>
        <v>79075962744.610001</v>
      </c>
      <c r="F20" s="39">
        <f t="shared" si="5"/>
        <v>79075.962744610006</v>
      </c>
      <c r="G20" s="40">
        <f>+E20/C20</f>
        <v>0.90873063343975136</v>
      </c>
      <c r="H20" s="39">
        <f t="shared" si="5"/>
        <v>72343958354.309998</v>
      </c>
      <c r="I20" s="39">
        <f t="shared" si="5"/>
        <v>72343.958354310002</v>
      </c>
      <c r="J20" s="41">
        <f>+H20/C20</f>
        <v>0.83136731845015932</v>
      </c>
      <c r="K20" s="18"/>
    </row>
    <row r="21" spans="1:12" ht="19.5" customHeight="1" thickBot="1">
      <c r="B21" s="42" t="s">
        <v>250</v>
      </c>
      <c r="C21" s="43"/>
      <c r="D21" s="43"/>
      <c r="E21" s="43"/>
      <c r="F21" s="43"/>
      <c r="G21" s="44">
        <v>1</v>
      </c>
      <c r="H21" s="43"/>
      <c r="I21" s="43"/>
      <c r="J21" s="45">
        <v>1</v>
      </c>
    </row>
    <row r="22" spans="1:12" ht="18.75" customHeight="1" thickBot="1">
      <c r="A22" s="50"/>
      <c r="B22" s="51" t="s">
        <v>251</v>
      </c>
      <c r="C22" s="52">
        <f>+C11+C14+C20</f>
        <v>117033836164</v>
      </c>
      <c r="D22" s="52">
        <f>+D11+D14+D20</f>
        <v>117033.83616400001</v>
      </c>
      <c r="E22" s="52">
        <f>+E11+E14+E20</f>
        <v>107721423680.07001</v>
      </c>
      <c r="F22" s="52">
        <f>+F11+F14+F20</f>
        <v>107721.42368007</v>
      </c>
      <c r="G22" s="85">
        <f>+E22/C22</f>
        <v>0.92042974246455977</v>
      </c>
      <c r="H22" s="52">
        <f>+H11+H14+H20</f>
        <v>100942479772.19</v>
      </c>
      <c r="I22" s="52">
        <f>+I11+I14+I20</f>
        <v>100942.47977219001</v>
      </c>
      <c r="J22" s="86">
        <f>+H22/C22</f>
        <v>0.86250680214172326</v>
      </c>
    </row>
    <row r="23" spans="1:12">
      <c r="A23" s="50"/>
      <c r="B23" s="53" t="s">
        <v>252</v>
      </c>
      <c r="C23" s="54"/>
      <c r="D23" s="87"/>
      <c r="E23" s="54"/>
      <c r="F23" s="54"/>
      <c r="G23" s="88"/>
      <c r="H23" s="55"/>
      <c r="I23" s="54"/>
      <c r="J23" s="88"/>
    </row>
    <row r="24" spans="1:12" ht="24.75" customHeight="1">
      <c r="A24" s="50"/>
      <c r="B24" s="56"/>
      <c r="C24" s="24"/>
      <c r="D24" s="55"/>
      <c r="E24" s="55"/>
      <c r="F24" s="55"/>
      <c r="H24" s="55"/>
      <c r="I24" s="55"/>
      <c r="J24" s="55"/>
    </row>
    <row r="25" spans="1:12" ht="15" customHeight="1" thickBot="1">
      <c r="A25" s="50"/>
      <c r="B25" s="57"/>
      <c r="C25" s="58"/>
      <c r="D25" s="58"/>
      <c r="E25" s="55"/>
      <c r="F25" s="58"/>
      <c r="G25" s="58"/>
      <c r="H25" s="58"/>
      <c r="I25" s="58"/>
      <c r="J25" s="58"/>
    </row>
    <row r="26" spans="1:12" ht="19.5" thickBot="1">
      <c r="A26" s="50"/>
      <c r="B26" s="96" t="s">
        <v>253</v>
      </c>
      <c r="C26" s="97"/>
      <c r="D26" s="97"/>
      <c r="E26" s="97"/>
      <c r="F26" s="97"/>
      <c r="G26" s="97"/>
      <c r="H26" s="97"/>
      <c r="I26" s="97"/>
      <c r="J26" s="98"/>
    </row>
    <row r="27" spans="1:12" ht="15" hidden="1" customHeight="1">
      <c r="A27" s="50"/>
      <c r="B27" s="59"/>
      <c r="C27" s="60"/>
      <c r="D27" s="60"/>
      <c r="E27" s="61"/>
      <c r="F27" s="61"/>
      <c r="G27" s="61"/>
      <c r="H27" s="61"/>
      <c r="I27" s="61"/>
      <c r="J27" s="61"/>
    </row>
    <row r="28" spans="1:12" ht="30.75" customHeight="1">
      <c r="A28" s="50" t="s">
        <v>254</v>
      </c>
      <c r="B28" s="62" t="s">
        <v>21</v>
      </c>
      <c r="C28" s="63" t="s">
        <v>231</v>
      </c>
      <c r="D28" s="63" t="s">
        <v>231</v>
      </c>
      <c r="E28" s="63" t="s">
        <v>29</v>
      </c>
      <c r="F28" s="63" t="s">
        <v>29</v>
      </c>
      <c r="G28" s="63" t="s">
        <v>232</v>
      </c>
      <c r="H28" s="63" t="s">
        <v>32</v>
      </c>
      <c r="I28" s="63" t="s">
        <v>255</v>
      </c>
      <c r="J28" s="63" t="s">
        <v>232</v>
      </c>
    </row>
    <row r="29" spans="1:12" ht="16.5" customHeight="1">
      <c r="A29" s="50"/>
      <c r="B29" s="64" t="s">
        <v>256</v>
      </c>
      <c r="C29" s="65">
        <v>490590000</v>
      </c>
      <c r="D29" s="65">
        <f>+C29/1000000</f>
        <v>490.59</v>
      </c>
      <c r="E29" s="65">
        <v>0</v>
      </c>
      <c r="F29" s="65">
        <f>+E29/1000000</f>
        <v>0</v>
      </c>
      <c r="G29" s="35">
        <f>+E29/C29</f>
        <v>0</v>
      </c>
      <c r="H29" s="66">
        <v>0</v>
      </c>
      <c r="I29" s="65">
        <f>+H29/1000000</f>
        <v>0</v>
      </c>
      <c r="J29" s="36">
        <f>+H29/C29</f>
        <v>0</v>
      </c>
    </row>
    <row r="30" spans="1:12" ht="16.5" customHeight="1">
      <c r="A30" s="50"/>
      <c r="B30" s="64" t="s">
        <v>257</v>
      </c>
      <c r="C30" s="65">
        <v>6421560</v>
      </c>
      <c r="D30" s="65">
        <f t="shared" ref="D30:D37" si="6">+C30/1000000</f>
        <v>6.4215600000000004</v>
      </c>
      <c r="E30" s="65">
        <v>0</v>
      </c>
      <c r="F30" s="65">
        <f t="shared" ref="F30:F38" si="7">+E30/1000000</f>
        <v>0</v>
      </c>
      <c r="G30" s="35">
        <f t="shared" ref="G30:G38" si="8">+E30/C30</f>
        <v>0</v>
      </c>
      <c r="H30" s="66">
        <v>0</v>
      </c>
      <c r="I30" s="65">
        <f t="shared" ref="I30:I38" si="9">+H30/1000000</f>
        <v>0</v>
      </c>
      <c r="J30" s="36">
        <f t="shared" ref="J30:J39" si="10">+H30/C30</f>
        <v>0</v>
      </c>
    </row>
    <row r="31" spans="1:12" ht="16.5" customHeight="1">
      <c r="A31" s="50"/>
      <c r="B31" s="67" t="s">
        <v>258</v>
      </c>
      <c r="C31" s="65">
        <v>491610390.87</v>
      </c>
      <c r="D31" s="65">
        <f t="shared" si="6"/>
        <v>491.61039087</v>
      </c>
      <c r="E31" s="65">
        <v>0</v>
      </c>
      <c r="F31" s="65">
        <f t="shared" si="7"/>
        <v>0</v>
      </c>
      <c r="G31" s="35">
        <f t="shared" si="8"/>
        <v>0</v>
      </c>
      <c r="H31" s="66">
        <v>0</v>
      </c>
      <c r="I31" s="65">
        <f t="shared" si="9"/>
        <v>0</v>
      </c>
      <c r="J31" s="36">
        <f t="shared" si="10"/>
        <v>0</v>
      </c>
    </row>
    <row r="32" spans="1:12" ht="16.5" customHeight="1">
      <c r="A32" s="50"/>
      <c r="B32" s="68" t="s">
        <v>259</v>
      </c>
      <c r="C32" s="65">
        <v>1291500199.02</v>
      </c>
      <c r="D32" s="65">
        <f>+C32/1000000</f>
        <v>1291.5001990200001</v>
      </c>
      <c r="E32" s="65">
        <v>0</v>
      </c>
      <c r="F32" s="65">
        <f>+E32/1000000</f>
        <v>0</v>
      </c>
      <c r="G32" s="35">
        <f>+E32/C32</f>
        <v>0</v>
      </c>
      <c r="H32" s="66">
        <v>0</v>
      </c>
      <c r="I32" s="65">
        <f>+H32/1000000</f>
        <v>0</v>
      </c>
      <c r="J32" s="36">
        <f>+H32/C32</f>
        <v>0</v>
      </c>
    </row>
    <row r="33" spans="1:10" ht="16.5" customHeight="1">
      <c r="A33" s="50"/>
      <c r="B33" s="69" t="s">
        <v>260</v>
      </c>
      <c r="C33" s="65">
        <v>97944762.239999995</v>
      </c>
      <c r="D33" s="65">
        <f t="shared" si="6"/>
        <v>97.944762239999989</v>
      </c>
      <c r="E33" s="65">
        <v>0</v>
      </c>
      <c r="F33" s="65">
        <f t="shared" si="7"/>
        <v>0</v>
      </c>
      <c r="G33" s="35">
        <f>+E33/C33</f>
        <v>0</v>
      </c>
      <c r="H33" s="66">
        <v>0</v>
      </c>
      <c r="I33" s="65">
        <f t="shared" si="9"/>
        <v>0</v>
      </c>
      <c r="J33" s="36">
        <f>+H33/C33</f>
        <v>0</v>
      </c>
    </row>
    <row r="34" spans="1:10" ht="16.5" customHeight="1">
      <c r="A34" s="50"/>
      <c r="B34" s="69" t="s">
        <v>261</v>
      </c>
      <c r="C34" s="65">
        <v>416939623.56</v>
      </c>
      <c r="D34" s="65">
        <f>+C34/1000000</f>
        <v>416.93962356000003</v>
      </c>
      <c r="E34" s="65">
        <v>0</v>
      </c>
      <c r="F34" s="65">
        <f>+E34/1000000</f>
        <v>0</v>
      </c>
      <c r="G34" s="35">
        <f>+E34/C34</f>
        <v>0</v>
      </c>
      <c r="H34" s="66">
        <v>0</v>
      </c>
      <c r="I34" s="65">
        <f>+H34/1000000</f>
        <v>0</v>
      </c>
      <c r="J34" s="36">
        <f>+H34/C34</f>
        <v>0</v>
      </c>
    </row>
    <row r="35" spans="1:10" ht="16.5" customHeight="1">
      <c r="A35" s="70" t="s">
        <v>262</v>
      </c>
      <c r="B35" s="64" t="s">
        <v>263</v>
      </c>
      <c r="C35" s="65">
        <v>5000000000</v>
      </c>
      <c r="D35" s="65">
        <f t="shared" si="6"/>
        <v>5000</v>
      </c>
      <c r="E35" s="65">
        <v>3229345443.1300001</v>
      </c>
      <c r="F35" s="65">
        <f t="shared" si="7"/>
        <v>3229.3454431300001</v>
      </c>
      <c r="G35" s="35">
        <f>+E35/C35</f>
        <v>0.64586908862600001</v>
      </c>
      <c r="H35" s="66">
        <v>3229345443.1300001</v>
      </c>
      <c r="I35" s="65">
        <f t="shared" si="9"/>
        <v>3229.3454431300001</v>
      </c>
      <c r="J35" s="36">
        <f t="shared" si="10"/>
        <v>0.64586908862600001</v>
      </c>
    </row>
    <row r="36" spans="1:10" ht="16.5" customHeight="1">
      <c r="A36" s="50"/>
      <c r="B36" s="71" t="s">
        <v>264</v>
      </c>
      <c r="C36" s="65">
        <v>27207810066.080002</v>
      </c>
      <c r="D36" s="65">
        <f t="shared" si="6"/>
        <v>27207.810066080001</v>
      </c>
      <c r="E36" s="65">
        <v>25308496887.639999</v>
      </c>
      <c r="F36" s="65">
        <f t="shared" si="7"/>
        <v>25308.496887639998</v>
      </c>
      <c r="G36" s="35">
        <f t="shared" si="8"/>
        <v>0.93019235381946896</v>
      </c>
      <c r="H36" s="66">
        <v>24369444892.34</v>
      </c>
      <c r="I36" s="65">
        <f t="shared" si="9"/>
        <v>24369.444892340001</v>
      </c>
      <c r="J36" s="36">
        <f t="shared" si="10"/>
        <v>0.89567829359119966</v>
      </c>
    </row>
    <row r="37" spans="1:10" ht="16.5" customHeight="1">
      <c r="A37" s="50"/>
      <c r="B37" s="71" t="s">
        <v>265</v>
      </c>
      <c r="C37" s="65">
        <v>46300344650.809998</v>
      </c>
      <c r="D37" s="65">
        <f t="shared" si="6"/>
        <v>46300.344650809995</v>
      </c>
      <c r="E37" s="65">
        <v>46300344650.800003</v>
      </c>
      <c r="F37" s="65">
        <f t="shared" si="7"/>
        <v>46300.344650800005</v>
      </c>
      <c r="G37" s="35">
        <f t="shared" si="8"/>
        <v>0.99999999999978417</v>
      </c>
      <c r="H37" s="66">
        <v>40512801569.800003</v>
      </c>
      <c r="I37" s="65">
        <f t="shared" si="9"/>
        <v>40512.801569800002</v>
      </c>
      <c r="J37" s="36">
        <f t="shared" si="10"/>
        <v>0.87500000000737044</v>
      </c>
    </row>
    <row r="38" spans="1:10" ht="16.5" customHeight="1">
      <c r="A38" s="50"/>
      <c r="B38" s="71" t="s">
        <v>266</v>
      </c>
      <c r="C38" s="72">
        <v>1514883297.4200001</v>
      </c>
      <c r="D38" s="72"/>
      <c r="E38" s="72">
        <v>1469635691</v>
      </c>
      <c r="F38" s="72">
        <f t="shared" si="7"/>
        <v>1469.635691</v>
      </c>
      <c r="G38" s="73">
        <f t="shared" si="8"/>
        <v>0.97013129229356387</v>
      </c>
      <c r="H38" s="74">
        <v>1469635691</v>
      </c>
      <c r="I38" s="72">
        <f t="shared" si="9"/>
        <v>1469.635691</v>
      </c>
      <c r="J38" s="75">
        <f t="shared" si="10"/>
        <v>0.97013129229356387</v>
      </c>
    </row>
    <row r="39" spans="1:10" ht="15.75" thickBot="1">
      <c r="B39" s="76" t="s">
        <v>267</v>
      </c>
      <c r="C39" s="77">
        <f>SUM(C29:C38)</f>
        <v>82818044550</v>
      </c>
      <c r="D39" s="78">
        <f>SUM(D29:D37)</f>
        <v>81303.161252580001</v>
      </c>
      <c r="E39" s="77">
        <f>SUM(E29:E38)</f>
        <v>76307822672.570007</v>
      </c>
      <c r="F39" s="78">
        <f>SUM(F29:F38)</f>
        <v>76307.822672570008</v>
      </c>
      <c r="G39" s="79">
        <f>+E39/C39</f>
        <v>0.92139126306587016</v>
      </c>
      <c r="H39" s="77">
        <f>SUM(H29:H38)</f>
        <v>69581227596.270004</v>
      </c>
      <c r="I39" s="78">
        <f>SUM(I29:I38)</f>
        <v>69581.227596270008</v>
      </c>
      <c r="J39" s="80">
        <f t="shared" si="10"/>
        <v>0.840169892616355</v>
      </c>
    </row>
    <row r="40" spans="1:10">
      <c r="C40" s="32"/>
      <c r="E40" s="81"/>
      <c r="H40" s="81"/>
    </row>
    <row r="41" spans="1:10">
      <c r="C41" s="32"/>
      <c r="H41" s="81"/>
    </row>
  </sheetData>
  <mergeCells count="3">
    <mergeCell ref="B2:J2"/>
    <mergeCell ref="B3:J3"/>
    <mergeCell ref="B26:J26"/>
  </mergeCells>
  <conditionalFormatting sqref="G14">
    <cfRule type="cellIs" dxfId="13" priority="12" operator="lessThan">
      <formula>$G$15</formula>
    </cfRule>
    <cfRule type="cellIs" dxfId="12" priority="14" operator="notEqual">
      <formula>$G$15</formula>
    </cfRule>
  </conditionalFormatting>
  <conditionalFormatting sqref="J14">
    <cfRule type="cellIs" dxfId="11" priority="11" operator="lessThan">
      <formula>$J$15</formula>
    </cfRule>
    <cfRule type="cellIs" dxfId="10" priority="13" operator="greaterThan">
      <formula>$J$15</formula>
    </cfRule>
  </conditionalFormatting>
  <conditionalFormatting sqref="G20">
    <cfRule type="cellIs" dxfId="9" priority="9" operator="lessThan">
      <formula>$G$21</formula>
    </cfRule>
    <cfRule type="cellIs" dxfId="8" priority="10" operator="greaterThan">
      <formula>$G$21</formula>
    </cfRule>
  </conditionalFormatting>
  <conditionalFormatting sqref="J20">
    <cfRule type="cellIs" dxfId="7" priority="7" operator="lessThan">
      <formula>$J$21</formula>
    </cfRule>
    <cfRule type="cellIs" dxfId="6" priority="8" operator="greaterThan">
      <formula>$J$21</formula>
    </cfRule>
  </conditionalFormatting>
  <conditionalFormatting sqref="G11">
    <cfRule type="cellIs" dxfId="5" priority="4" operator="lessThan">
      <formula>$G$12</formula>
    </cfRule>
    <cfRule type="cellIs" dxfId="4" priority="6" operator="notEqual">
      <formula>$G$12</formula>
    </cfRule>
  </conditionalFormatting>
  <conditionalFormatting sqref="J11">
    <cfRule type="cellIs" dxfId="3" priority="3" operator="lessThan">
      <formula>$J$12</formula>
    </cfRule>
    <cfRule type="cellIs" dxfId="2" priority="5" operator="greaterThan">
      <formula>$J$12</formula>
    </cfRule>
  </conditionalFormatting>
  <conditionalFormatting sqref="L5:L10">
    <cfRule type="cellIs" dxfId="1" priority="2" stopIfTrue="1" operator="lessThan">
      <formula>0%</formula>
    </cfRule>
  </conditionalFormatting>
  <conditionalFormatting sqref="L16:L19">
    <cfRule type="cellIs" dxfId="0" priority="1" stopIfTrue="1" operator="lessThan">
      <formula>0%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EjecucionAgregada_2022</vt:lpstr>
      <vt:lpstr>EjecucionDesagregada_2022</vt:lpstr>
      <vt:lpstr>EJECUCIÓN_31dic2022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Faisuly Urrea Lopez</dc:creator>
  <cp:lastModifiedBy>Faisuly Urrea Lopez</cp:lastModifiedBy>
  <dcterms:created xsi:type="dcterms:W3CDTF">2023-01-17T17:38:20Z</dcterms:created>
  <dcterms:modified xsi:type="dcterms:W3CDTF">2023-01-31T20:45:58Z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