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2022\PAAC 2022\"/>
    </mc:Choice>
  </mc:AlternateContent>
  <bookViews>
    <workbookView xWindow="0" yWindow="0" windowWidth="28800" windowHeight="12435" firstSheet="3" activeTab="3"/>
  </bookViews>
  <sheets>
    <sheet name="CONSOLIDADO" sheetId="10" state="hidden" r:id="rId1"/>
    <sheet name="informe participacion" sheetId="9" state="hidden" r:id="rId2"/>
    <sheet name="CONSOLIDADO (2)" sheetId="12" state="hidden" r:id="rId3"/>
    <sheet name="Racionalización de Trámites" sheetId="6" r:id="rId4"/>
    <sheet name="Gestión Riesgos Corrupción" sheetId="1" r:id="rId5"/>
    <sheet name="Rendición de Cuentas" sheetId="2" r:id="rId6"/>
    <sheet name="Mec Atención al Ciudadano" sheetId="3" r:id="rId7"/>
    <sheet name="Mec Transparencia y Acceso" sheetId="4" r:id="rId8"/>
    <sheet name="Iniciativas adicionales" sheetId="5" r:id="rId9"/>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2" l="1"/>
  <c r="B26" i="12" s="1"/>
  <c r="B24" i="12"/>
  <c r="B23" i="12"/>
  <c r="B21" i="12"/>
  <c r="B20" i="12"/>
  <c r="B19" i="12"/>
  <c r="B18" i="12"/>
  <c r="B17" i="12"/>
  <c r="B16" i="12"/>
  <c r="B15" i="12"/>
  <c r="B22" i="12"/>
  <c r="F10" i="12"/>
  <c r="E10" i="12"/>
  <c r="D10" i="12"/>
  <c r="C10" i="12"/>
  <c r="B10" i="12"/>
  <c r="G10" i="12"/>
  <c r="B26" i="10"/>
  <c r="F10" i="10"/>
  <c r="E10" i="10"/>
  <c r="D10" i="10"/>
  <c r="C10" i="10"/>
  <c r="B10" i="10"/>
  <c r="G7" i="10"/>
  <c r="G4" i="10"/>
  <c r="G6" i="10"/>
  <c r="G5" i="10"/>
  <c r="G10" i="10"/>
  <c r="G8" i="10"/>
  <c r="G9" i="10"/>
</calcChain>
</file>

<file path=xl/sharedStrings.xml><?xml version="1.0" encoding="utf-8"?>
<sst xmlns="http://schemas.openxmlformats.org/spreadsheetml/2006/main" count="444" uniqueCount="224">
  <si>
    <t xml:space="preserve">Actividad </t>
  </si>
  <si>
    <t>Meta o producto</t>
  </si>
  <si>
    <t>Fecha inicio</t>
  </si>
  <si>
    <t>Fecha fin</t>
  </si>
  <si>
    <t>Presupuesto</t>
  </si>
  <si>
    <t>Proceso responsable</t>
  </si>
  <si>
    <t>Política de administración del riesgo</t>
  </si>
  <si>
    <t>Construcción del Mapa de riesgos de corrupción</t>
  </si>
  <si>
    <t>Consulta y divulgación</t>
  </si>
  <si>
    <t>Monitoreo y revisión</t>
  </si>
  <si>
    <t>Seguimiento</t>
  </si>
  <si>
    <t>X</t>
  </si>
  <si>
    <t>Direccionamiento estratégico y planeación</t>
  </si>
  <si>
    <t>Evaluación, Control y mejora</t>
  </si>
  <si>
    <t>RENDICIÓN DE CUENTAS</t>
  </si>
  <si>
    <t>Información</t>
  </si>
  <si>
    <t>Responsabilidad</t>
  </si>
  <si>
    <t>Gestión de Comunicaciones</t>
  </si>
  <si>
    <t>Estructura administrativa y direccionamiento estratégico</t>
  </si>
  <si>
    <t>Fortalecimiento de los canales de atención</t>
  </si>
  <si>
    <t>Talento Humano</t>
  </si>
  <si>
    <t>Normativo y procedimental</t>
  </si>
  <si>
    <t>Relacionamiento con el ciudadano</t>
  </si>
  <si>
    <t>Brindar asesoría externa para el recibo en el país de donaciones en especie</t>
  </si>
  <si>
    <t>Capacitación brindada</t>
  </si>
  <si>
    <t>Gestión de Servicio al ciudadano</t>
  </si>
  <si>
    <t>Aplicar incentivos para destacar el desempeño de los servidores en relación al servicio prestado al ciudadano.</t>
  </si>
  <si>
    <t>Incentivos entregados</t>
  </si>
  <si>
    <t>Gestión Talento Humano</t>
  </si>
  <si>
    <t>Gestión de Tecnologías de la Información</t>
  </si>
  <si>
    <t>Lineamientos de transparencia activa</t>
  </si>
  <si>
    <t>Lineamientos de transparencia pasiva</t>
  </si>
  <si>
    <t>Elaboración de los instrumentos de gestión de la información</t>
  </si>
  <si>
    <t>Criterio diferencial de accesibilidad</t>
  </si>
  <si>
    <t>Monitoreo del acceso a la información pública</t>
  </si>
  <si>
    <t>Gestión Administrativa</t>
  </si>
  <si>
    <t>Evaluación, Control y Mejora</t>
  </si>
  <si>
    <t>Hacer seguimiento y actualizar el acceso a contenidos de la página web, según lo estipulado en la Ley 1712 de 2014 y su reglamentación</t>
  </si>
  <si>
    <t>Evaluar la percepción frente a la Gestión Documental de la Entidad</t>
  </si>
  <si>
    <t>Seguimiento y verificación
al cumplimiento de los requisitos de la Ley 1712 de 2014.</t>
  </si>
  <si>
    <t>Direccionamiento Estratégico y Planeación</t>
  </si>
  <si>
    <t>Realizar talleres para la formulación de los planes sectoriales y territoriales de cooperación internacional en el marco de la ENCI 2019-2022</t>
  </si>
  <si>
    <t>Evaluar la gestión de riesgos de la entidad en cumplimiento de las responsabilidades de la primera y segunda línea defensa</t>
  </si>
  <si>
    <t>Informe de evaluación realizado y con recomendaciones para la mejora institucional</t>
  </si>
  <si>
    <t>Realizar las convocatorias públicas para la recepción de proyectos de Cooperación para las comixtas, en los casos que sea viable por temas de política exterior.</t>
  </si>
  <si>
    <t>Realizar y evaluar la audiencia pública de rendición de cuentas, y publicar el informe en página web</t>
  </si>
  <si>
    <t>Realizar por parte de la Dirección de Coordinación Interinstitucional al menos un evento que incluya el componente de Rendición de Cuentas</t>
  </si>
  <si>
    <t>Evaluar la implementación del plan de participación ciudadana</t>
  </si>
  <si>
    <t>Fomentar espacios o mecanismos de participación ciudadana.</t>
  </si>
  <si>
    <t>Asesorias brindadas</t>
  </si>
  <si>
    <t xml:space="preserve">Gestión de Tecnologías de la Información </t>
  </si>
  <si>
    <t>Reporte de verificación de la Ley 1712 de 2014</t>
  </si>
  <si>
    <t>Monitorear, hacer seguimiento y revisión a los riesgos de corrupción, tratamientos y controles</t>
  </si>
  <si>
    <t>Identificación y priorización</t>
  </si>
  <si>
    <t>Preparación y Formulación</t>
  </si>
  <si>
    <t>Implementación y Seguimiento</t>
  </si>
  <si>
    <t>Administración de Recursos y Donaciones en Especie</t>
  </si>
  <si>
    <t>Esquema de publicaciones actualizado</t>
  </si>
  <si>
    <t>Depurar y mantener actualizado el esquema de publicaciones en los términos estipulados por la ley 1712 de 2014</t>
  </si>
  <si>
    <t>Gestión Jurídica</t>
  </si>
  <si>
    <t>Descripción de la actividad</t>
  </si>
  <si>
    <t>Realizar evento de presentación de análisis del Comportamiento de la Cooperación Sur - Sur en 2020</t>
  </si>
  <si>
    <t>Publicar de boletín virtual "La Cooperación es de todos"</t>
  </si>
  <si>
    <t>Identificar la información actualizada a través del equema de publicación de la página web (documento oficial)</t>
  </si>
  <si>
    <t>Desarrollar el seguimiento de la información actualizada y registrada en el formato o documento de esquemas de publicaciones en la página web</t>
  </si>
  <si>
    <t>Potencializar herramientas virtuales y redes sociales para la participación ciudadana</t>
  </si>
  <si>
    <t>Comunicaciones</t>
  </si>
  <si>
    <t>Consolidación y publicación del mapa de riesgos institucional de proceso y de corrupción</t>
  </si>
  <si>
    <t>Realizar el seguimieto continuo a los riesgos institucionales con sus controles  asociados; y llevar a cabo las recomendaciones desde la segunda línea de defensa</t>
  </si>
  <si>
    <t>Solicitar a los líderes de proceso la revisión de la nomatividad aplicable  y conforme a la solicitud de los lideres del proceso incorporar la norma en el normograma de la entidad</t>
  </si>
  <si>
    <t xml:space="preserve">Normograma actualizado </t>
  </si>
  <si>
    <t>Realizar el seguimiento a las requisitos exigidos en la ley 1712 de 2014</t>
  </si>
  <si>
    <t>Brindar asesoría externa sobre el servicio de administración de recursos de cooperación internacional no reembolsable</t>
  </si>
  <si>
    <t>A partir de la política de gestión del riesgo incluido el mapa de riesgos, se evalúa el cumplimiento de las responsabilidades de la primera y segunda línea de defensa en la implementación de controles.</t>
  </si>
  <si>
    <t>En coordinación con la implementación de la política de integridad, se realizan acciones enfocadas en la apropiación de valores como parte  del ambiente de control y contra la corrupción.</t>
  </si>
  <si>
    <t>Acceso de contenidos y la publicación de contenidos</t>
  </si>
  <si>
    <t>En los eventos en los que sea pertinente según su propósito y agenda, se presentará información sobre las acciones y gestión adelantada desde APC-Colombia.</t>
  </si>
  <si>
    <t>Desarrollar el documento que da cuenta de la audiencia pública de rendición de cuentas de la vigencia anterior</t>
  </si>
  <si>
    <t>Realizar un evento para presentar  el docuemntos de análisis del comportamiento de la cooperación Sur-Sur</t>
  </si>
  <si>
    <t>Orientar la capacitación para un manejo eficiente y oportuno al Derecho de Petición</t>
  </si>
  <si>
    <t>Diálogo</t>
  </si>
  <si>
    <t>Realizar evento de Alianzas con Resultados 2021 con las fuentes oficiales y no oficiales, de los resultados obtenidos de la gestión y coordinación de la cooperación internacional.</t>
  </si>
  <si>
    <t>Documento de memoria del evento y/o infografías y la presentación del evento</t>
  </si>
  <si>
    <t>Diseñar e implementar la estrategia de divulgación de los avances de la entidad respecto a la implementación del acuerdo de paz, de acuerdo a lineamientos del DAPRE, Consejería para la Estabilización y DAFP.</t>
  </si>
  <si>
    <t>Actualizar e implementar la estrategia de divulgación de los avances de la entidad respecto a la implementación del acuerdo de paz, de acuerdo a lineamientos del DAPRE, Consejería para la Estabilización y DAFP. Para la actualización de la estrategia se tendrá en cuenta la definición de espacios de diálogo de acuerdo a la competencia de APC-Colombia.</t>
  </si>
  <si>
    <t>Realizar acciones que permitan mejorar el uso y aseguramiento de la página web.</t>
  </si>
  <si>
    <t>Incorporar mejoras al formulario de PQRSD</t>
  </si>
  <si>
    <t>Definir el instrumento de medición y aplicarlo con el fin de medir la percepción frente a la satisfacción en la atención a las PQRSD</t>
  </si>
  <si>
    <t>Instrumento definido e informes con análisis de resultados y propuestas de mejora.</t>
  </si>
  <si>
    <t>Realizar mejoras sobre el portal de servicio de la Agencia.</t>
  </si>
  <si>
    <t>Actualizar y publicar la Política de Gestión del Riesgo</t>
  </si>
  <si>
    <t>Gestion jurídica</t>
  </si>
  <si>
    <t>Periodo de Ejecución</t>
  </si>
  <si>
    <t>Del 2/04/21 al 30/09/2021</t>
  </si>
  <si>
    <t>Del 1/11/21 al 31/12/2021</t>
  </si>
  <si>
    <t>Del 15/01/21 al 31/12/2021</t>
  </si>
  <si>
    <t>Del 1/03/21 al 30/06/2021</t>
  </si>
  <si>
    <t>Del 1/01/21 al 31/12/2021</t>
  </si>
  <si>
    <t>Estado de ejecución a 31 de diciembre de 2021</t>
  </si>
  <si>
    <t>Observación Planeación</t>
  </si>
  <si>
    <t>Ejecutada</t>
  </si>
  <si>
    <t>El evento se realizó el 6 de septiembre de 2021 en el cual se socializó con los grupos de interés de la Dirección de Oferta el análisis del comportamiento de la cooperación Sur Sur en 2020.</t>
  </si>
  <si>
    <t>El evento se realizó el 14 de diciembre de 2021 en el cual se socializó con los grupos de interés de la Dirección de Demanda los resultados de la gestión de la cooperación internacional no reembolsable durante la vigencia 2021, la socialización del programa de convocatorias APC-Colombia Te Proyecta, Gestión con privados, filantropía y ONG, y mecanismos innovadores.</t>
  </si>
  <si>
    <t>PLAN DE PARTICIPACIÓN CIUDADANA Y OTRAS INICIATIVAS ANTICORRUCIÓN</t>
  </si>
  <si>
    <t>La actividad se cumple con el presente informe.</t>
  </si>
  <si>
    <t>El proceso de implementación y seguimiento reportó que durante la vigencia se realizaron las convocatorias públicas en la página Web de las Comisiones Mixtas Científicas y Técnicas de Costa Rica y de El Salvado, de la Comixta Cultural de Paraguay, de la Comixta con México (Cultural y Científica), Panamá y Uruguay.</t>
  </si>
  <si>
    <t xml:space="preserve">La Dirección de Coordinación Interinstitucional a través de los espacios de definición de planes de trabajo de Cooperación Internacional con sectores y territorios, desarrolló un primer momento dentro de la agenda en la que desde APC-Colombia, se presentó un balance de la CI en el sector o departamento de su interés, en total fueron 5 espacios durante la vigencia. </t>
  </si>
  <si>
    <t>Se realizó la audiencia pública de rendición de cuentas de la vigencia 2020 de manera virtual el día 27 de abril; contó con una participación de aproximadamente 80 personas correspondiente a socios, actores, academia, cooperantes, entidades sin ánimo de lucro, entre otros. Adicionalmente se definieron a través de una encuesta los temas a tratar en la rendición de cuentas como mecanismo de participación ciudadana, los resultados fueron socializados.  Adicionalmente se realizó el informe de la Audiencia Pública de Rendición de Cuentas con la evaluación del ejercicio realizado.  Dichos resultados también fueron divulgados.</t>
  </si>
  <si>
    <t>La estrategia se inplmentó  durante la vigencia. En el evento de alianzas con resultados se socializó la alineación de los recursos de cooperación internacional no reembolsable al Plan Marco de Implementación y municipios PDET, así como a la línea de estabilización territorial del PND.  De igual manera se presentó un balance del apoyo de la cooperación internacional a los 5 años de la firma del acuerdo final de paz.</t>
  </si>
  <si>
    <t>El proceso de Preparación y formulación reportó la realización de los 5 talleres programados para la formulación de los planes de cooperación internacional con un sector, tres departamentos y la oficina del Alto Comisionado para la paz.</t>
  </si>
  <si>
    <t>Se reportan espacios de participación, a través de la rendición
de cuentas, donde participaron diferentes actores, socios, academia y organizaciones sin ánimo de lucro.
La Dirección de Demanda y la Dirección de
Coordinación Interinstitucional de manera conjunta fomentaron espacios de participación ciudadana para la socialiación de las diferentes convocatorias de
cooperación internacional.  Desde la Dirección de Oferta se llevó a acabo el día de la cooperación Sur Sur y al cierre del año desde e la Dirección de Demanda se llevó a acaboel evento de alianzas con resultados, en el que se presentó a los cooperantes internacionales un balance de los principales resultados de la gestión en 2021.</t>
  </si>
  <si>
    <t xml:space="preserve">Se potencializaron herramientas virtuales a través de las Redes Sociales con participación ciudadana. Las Redes sociales que se utilizan son Facebook, Twitter, Instagram y en ocaciones linkedIn. Todas estos espacios se llevaron acabo en conjunto con las direcciones misionales y la directora general brindando espacios con la ciudadania, cooperantes y diferentes actores de la sociedad civil. </t>
  </si>
  <si>
    <t>Del 1/12/21 al 31/12/2021</t>
  </si>
  <si>
    <t>Del 15/03/21 al 30/09/2021</t>
  </si>
  <si>
    <t>Componente del Plan</t>
  </si>
  <si>
    <t>Número Total de Actividades Programadas</t>
  </si>
  <si>
    <t>Número de actividades finalizadas por trimestre</t>
  </si>
  <si>
    <t>I trimestre</t>
  </si>
  <si>
    <t>II trimestre</t>
  </si>
  <si>
    <t>III trimestre</t>
  </si>
  <si>
    <t>IV trimestre</t>
  </si>
  <si>
    <t>Racionalización de Trámites</t>
  </si>
  <si>
    <t>Gestión del Riesgo de Corrupción</t>
  </si>
  <si>
    <t>Rendición de Cuentas</t>
  </si>
  <si>
    <t>Mecanismos para mejorar la atención al ciudadano</t>
  </si>
  <si>
    <t>Mecanismos de transparencia y acceso a la información</t>
  </si>
  <si>
    <t>Plan de participación ciudadana y otras iniciativas anticorrupción</t>
  </si>
  <si>
    <t>TOTALES</t>
  </si>
  <si>
    <t>Actividades</t>
  </si>
  <si>
    <t>Demanda</t>
  </si>
  <si>
    <t>Planeación</t>
  </si>
  <si>
    <t>Oferta</t>
  </si>
  <si>
    <t>DCI</t>
  </si>
  <si>
    <t>Jurídica</t>
  </si>
  <si>
    <t>Control Interno</t>
  </si>
  <si>
    <t>TH</t>
  </si>
  <si>
    <t>Atención al ciudadano</t>
  </si>
  <si>
    <t>Administración de recursos</t>
  </si>
  <si>
    <t>TICS</t>
  </si>
  <si>
    <t>TOTAL</t>
  </si>
  <si>
    <t>Porcentaje de Avance Acumulado 2022</t>
  </si>
  <si>
    <t>1/01/2022</t>
  </si>
  <si>
    <t>Una capacitación realizada</t>
  </si>
  <si>
    <t>Consolidar y publicar el informe de las respuestas oportunamente a las solicitudes de PQRSD presentadas por la ciudadanía durante la vigencia n los términos estipulados por la ley 1712 de 2014.</t>
  </si>
  <si>
    <t>Tecnologías de Ia Información Y Comunicaciones</t>
  </si>
  <si>
    <t>Para APC-Colombia al inicio de la vigencia 2022, no le aplica la formulación de la Estrategia de Racionalización de Trámites, por cuanto no cuenta con trámites inscritos en el Sistema Único de Información de Trámites SUIT. El único trámite con el que se contaba hasta la vigencia 2021, identificado con el número 62896, fue eliminado atendiendo solicitud del Departamento Administrativo de la Función Pública.</t>
  </si>
  <si>
    <t>Mapa de riesgos actualizado y publicado</t>
  </si>
  <si>
    <t>APC-Colombia remitirá a los públicos, con la colaboración de las diferentes áreas, el boletín virtual "La Cooperación es de Todos", donde informa lo realizado por la Agencia periodicamente</t>
  </si>
  <si>
    <t>Elaborar y socializar con cooperantes y partes interesadas el documento de análisis del comportamiento de la Cooperación Internacional no reembolsable 2021</t>
  </si>
  <si>
    <t>Documento de análisis de la cooperación internacional 2021 elaborado y divulgado</t>
  </si>
  <si>
    <t>Realizar ejercicio de diálogo de Alianzas con Resultados con las fuentes oficiales y no oficiales, de los resultados obtenidos de la gestión y coordinación de la cooperación internacional durante la vigencia 2022.</t>
  </si>
  <si>
    <t>Documento de análisis del Comportamiento de la Cooperación Sur - Sur en 2021 elaborado y divulgado.</t>
  </si>
  <si>
    <t>Audiencia pública de rendición de cuentas realizada. Informe de evaluación elaborado, divulgado y publicado en la página web.</t>
  </si>
  <si>
    <t>Identificación y Priorización - Preparación y Formulación - Direccionamiento estratégico y planeación</t>
  </si>
  <si>
    <t>Boletín publicado periodicamente</t>
  </si>
  <si>
    <t>Instrumento diseñado y pilotaje realizado con las direcciones misionales</t>
  </si>
  <si>
    <t>Gestión del Servicio al Ciudadano</t>
  </si>
  <si>
    <t>Implementar acciones para mejorar la accesibilidad a la información y canales de atención dispuestos por la entidad</t>
  </si>
  <si>
    <t>Incorporar mejoras al espacio de preguntas frecuentes de la sede electrónica de la entidad</t>
  </si>
  <si>
    <t>Política de Gestión del Riesgo actualizada y publicada</t>
  </si>
  <si>
    <t>Informes de monitoreo y seguimiento de la gestión del riesgo generados e informados.</t>
  </si>
  <si>
    <t xml:space="preserve">Diseñar e implementar la estrategia para producir y reportar/divulgar la información relacionada con los avances de la entidad del aporte a la implementación del Acuerdo de Paz de acuerdo a lineamientos del DAPRE, Consejería para la Estabilización y DAFP. </t>
  </si>
  <si>
    <t>Estrategia diseñada y sus acciones implementadas (incluye reportes de cooperación internacional alineados a PMI elaborados y reportados e informe individual de paz)</t>
  </si>
  <si>
    <t>Micrositio de preguntas frecuentes actualizado</t>
  </si>
  <si>
    <t>Realizar informes periódicos de la  oportunidad presentada en la atención al ciudadano, frente las solicitudes de PQRSD.</t>
  </si>
  <si>
    <t>Informe periódico de oportunidad en la atención de PQRSD elaborado y publicado</t>
  </si>
  <si>
    <t>Mantener actualizado el normograma de la entidad</t>
  </si>
  <si>
    <t>Código de Integridad</t>
  </si>
  <si>
    <t>Conflicto de Intereses</t>
  </si>
  <si>
    <t xml:space="preserve">Elaborar y socializar procedimiento para la recepción, distribución y seguimiento  de declaraciones de conflicto de intereses que ingresan por los canales dispuestos por la Entidad. </t>
  </si>
  <si>
    <t>Procedimiento elaborado y socializado</t>
  </si>
  <si>
    <t>Promover y realizar seguimiento a la certificación del
Curso Virtual de Integridad, Transparencia y Lucha contra la Corrupción de los nuevos funcionarios que se vinculen a la entidad</t>
  </si>
  <si>
    <t>Campaña diseñada e implementada</t>
  </si>
  <si>
    <t>Diseñar y realizar campaña referente al tema anticorrupción</t>
  </si>
  <si>
    <t>Realizar acciones para la promoción de los valores del servicio público y el código de integridad al interior de la entidad y medir su apropiación</t>
  </si>
  <si>
    <t>Acciones implementadas.  Medición aplicada con análisis de resultados y recomendaciones para la mejora</t>
  </si>
  <si>
    <t>Acciones de promoción implementadas. Reportes de seguimiento de la certificación</t>
  </si>
  <si>
    <t xml:space="preserve">Documentar el procedimiento para el control y seguimiento de las declaraciones de conflicto de intereses que ingresan por los canales dispuestos por la Entidad. </t>
  </si>
  <si>
    <t>Ejecutar el cronograma de actividades de la Política de Integridad</t>
  </si>
  <si>
    <t>x</t>
  </si>
  <si>
    <t>Fortalecer las competencias  de los servidores de APC Colombia en materia de integridad y lucha contra la corrupcion</t>
  </si>
  <si>
    <t>Porcentaje de Avance Acumulado 2020</t>
  </si>
  <si>
    <t>Cambio de diseño y mejoras de usabilidad y accesibilidad.
Intalación de certificado de seguriddad web SSL.</t>
  </si>
  <si>
    <t>Incrustar y desarrollar el modulo de conexión de pqrsd con la pagina web para mantener un sola imagen institucional.
Actualización del core de seguridad de drupal.</t>
  </si>
  <si>
    <t>Adelantar capacitación ORFEO.</t>
  </si>
  <si>
    <t>Desarrollas programas de capacitación para mejorar y conocer la parametrización y administración del sistema Orfeo.</t>
  </si>
  <si>
    <t>Evento realizado y memoria del evento documentada (Listas de asistencia, actas, presentaciones, etc)</t>
  </si>
  <si>
    <t>Herramienta sistematizada para gestionar los certifcados de utilidad comun de acuerdo con los dispuesto en el Decreto No. 1651 del 06 de diciembre de 2021.</t>
  </si>
  <si>
    <t>APC- Colombia, a través de la Dirección de Oferta de Cooperación elaborará el Informe de análisis del comportamiento de la Cooperación Sur-Sur en 2021  y lo socializará con sus socios y partes interesadas.</t>
  </si>
  <si>
    <t>Elaborar y socializar con socios del Sur Global y partes interesadas el  documento de análisis del Comportamiento de la Cooperación Sur - Sur en 2021.</t>
  </si>
  <si>
    <t>La Dirección de Demanda consolidará un documento de analisis del comportamiento de la cooperación internacional en 2021 con base en las cifras que se encuentren registradas en el sistema de información CICLOPE.</t>
  </si>
  <si>
    <t>La Dirección de Demanda llevará acabo un evento con participación de los cooperantes internacionales con los que se trabaja, en el que se espera mantener un dialogo sobre los principales avances de la gestión 2022 y su relevancia.</t>
  </si>
  <si>
    <t>Con esta actividad se da cumplimiento al decreto 1651 de 2021 sobre Certificados de utilidad común y se espera poder brindar un servicio agil a los usuarios interesados, además de brindar información completa sobre los requisitos del trámite y los pasos que se deben seguir</t>
  </si>
  <si>
    <t>Identificación y Priorización</t>
  </si>
  <si>
    <t>Elaborar documento (piezas graficas) para socializar al interior de APC-Colombia los protocolos de atención teléfonica y virtual.</t>
  </si>
  <si>
    <t>Protocolo socializado</t>
  </si>
  <si>
    <t>Consolidar y publicar en el SIGEPRE del instrumento institucional para la medición de la percepción frente a la prestación de los servicios misionales de la información recibida de (DCI, OFERTA y DEMANDA)</t>
  </si>
  <si>
    <t>Medir la percepción del servicio al ciudadano frente a la atención de las PQRSD y públicar la información en SIGEPRE y en Brujula</t>
  </si>
  <si>
    <t>Revisar y/o actualizar el instrumento de medición y aplicarlo con el fin de concoer la percepción de la Gestión Documental de la entidad (Una evaluación semestral)</t>
  </si>
  <si>
    <t>Realizar capacitación sobre la elaboración de documentos accesibles en formato word, Excel y PowerPoint (Una capacitación en cada semestre)</t>
  </si>
  <si>
    <t>Memorias de la capacitación (presentación y grabación)</t>
  </si>
  <si>
    <t>Implementar los procedimientos de expedición de constancia de registro de proyectos y emisión de Certificados de Utilidad Común y brindar capacitaciones a los actores vinculados a dichos procesos (Entidades nacionales y/o territoriales, Cooperantes Internacionales)</t>
  </si>
  <si>
    <t>Divulgar e implementarel protocolo de atención telefónica y virtual, en los meses de marzo y julio de 2022</t>
  </si>
  <si>
    <t>SUBCOMPONENTE</t>
  </si>
  <si>
    <t xml:space="preserve">                                                                         RACIONALIZACIÓN DE TRÁMITES</t>
  </si>
  <si>
    <t xml:space="preserve">                                                                                                      GESTIÓN DEL RIESGO DE CORRUPCIÓN</t>
  </si>
  <si>
    <t xml:space="preserve">                                                                                                       INICIATIVAS ADICIONALES (INTEGRIDAD)</t>
  </si>
  <si>
    <t>Actualizar y publicar el Mapa de Riesgos de Corrupción en la sede electrónica de la entidad</t>
  </si>
  <si>
    <t xml:space="preserve">                                                                                                        RENDICIÓN DE CUENTAS</t>
  </si>
  <si>
    <t xml:space="preserve">                                                                                        MECANISMOS PARA MEJORAR LA ATENCIÓN AL CIUDADANO</t>
  </si>
  <si>
    <t xml:space="preserve">                                                                  MECANISMOS DE TRANSPARENCIA Y ACCESO A LA INFORMACIÓN</t>
  </si>
  <si>
    <t xml:space="preserve">Se actualiza la política de gestión de riesgos acorde a la guía  de administración de riesgos vigente </t>
  </si>
  <si>
    <t>Procedimientos de Constancia de Registro y Certificados de Utilidad Común implementados al 100%
Al menos dos capacitaciones sobre el decreto 1651 de 2021 brindadas a usuarios del proceso</t>
  </si>
  <si>
    <t>Medir la satisfacción del ciudadano frente a los diferentes canales de comunicación dispuestos por la entidad</t>
  </si>
  <si>
    <t>Diseñar el instrumento y efectuar la medición la satisfacción del ciudadano frente a los diferentes canales de comunicación dispuestos por la entidad</t>
  </si>
  <si>
    <t>Instrumento diseñado e informe con análisis de resultados y propuestas de mejora.</t>
  </si>
  <si>
    <t>Actualizar e implementar la estrategia de divulgación de los avances de la entidad respecto a la implementación del acuerdo de paz, de acuerdo a lineamientos del DAPRE, Consejería para la Estabilización y DAFP y en cumplimiento de la Circular Conjunta 100-006. Para la actualización de la estrategia se tendrá en cuenta la definición de espacios de diálogo de acuerdo a la competencia de APC-Colombia</t>
  </si>
  <si>
    <t>Diseñar y realizar el formulario de anónimos para el registro de PQRSD</t>
  </si>
  <si>
    <t>Instalar las actualizaciones de módulos y actualizaciones al núcleo de drupla en su versión actual.</t>
  </si>
  <si>
    <t>Derecho de Petición: Términos del Derecho de petición, traslado por competencia a otra entidad o dependencia, respuestas de fondo, procedimiento de cómo se radica en la Entidad</t>
  </si>
  <si>
    <t>Corresponde a a la aplicación de los instrumentos  frebte a los servicios de la entidad</t>
  </si>
  <si>
    <t>Desarrollar la aplicación en el desempeño de los servidores frente a su servicio</t>
  </si>
  <si>
    <t>Se define como las necesidades que busca mejorar el portal del servicio de la agencia</t>
  </si>
  <si>
    <t>Llevar a cabo el seguimiento de las preguntas frecuente y actualizarlas de acuerdo a la necesidad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</si>
</sst>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_-;\-&quot;$&quot;* #,##0_-;_-&quot;$&quot;* &quot;-&quot;_-;_-@_-"/>
    <numFmt numFmtId="165" formatCode="_-&quot;$&quot;* #,##0_-;\-&quot;$&quot;* #,##0_-;_-&quot;$&quot;* &quot;-&quot;_-;_-@"/>
  </numFmts>
  <fonts count="31"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8"/>
      <name val="Calibri"/>
      <family val="2"/>
      <scheme val="minor"/>
    </font>
    <font>
      <sz val="11"/>
      <color rgb="FF00B050"/>
      <name val="Calibri"/>
      <family val="2"/>
      <scheme val="minor"/>
    </font>
    <font>
      <sz val="11"/>
      <name val="Calibri"/>
      <family val="2"/>
      <scheme val="minor"/>
    </font>
    <font>
      <sz val="10"/>
      <color rgb="FFFF0000"/>
      <name val="Arial"/>
      <family val="2"/>
    </font>
    <font>
      <sz val="10"/>
      <name val="Arial"/>
      <family val="2"/>
    </font>
    <font>
      <b/>
      <sz val="10"/>
      <color rgb="FFFFFFFF"/>
      <name val="Arial"/>
      <family val="2"/>
    </font>
    <font>
      <b/>
      <sz val="14"/>
      <color theme="3"/>
      <name val="Arial"/>
      <family val="2"/>
    </font>
    <font>
      <sz val="10"/>
      <color theme="1"/>
      <name val="Arial"/>
      <family val="2"/>
    </font>
    <font>
      <b/>
      <sz val="15"/>
      <color rgb="FFFFFFFF"/>
      <name val="Arial Narrow"/>
      <family val="2"/>
    </font>
    <font>
      <sz val="15"/>
      <color rgb="FF000000"/>
      <name val="Calibri"/>
      <family val="2"/>
      <scheme val="minor"/>
    </font>
    <font>
      <sz val="15"/>
      <color theme="1"/>
      <name val="Calibri"/>
      <family val="2"/>
      <scheme val="minor"/>
    </font>
    <font>
      <b/>
      <sz val="10"/>
      <color rgb="FFFF0000"/>
      <name val="Arial"/>
      <family val="2"/>
    </font>
    <font>
      <b/>
      <sz val="11"/>
      <color theme="3"/>
      <name val="Arial"/>
      <family val="2"/>
    </font>
    <font>
      <b/>
      <sz val="10"/>
      <color theme="3"/>
      <name val="Arial"/>
      <family val="2"/>
    </font>
    <font>
      <b/>
      <sz val="8"/>
      <color theme="3"/>
      <name val="Arial"/>
      <family val="2"/>
    </font>
    <font>
      <sz val="12"/>
      <name val="Arial"/>
      <family val="2"/>
    </font>
    <font>
      <b/>
      <sz val="12"/>
      <color rgb="FFFFFFFF"/>
      <name val="Arial"/>
      <family val="2"/>
    </font>
    <font>
      <sz val="11"/>
      <color theme="1"/>
      <name val="Arial"/>
      <family val="2"/>
    </font>
    <font>
      <sz val="11"/>
      <color rgb="FF00B050"/>
      <name val="Arial"/>
      <family val="2"/>
    </font>
    <font>
      <sz val="10"/>
      <color rgb="FF000000"/>
      <name val="Arial"/>
      <family val="2"/>
    </font>
    <font>
      <b/>
      <sz val="11"/>
      <color theme="1"/>
      <name val="Arial"/>
      <family val="2"/>
    </font>
    <font>
      <sz val="11"/>
      <color rgb="FFFF0000"/>
      <name val="Arial"/>
      <family val="2"/>
    </font>
    <font>
      <sz val="11"/>
      <name val="Arial"/>
      <family val="2"/>
    </font>
    <font>
      <sz val="12"/>
      <color theme="1"/>
      <name val="Arial"/>
      <family val="2"/>
    </font>
    <font>
      <sz val="12"/>
      <color rgb="FF00B050"/>
      <name val="Arial"/>
      <family val="2"/>
    </font>
    <font>
      <sz val="12"/>
      <color rgb="FFFF0000"/>
      <name val="Arial"/>
      <family val="2"/>
    </font>
    <font>
      <sz val="12"/>
      <color theme="5"/>
      <name val="Arial"/>
      <family val="2"/>
    </font>
  </fonts>
  <fills count="4">
    <fill>
      <patternFill patternType="none"/>
    </fill>
    <fill>
      <patternFill patternType="gray125"/>
    </fill>
    <fill>
      <patternFill patternType="solid">
        <fgColor rgb="FF2F5496"/>
        <bgColor indexed="64"/>
      </patternFill>
    </fill>
    <fill>
      <patternFill patternType="solid">
        <fgColor theme="9" tint="0.39997558519241921"/>
        <bgColor indexed="64"/>
      </patternFill>
    </fill>
  </fills>
  <borders count="42">
    <border>
      <left/>
      <right/>
      <top/>
      <bottom/>
      <diagonal/>
    </border>
    <border>
      <left/>
      <right/>
      <top/>
      <bottom style="thick">
        <color theme="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rgb="FF000000"/>
      </left>
      <right/>
      <top style="thin">
        <color rgb="FF000000"/>
      </top>
      <bottom style="thin">
        <color rgb="FF000000"/>
      </bottom>
      <diagonal/>
    </border>
    <border>
      <left/>
      <right/>
      <top style="thin">
        <color auto="1"/>
      </top>
      <bottom/>
      <diagonal/>
    </border>
    <border>
      <left style="thin">
        <color rgb="FF000000"/>
      </left>
      <right/>
      <top style="thin">
        <color auto="1"/>
      </top>
      <bottom style="thin">
        <color rgb="FF000000"/>
      </bottom>
      <diagonal/>
    </border>
    <border>
      <left style="thin">
        <color rgb="FF000000"/>
      </left>
      <right/>
      <top style="thin">
        <color rgb="FF000000"/>
      </top>
      <bottom style="thin">
        <color auto="1"/>
      </bottom>
      <diagonal/>
    </border>
    <border>
      <left style="medium">
        <color auto="1"/>
      </left>
      <right/>
      <top/>
      <bottom/>
      <diagonal/>
    </border>
    <border>
      <left style="medium">
        <color auto="1"/>
      </left>
      <right style="thin">
        <color rgb="FF000000"/>
      </right>
      <top/>
      <bottom style="thin">
        <color rgb="FF000000"/>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9" fontId="1" fillId="0" borderId="0" applyFont="0" applyFill="0" applyBorder="0" applyAlignment="0" applyProtection="0"/>
  </cellStyleXfs>
  <cellXfs count="167">
    <xf numFmtId="0" fontId="0" fillId="0" borderId="0" xfId="0"/>
    <xf numFmtId="0" fontId="0" fillId="0" borderId="0" xfId="0" applyFill="1"/>
    <xf numFmtId="0" fontId="5" fillId="0" borderId="0" xfId="0" applyFont="1"/>
    <xf numFmtId="0" fontId="5" fillId="0" borderId="0" xfId="0" applyFont="1" applyFill="1"/>
    <xf numFmtId="0" fontId="5" fillId="0" borderId="0" xfId="0" applyFont="1" applyAlignment="1"/>
    <xf numFmtId="0" fontId="7"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11" fillId="0" borderId="0" xfId="0" applyFont="1"/>
    <xf numFmtId="49" fontId="8" fillId="0" borderId="3" xfId="0" applyNumberFormat="1" applyFont="1" applyFill="1" applyBorder="1" applyAlignment="1">
      <alignment horizontal="center" vertical="center" wrapText="1"/>
    </xf>
    <xf numFmtId="0" fontId="7" fillId="0" borderId="19" xfId="0"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30"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1" xfId="0" applyBorder="1" applyAlignment="1">
      <alignment horizontal="center" vertical="center" wrapText="1"/>
    </xf>
    <xf numFmtId="49" fontId="8" fillId="0" borderId="32" xfId="0"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35" xfId="0" applyFont="1" applyBorder="1" applyAlignment="1">
      <alignment horizontal="center" vertical="center" wrapText="1"/>
    </xf>
    <xf numFmtId="0" fontId="12" fillId="2" borderId="3" xfId="0" applyFont="1" applyFill="1" applyBorder="1" applyAlignment="1">
      <alignment horizontal="center" vertical="center" wrapText="1"/>
    </xf>
    <xf numFmtId="0" fontId="13" fillId="0" borderId="2" xfId="0" applyFont="1" applyFill="1" applyBorder="1" applyAlignment="1" applyProtection="1">
      <alignment horizontal="left" vertical="center" wrapText="1"/>
      <protection hidden="1"/>
    </xf>
    <xf numFmtId="0" fontId="13" fillId="3" borderId="7" xfId="0" applyFont="1" applyFill="1" applyBorder="1" applyAlignment="1" applyProtection="1">
      <alignment horizontal="center" vertical="center" wrapText="1"/>
      <protection hidden="1"/>
    </xf>
    <xf numFmtId="0" fontId="13" fillId="0" borderId="3" xfId="0" applyFont="1" applyFill="1" applyBorder="1" applyAlignment="1" applyProtection="1">
      <alignment horizontal="center" vertical="center" wrapText="1"/>
      <protection hidden="1"/>
    </xf>
    <xf numFmtId="10" fontId="13" fillId="0" borderId="18" xfId="3" applyNumberFormat="1" applyFont="1" applyFill="1" applyBorder="1" applyAlignment="1" applyProtection="1">
      <alignment horizontal="center" vertical="center" wrapText="1"/>
      <protection hidden="1"/>
    </xf>
    <xf numFmtId="0" fontId="13" fillId="0" borderId="9" xfId="0" applyFont="1" applyFill="1" applyBorder="1" applyAlignment="1" applyProtection="1">
      <alignment horizontal="left" vertical="center" wrapText="1"/>
      <protection hidden="1"/>
    </xf>
    <xf numFmtId="0" fontId="13" fillId="3" borderId="11" xfId="0" applyFont="1" applyFill="1" applyBorder="1" applyAlignment="1" applyProtection="1">
      <alignment horizontal="center" vertical="center" wrapText="1"/>
      <protection hidden="1"/>
    </xf>
    <xf numFmtId="0" fontId="13" fillId="0" borderId="8" xfId="0" applyFont="1" applyFill="1" applyBorder="1" applyAlignment="1" applyProtection="1">
      <alignment horizontal="center" vertical="center" wrapText="1"/>
      <protection hidden="1"/>
    </xf>
    <xf numFmtId="0" fontId="13" fillId="0" borderId="4" xfId="0" applyFont="1" applyFill="1" applyBorder="1" applyAlignment="1" applyProtection="1">
      <alignment horizontal="left" vertical="center" wrapText="1"/>
      <protection hidden="1"/>
    </xf>
    <xf numFmtId="0" fontId="13" fillId="3" borderId="12" xfId="0" applyFont="1" applyFill="1" applyBorder="1" applyAlignment="1" applyProtection="1">
      <alignment horizontal="center" vertical="center" wrapText="1"/>
      <protection hidden="1"/>
    </xf>
    <xf numFmtId="0" fontId="13" fillId="0" borderId="5" xfId="0" applyFont="1" applyFill="1" applyBorder="1" applyAlignment="1" applyProtection="1">
      <alignment horizontal="center" vertical="center" wrapText="1"/>
      <protection hidden="1"/>
    </xf>
    <xf numFmtId="0" fontId="13" fillId="0" borderId="37" xfId="0" applyFont="1" applyFill="1" applyBorder="1" applyAlignment="1" applyProtection="1">
      <alignment horizontal="left" vertical="center" wrapText="1"/>
      <protection hidden="1"/>
    </xf>
    <xf numFmtId="0" fontId="14" fillId="0" borderId="38" xfId="0" applyFont="1" applyBorder="1" applyAlignment="1">
      <alignment horizontal="center" vertical="center"/>
    </xf>
    <xf numFmtId="10" fontId="14" fillId="0" borderId="39" xfId="0" applyNumberFormat="1" applyFont="1" applyBorder="1" applyAlignment="1">
      <alignment horizontal="center" vertical="center"/>
    </xf>
    <xf numFmtId="0" fontId="14" fillId="0" borderId="0" xfId="0" applyFont="1"/>
    <xf numFmtId="17" fontId="14" fillId="0" borderId="0" xfId="0" applyNumberFormat="1" applyFont="1"/>
    <xf numFmtId="0" fontId="3" fillId="0" borderId="3" xfId="0" applyFont="1" applyBorder="1" applyAlignment="1">
      <alignment horizontal="center"/>
    </xf>
    <xf numFmtId="0" fontId="15" fillId="0" borderId="0" xfId="0" applyFont="1" applyFill="1" applyBorder="1" applyAlignment="1">
      <alignment vertical="center"/>
    </xf>
    <xf numFmtId="0" fontId="10" fillId="0" borderId="0" xfId="2" applyFont="1" applyBorder="1" applyAlignment="1">
      <alignment horizontal="center" vertical="center"/>
    </xf>
    <xf numFmtId="0" fontId="8" fillId="0" borderId="41" xfId="0"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0" fontId="10" fillId="0" borderId="22" xfId="2" applyFont="1" applyBorder="1" applyAlignment="1">
      <alignment vertical="center"/>
    </xf>
    <xf numFmtId="0" fontId="10" fillId="0" borderId="13" xfId="2" applyFont="1" applyBorder="1" applyAlignment="1">
      <alignment vertical="center"/>
    </xf>
    <xf numFmtId="0" fontId="16" fillId="0" borderId="0" xfId="2" applyFont="1" applyBorder="1" applyAlignment="1">
      <alignment vertical="center"/>
    </xf>
    <xf numFmtId="0" fontId="19" fillId="0" borderId="40" xfId="0" applyFont="1" applyFill="1" applyBorder="1" applyAlignment="1" applyProtection="1">
      <alignment horizontal="left" vertical="center"/>
      <protection hidden="1"/>
    </xf>
    <xf numFmtId="0" fontId="20" fillId="2" borderId="15" xfId="0" applyFont="1" applyFill="1" applyBorder="1" applyAlignment="1">
      <alignment horizontal="left" vertical="center" wrapText="1"/>
    </xf>
    <xf numFmtId="0" fontId="20" fillId="2" borderId="16" xfId="0" applyFont="1" applyFill="1" applyBorder="1" applyAlignment="1">
      <alignment horizontal="left" vertical="center" wrapText="1"/>
    </xf>
    <xf numFmtId="164" fontId="20" fillId="2" borderId="16" xfId="1"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164" fontId="20" fillId="2" borderId="3" xfId="1" applyFont="1" applyFill="1" applyBorder="1" applyAlignment="1">
      <alignment horizontal="left" vertical="center" wrapText="1"/>
    </xf>
    <xf numFmtId="0" fontId="20" fillId="2" borderId="18" xfId="0" applyFont="1" applyFill="1" applyBorder="1" applyAlignment="1">
      <alignment horizontal="left" vertical="center" wrapText="1"/>
    </xf>
    <xf numFmtId="0" fontId="19" fillId="0" borderId="2" xfId="0" applyFont="1" applyFill="1" applyBorder="1" applyAlignment="1" applyProtection="1">
      <alignment horizontal="left" vertical="center" wrapText="1"/>
      <protection hidden="1"/>
    </xf>
    <xf numFmtId="0" fontId="19" fillId="0" borderId="3" xfId="0" applyFont="1" applyFill="1" applyBorder="1" applyAlignment="1" applyProtection="1">
      <alignment horizontal="left" vertical="center" wrapText="1"/>
      <protection hidden="1"/>
    </xf>
    <xf numFmtId="49" fontId="19" fillId="0" borderId="3" xfId="0" applyNumberFormat="1" applyFont="1" applyFill="1" applyBorder="1" applyAlignment="1" applyProtection="1">
      <alignment horizontal="left" vertical="center" wrapText="1"/>
      <protection hidden="1"/>
    </xf>
    <xf numFmtId="14" fontId="19" fillId="0" borderId="3" xfId="0" applyNumberFormat="1" applyFont="1" applyFill="1" applyBorder="1" applyAlignment="1" applyProtection="1">
      <alignment horizontal="left" vertical="center" wrapText="1"/>
      <protection hidden="1"/>
    </xf>
    <xf numFmtId="164" fontId="19" fillId="0" borderId="3" xfId="1" applyFont="1" applyFill="1" applyBorder="1" applyAlignment="1" applyProtection="1">
      <alignment horizontal="left" vertical="center" wrapText="1"/>
      <protection hidden="1"/>
    </xf>
    <xf numFmtId="0" fontId="19" fillId="0" borderId="18" xfId="0" applyFont="1" applyFill="1" applyBorder="1" applyAlignment="1" applyProtection="1">
      <alignment horizontal="left" vertical="center" wrapText="1"/>
      <protection hidden="1"/>
    </xf>
    <xf numFmtId="0" fontId="19" fillId="0" borderId="4" xfId="0" applyFont="1" applyFill="1" applyBorder="1" applyAlignment="1" applyProtection="1">
      <alignment horizontal="left" vertical="center" wrapText="1"/>
      <protection hidden="1"/>
    </xf>
    <xf numFmtId="0" fontId="19" fillId="0" borderId="5" xfId="0" applyFont="1" applyFill="1" applyBorder="1" applyAlignment="1" applyProtection="1">
      <alignment horizontal="left" vertical="center" wrapText="1"/>
      <protection hidden="1"/>
    </xf>
    <xf numFmtId="14" fontId="19" fillId="0" borderId="5" xfId="0" applyNumberFormat="1" applyFont="1" applyFill="1" applyBorder="1" applyAlignment="1" applyProtection="1">
      <alignment horizontal="left" vertical="center" wrapText="1"/>
      <protection hidden="1"/>
    </xf>
    <xf numFmtId="164" fontId="19" fillId="0" borderId="5" xfId="1" applyFont="1" applyFill="1" applyBorder="1" applyAlignment="1" applyProtection="1">
      <alignment horizontal="left" vertical="center" wrapText="1"/>
      <protection hidden="1"/>
    </xf>
    <xf numFmtId="0" fontId="19" fillId="0" borderId="23" xfId="0" applyFont="1" applyFill="1" applyBorder="1" applyAlignment="1" applyProtection="1">
      <alignment horizontal="left" vertical="center" wrapText="1"/>
      <protection hidden="1"/>
    </xf>
    <xf numFmtId="0" fontId="19" fillId="0" borderId="2"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3" xfId="0" applyFont="1" applyFill="1" applyBorder="1" applyAlignment="1">
      <alignment horizontal="left" vertical="center" wrapText="1"/>
    </xf>
    <xf numFmtId="14" fontId="19" fillId="0" borderId="3" xfId="0" applyNumberFormat="1" applyFont="1" applyFill="1" applyBorder="1" applyAlignment="1">
      <alignment horizontal="left" vertical="center" wrapText="1"/>
    </xf>
    <xf numFmtId="164" fontId="19" fillId="0" borderId="3" xfId="1"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6"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14" fontId="19" fillId="0" borderId="20" xfId="0" applyNumberFormat="1" applyFont="1" applyBorder="1" applyAlignment="1">
      <alignment horizontal="left" vertical="center" wrapText="1"/>
    </xf>
    <xf numFmtId="165" fontId="19" fillId="0" borderId="20" xfId="0" applyNumberFormat="1" applyFont="1" applyBorder="1" applyAlignment="1">
      <alignment horizontal="left" vertical="center" wrapText="1"/>
    </xf>
    <xf numFmtId="0" fontId="19" fillId="0" borderId="27" xfId="0" applyFont="1" applyFill="1" applyBorder="1" applyAlignment="1">
      <alignment horizontal="left" vertical="center" wrapText="1"/>
    </xf>
    <xf numFmtId="0" fontId="17" fillId="0" borderId="25" xfId="2" applyFont="1" applyBorder="1" applyAlignment="1">
      <alignment vertical="center"/>
    </xf>
    <xf numFmtId="0" fontId="18" fillId="0" borderId="16" xfId="2" applyFont="1" applyBorder="1" applyAlignment="1">
      <alignment vertical="center"/>
    </xf>
    <xf numFmtId="0" fontId="18" fillId="0" borderId="17" xfId="2" applyFont="1" applyBorder="1" applyAlignment="1">
      <alignment vertical="center"/>
    </xf>
    <xf numFmtId="0" fontId="21" fillId="0" borderId="0" xfId="0" applyFont="1"/>
    <xf numFmtId="0" fontId="21" fillId="0" borderId="0" xfId="0" applyFont="1" applyFill="1" applyAlignment="1">
      <alignment wrapText="1"/>
    </xf>
    <xf numFmtId="9" fontId="21" fillId="0" borderId="0" xfId="3" applyFont="1"/>
    <xf numFmtId="10" fontId="21" fillId="0" borderId="0" xfId="3" applyNumberFormat="1" applyFont="1"/>
    <xf numFmtId="0" fontId="23" fillId="0" borderId="0" xfId="0" applyFont="1" applyFill="1" applyBorder="1" applyAlignment="1" applyProtection="1">
      <alignment vertical="center" wrapText="1"/>
      <protection hidden="1"/>
    </xf>
    <xf numFmtId="10" fontId="21" fillId="0" borderId="0" xfId="0" applyNumberFormat="1" applyFont="1"/>
    <xf numFmtId="0" fontId="21" fillId="0" borderId="0" xfId="0" applyFont="1" applyAlignment="1"/>
    <xf numFmtId="0" fontId="24" fillId="0" borderId="0" xfId="0" applyFont="1"/>
    <xf numFmtId="0" fontId="22" fillId="0" borderId="0" xfId="0" applyFont="1" applyAlignment="1"/>
    <xf numFmtId="0" fontId="26" fillId="0" borderId="0" xfId="0" applyFont="1"/>
    <xf numFmtId="0" fontId="27" fillId="0" borderId="0" xfId="0" applyFont="1"/>
    <xf numFmtId="0" fontId="20" fillId="2" borderId="28" xfId="0" applyFont="1" applyFill="1" applyBorder="1" applyAlignment="1">
      <alignment horizontal="left" vertical="center" wrapText="1"/>
    </xf>
    <xf numFmtId="0" fontId="27" fillId="0" borderId="0" xfId="0" applyFont="1" applyAlignment="1">
      <alignment horizontal="left"/>
    </xf>
    <xf numFmtId="164" fontId="20" fillId="2" borderId="28" xfId="1" applyFont="1" applyFill="1" applyBorder="1" applyAlignment="1">
      <alignment horizontal="left" vertical="center" wrapText="1"/>
    </xf>
    <xf numFmtId="0" fontId="19" fillId="0" borderId="3" xfId="0" applyFont="1" applyFill="1" applyBorder="1" applyAlignment="1">
      <alignment horizontal="left" vertical="center"/>
    </xf>
    <xf numFmtId="14" fontId="19" fillId="0" borderId="3" xfId="0" applyNumberFormat="1" applyFont="1" applyFill="1" applyBorder="1" applyAlignment="1">
      <alignment horizontal="left" vertical="center"/>
    </xf>
    <xf numFmtId="0" fontId="19" fillId="0" borderId="3" xfId="0" applyFont="1" applyFill="1" applyBorder="1" applyAlignment="1">
      <alignment horizontal="left"/>
    </xf>
    <xf numFmtId="0" fontId="19" fillId="0" borderId="3" xfId="0" applyFont="1" applyBorder="1" applyAlignment="1">
      <alignment horizontal="left" vertical="center"/>
    </xf>
    <xf numFmtId="0" fontId="19" fillId="0" borderId="3" xfId="0" applyFont="1" applyBorder="1" applyAlignment="1">
      <alignment horizontal="left" vertical="center" wrapText="1"/>
    </xf>
    <xf numFmtId="0" fontId="19" fillId="0" borderId="3" xfId="0" applyFont="1" applyBorder="1" applyAlignment="1">
      <alignment horizontal="left"/>
    </xf>
    <xf numFmtId="0" fontId="22" fillId="0" borderId="0" xfId="0" applyFont="1" applyAlignment="1">
      <alignment horizontal="left"/>
    </xf>
    <xf numFmtId="0" fontId="10" fillId="0" borderId="24" xfId="2" applyFont="1" applyBorder="1" applyAlignment="1">
      <alignment horizontal="left" vertical="center"/>
    </xf>
    <xf numFmtId="0" fontId="10" fillId="0" borderId="0" xfId="2" applyFont="1" applyBorder="1" applyAlignment="1">
      <alignment horizontal="left" vertical="center"/>
    </xf>
    <xf numFmtId="0" fontId="27" fillId="0" borderId="0" xfId="0" applyFont="1" applyAlignment="1"/>
    <xf numFmtId="0" fontId="28" fillId="0" borderId="0" xfId="0" applyFont="1" applyAlignment="1"/>
    <xf numFmtId="0" fontId="28" fillId="0" borderId="0" xfId="0" applyFont="1" applyFill="1" applyAlignment="1"/>
    <xf numFmtId="0" fontId="20" fillId="2" borderId="14"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8" xfId="0" applyFont="1" applyFill="1" applyBorder="1" applyAlignment="1">
      <alignment horizontal="left" vertical="center" wrapText="1"/>
    </xf>
    <xf numFmtId="164" fontId="20" fillId="2" borderId="8" xfId="1" applyFont="1" applyFill="1" applyBorder="1" applyAlignment="1">
      <alignment horizontal="left" vertical="center" wrapText="1"/>
    </xf>
    <xf numFmtId="0" fontId="20" fillId="2" borderId="29" xfId="0" applyFont="1" applyFill="1" applyBorder="1" applyAlignment="1">
      <alignment horizontal="left" vertical="center" wrapText="1"/>
    </xf>
    <xf numFmtId="0" fontId="29" fillId="0" borderId="0" xfId="0" applyFont="1" applyAlignment="1">
      <alignment horizontal="left"/>
    </xf>
    <xf numFmtId="0" fontId="28" fillId="0" borderId="0" xfId="0" applyFont="1" applyFill="1" applyAlignment="1">
      <alignment horizontal="left"/>
    </xf>
    <xf numFmtId="0" fontId="28" fillId="0" borderId="0" xfId="0" applyFont="1" applyAlignment="1">
      <alignment horizontal="left"/>
    </xf>
    <xf numFmtId="0" fontId="19" fillId="0" borderId="3" xfId="0" applyFont="1" applyBorder="1" applyAlignment="1">
      <alignment horizontal="left" wrapText="1"/>
    </xf>
    <xf numFmtId="0" fontId="30" fillId="0" borderId="0" xfId="0" applyFont="1" applyAlignment="1">
      <alignment horizontal="left"/>
    </xf>
    <xf numFmtId="0" fontId="10" fillId="0" borderId="21" xfId="2" applyFont="1" applyBorder="1" applyAlignment="1">
      <alignment horizontal="left" vertical="center"/>
    </xf>
    <xf numFmtId="0" fontId="10" fillId="0" borderId="22" xfId="2" applyFont="1" applyBorder="1" applyAlignment="1">
      <alignment horizontal="left" vertical="center"/>
    </xf>
    <xf numFmtId="0" fontId="10" fillId="0" borderId="13" xfId="2" applyFont="1" applyBorder="1" applyAlignment="1">
      <alignment horizontal="left" vertical="center"/>
    </xf>
    <xf numFmtId="0" fontId="21" fillId="0" borderId="0" xfId="0" applyFont="1" applyAlignment="1">
      <alignment horizontal="left"/>
    </xf>
    <xf numFmtId="0" fontId="22" fillId="0" borderId="0" xfId="0" applyFont="1" applyFill="1" applyAlignment="1">
      <alignment horizontal="left"/>
    </xf>
    <xf numFmtId="0" fontId="22" fillId="0" borderId="0" xfId="0" applyFont="1" applyFill="1" applyAlignment="1"/>
    <xf numFmtId="0" fontId="20" fillId="2" borderId="6" xfId="0" applyFont="1" applyFill="1" applyBorder="1" applyAlignment="1">
      <alignment horizontal="left" vertical="center" wrapText="1"/>
    </xf>
    <xf numFmtId="0" fontId="25" fillId="0" borderId="0" xfId="0" applyFont="1" applyFill="1" applyAlignment="1">
      <alignment horizontal="left"/>
    </xf>
    <xf numFmtId="0" fontId="26" fillId="0" borderId="0" xfId="0" applyFont="1" applyFill="1" applyAlignment="1">
      <alignment horizontal="left"/>
    </xf>
    <xf numFmtId="0" fontId="21" fillId="0" borderId="0" xfId="0" applyFont="1" applyFill="1" applyAlignment="1">
      <alignment horizontal="left"/>
    </xf>
    <xf numFmtId="0" fontId="10" fillId="0" borderId="15" xfId="2" applyFont="1" applyBorder="1" applyAlignment="1">
      <alignment horizontal="left" vertical="center"/>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14" fontId="19" fillId="0" borderId="16" xfId="0" applyNumberFormat="1" applyFont="1" applyFill="1" applyBorder="1" applyAlignment="1">
      <alignment horizontal="left" vertical="center" wrapText="1"/>
    </xf>
    <xf numFmtId="164" fontId="19" fillId="0" borderId="16" xfId="1"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3" xfId="0" applyFont="1" applyFill="1" applyBorder="1" applyAlignment="1">
      <alignment horizontal="left" vertical="top" wrapText="1"/>
    </xf>
    <xf numFmtId="0" fontId="19" fillId="0" borderId="2" xfId="0" applyFont="1" applyBorder="1" applyAlignment="1">
      <alignment horizontal="left" vertical="center" wrapText="1"/>
    </xf>
    <xf numFmtId="14" fontId="19" fillId="0" borderId="3" xfId="0" applyNumberFormat="1" applyFont="1" applyBorder="1" applyAlignment="1">
      <alignment horizontal="left" vertical="center" wrapText="1"/>
    </xf>
    <xf numFmtId="0" fontId="19" fillId="0" borderId="4"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5" xfId="0" applyFont="1" applyBorder="1" applyAlignment="1">
      <alignment horizontal="left" vertical="center"/>
    </xf>
    <xf numFmtId="0" fontId="19" fillId="0" borderId="5" xfId="0" applyFont="1" applyBorder="1" applyAlignment="1">
      <alignment horizontal="left"/>
    </xf>
    <xf numFmtId="0" fontId="19" fillId="0" borderId="5" xfId="0" applyFont="1" applyFill="1" applyBorder="1" applyAlignment="1">
      <alignment horizontal="left" vertical="center" wrapText="1"/>
    </xf>
    <xf numFmtId="14" fontId="19" fillId="0" borderId="5" xfId="0" applyNumberFormat="1" applyFont="1" applyBorder="1" applyAlignment="1">
      <alignment horizontal="left" vertical="center" wrapText="1"/>
    </xf>
    <xf numFmtId="0" fontId="19" fillId="0" borderId="23" xfId="0" applyFont="1" applyFill="1" applyBorder="1" applyAlignment="1">
      <alignment horizontal="left" vertical="center" wrapText="1"/>
    </xf>
    <xf numFmtId="14" fontId="19" fillId="0" borderId="3" xfId="0" applyNumberFormat="1" applyFont="1" applyBorder="1" applyAlignment="1">
      <alignment horizontal="left" vertical="center"/>
    </xf>
    <xf numFmtId="0" fontId="2" fillId="0" borderId="36" xfId="2" applyBorder="1" applyAlignment="1">
      <alignment horizontal="center"/>
    </xf>
    <xf numFmtId="0" fontId="2" fillId="0" borderId="13" xfId="2" applyBorder="1" applyAlignment="1">
      <alignment horizontal="center"/>
    </xf>
    <xf numFmtId="0" fontId="2" fillId="0" borderId="14" xfId="2" applyBorder="1" applyAlignment="1">
      <alignment horizontal="center"/>
    </xf>
    <xf numFmtId="0" fontId="2" fillId="0" borderId="14" xfId="2" applyBorder="1" applyAlignment="1">
      <alignment horizontal="center" vertical="center"/>
    </xf>
    <xf numFmtId="0" fontId="12" fillId="2" borderId="1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0" fillId="0" borderId="34" xfId="2" applyFont="1" applyBorder="1" applyAlignment="1">
      <alignment horizontal="center" vertical="center"/>
    </xf>
    <xf numFmtId="0" fontId="10" fillId="0" borderId="25" xfId="2" applyFont="1" applyBorder="1" applyAlignment="1">
      <alignment horizontal="center" vertical="center"/>
    </xf>
    <xf numFmtId="0" fontId="9" fillId="2" borderId="1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0" borderId="24" xfId="2" applyFont="1" applyBorder="1" applyAlignment="1">
      <alignment horizontal="center" vertical="center"/>
    </xf>
    <xf numFmtId="0" fontId="9" fillId="2" borderId="6" xfId="0" applyFont="1" applyFill="1" applyBorder="1" applyAlignment="1">
      <alignment horizontal="center" vertical="center" wrapText="1"/>
    </xf>
  </cellXfs>
  <cellStyles count="4">
    <cellStyle name="Encabezado 1" xfId="2" builtinId="16"/>
    <cellStyle name="Moneda [0]" xfId="1"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53770</xdr:colOff>
      <xdr:row>0</xdr:row>
      <xdr:rowOff>38408</xdr:rowOff>
    </xdr:from>
    <xdr:to>
      <xdr:col>2</xdr:col>
      <xdr:colOff>180647</xdr:colOff>
      <xdr:row>0</xdr:row>
      <xdr:rowOff>411788</xdr:rowOff>
    </xdr:to>
    <xdr:pic>
      <xdr:nvPicPr>
        <xdr:cNvPr id="2" name="Imagen 1" descr="Logo institucional de APC-Colombia" title="Logo institucional de APC-Colombi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70" y="38408"/>
          <a:ext cx="2475865" cy="373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38100</xdr:rowOff>
    </xdr:from>
    <xdr:to>
      <xdr:col>1</xdr:col>
      <xdr:colOff>657102</xdr:colOff>
      <xdr:row>0</xdr:row>
      <xdr:rowOff>411480</xdr:rowOff>
    </xdr:to>
    <xdr:pic>
      <xdr:nvPicPr>
        <xdr:cNvPr id="2" name="Imagen 1" descr="Logo institucional de APC-Colombia" title="Logo institucional de APC-Colombi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8100"/>
          <a:ext cx="2476377" cy="373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219685</xdr:colOff>
      <xdr:row>1</xdr:row>
      <xdr:rowOff>373380</xdr:rowOff>
    </xdr:to>
    <xdr:pic>
      <xdr:nvPicPr>
        <xdr:cNvPr id="2" name="Imagen 1" descr="Logo institucional de APC-Colombia" title="Logo institucional de APC-Colombi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83577"/>
          <a:ext cx="2476377" cy="373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0</xdr:col>
      <xdr:colOff>2552577</xdr:colOff>
      <xdr:row>0</xdr:row>
      <xdr:rowOff>430530</xdr:rowOff>
    </xdr:to>
    <xdr:pic>
      <xdr:nvPicPr>
        <xdr:cNvPr id="2" name="Imagen 1" descr="Logo institucional de APC-Colombia" title="Logo institucional de APC-Colombi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57150"/>
          <a:ext cx="2476377" cy="373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329589</xdr:colOff>
      <xdr:row>0</xdr:row>
      <xdr:rowOff>373380</xdr:rowOff>
    </xdr:to>
    <xdr:pic>
      <xdr:nvPicPr>
        <xdr:cNvPr id="2" name="Imagen 1" descr="Logo institucional de APC-Colombia" title="Logo institucional de APC-Colombi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6377" cy="373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227012</xdr:colOff>
      <xdr:row>0</xdr:row>
      <xdr:rowOff>373380</xdr:rowOff>
    </xdr:to>
    <xdr:pic>
      <xdr:nvPicPr>
        <xdr:cNvPr id="2" name="Imagen 1" descr="Logo institucional de APC-Colombia" title="Logo institucional de APC-Colombi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6377" cy="3733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B15" sqref="B15"/>
    </sheetView>
  </sheetViews>
  <sheetFormatPr baseColWidth="10" defaultRowHeight="15" x14ac:dyDescent="0.25"/>
  <cols>
    <col min="1" max="1" width="30.7109375" customWidth="1"/>
    <col min="2" max="2" width="26.42578125" customWidth="1"/>
    <col min="7" max="7" width="43.85546875" customWidth="1"/>
  </cols>
  <sheetData>
    <row r="1" spans="1:7" ht="20.25" thickBot="1" x14ac:dyDescent="0.35">
      <c r="A1" s="145"/>
      <c r="B1" s="146"/>
      <c r="C1" s="147"/>
      <c r="D1" s="148"/>
      <c r="E1" s="148"/>
      <c r="F1" s="148"/>
      <c r="G1" s="148"/>
    </row>
    <row r="2" spans="1:7" ht="40.5" customHeight="1" x14ac:dyDescent="0.25">
      <c r="A2" s="149" t="s">
        <v>114</v>
      </c>
      <c r="B2" s="151" t="s">
        <v>115</v>
      </c>
      <c r="C2" s="153" t="s">
        <v>116</v>
      </c>
      <c r="D2" s="153"/>
      <c r="E2" s="153"/>
      <c r="F2" s="153"/>
      <c r="G2" s="154" t="s">
        <v>140</v>
      </c>
    </row>
    <row r="3" spans="1:7" ht="33.950000000000003" customHeight="1" x14ac:dyDescent="0.25">
      <c r="A3" s="150"/>
      <c r="B3" s="152"/>
      <c r="C3" s="23" t="s">
        <v>117</v>
      </c>
      <c r="D3" s="23" t="s">
        <v>118</v>
      </c>
      <c r="E3" s="23" t="s">
        <v>119</v>
      </c>
      <c r="F3" s="23" t="s">
        <v>120</v>
      </c>
      <c r="G3" s="155"/>
    </row>
    <row r="4" spans="1:7" ht="39" x14ac:dyDescent="0.25">
      <c r="A4" s="24" t="s">
        <v>121</v>
      </c>
      <c r="B4" s="25"/>
      <c r="C4" s="26"/>
      <c r="D4" s="26"/>
      <c r="E4" s="26"/>
      <c r="F4" s="26"/>
      <c r="G4" s="27" t="e">
        <f>SUM(C4:F4)/$B$10</f>
        <v>#DIV/0!</v>
      </c>
    </row>
    <row r="5" spans="1:7" ht="39" x14ac:dyDescent="0.25">
      <c r="A5" s="24" t="s">
        <v>122</v>
      </c>
      <c r="B5" s="25"/>
      <c r="C5" s="26"/>
      <c r="D5" s="26"/>
      <c r="E5" s="26"/>
      <c r="F5" s="26"/>
      <c r="G5" s="27" t="e">
        <f>((SUM(C5:F5)/$B$10))</f>
        <v>#DIV/0!</v>
      </c>
    </row>
    <row r="6" spans="1:7" ht="19.5" x14ac:dyDescent="0.25">
      <c r="A6" s="24" t="s">
        <v>123</v>
      </c>
      <c r="B6" s="25"/>
      <c r="C6" s="26"/>
      <c r="D6" s="26"/>
      <c r="E6" s="26"/>
      <c r="F6" s="26"/>
      <c r="G6" s="27" t="e">
        <f t="shared" ref="G6:G9" si="0">((SUM(C6:F6)/$B$10))</f>
        <v>#DIV/0!</v>
      </c>
    </row>
    <row r="7" spans="1:7" ht="58.5" x14ac:dyDescent="0.25">
      <c r="A7" s="24" t="s">
        <v>124</v>
      </c>
      <c r="B7" s="25"/>
      <c r="C7" s="26"/>
      <c r="D7" s="26"/>
      <c r="E7" s="26"/>
      <c r="F7" s="26"/>
      <c r="G7" s="27" t="e">
        <f t="shared" si="0"/>
        <v>#DIV/0!</v>
      </c>
    </row>
    <row r="8" spans="1:7" ht="58.5" x14ac:dyDescent="0.25">
      <c r="A8" s="28" t="s">
        <v>125</v>
      </c>
      <c r="B8" s="29"/>
      <c r="C8" s="30"/>
      <c r="D8" s="30"/>
      <c r="E8" s="30"/>
      <c r="F8" s="30"/>
      <c r="G8" s="27" t="e">
        <f t="shared" si="0"/>
        <v>#DIV/0!</v>
      </c>
    </row>
    <row r="9" spans="1:7" ht="78.75" thickBot="1" x14ac:dyDescent="0.3">
      <c r="A9" s="31" t="s">
        <v>126</v>
      </c>
      <c r="B9" s="32"/>
      <c r="C9" s="33"/>
      <c r="D9" s="33"/>
      <c r="E9" s="33"/>
      <c r="F9" s="33"/>
      <c r="G9" s="27" t="e">
        <f t="shared" si="0"/>
        <v>#DIV/0!</v>
      </c>
    </row>
    <row r="10" spans="1:7" ht="20.25" thickBot="1" x14ac:dyDescent="0.3">
      <c r="A10" s="34" t="s">
        <v>127</v>
      </c>
      <c r="B10" s="35">
        <f>SUM(B4:B9)</f>
        <v>0</v>
      </c>
      <c r="C10" s="35">
        <f t="shared" ref="C10:F10" si="1">SUM(C5:C9)</f>
        <v>0</v>
      </c>
      <c r="D10" s="35">
        <f t="shared" si="1"/>
        <v>0</v>
      </c>
      <c r="E10" s="35">
        <f t="shared" si="1"/>
        <v>0</v>
      </c>
      <c r="F10" s="35">
        <f t="shared" si="1"/>
        <v>0</v>
      </c>
      <c r="G10" s="36" t="e">
        <f>SUM(G5:G9)</f>
        <v>#DIV/0!</v>
      </c>
    </row>
    <row r="11" spans="1:7" ht="19.5" x14ac:dyDescent="0.3">
      <c r="A11" s="37"/>
      <c r="B11" s="37"/>
      <c r="C11" s="37"/>
      <c r="D11" s="37"/>
      <c r="E11" s="37"/>
      <c r="F11" s="37"/>
      <c r="G11" s="37"/>
    </row>
    <row r="12" spans="1:7" ht="19.5" x14ac:dyDescent="0.3">
      <c r="A12" s="37"/>
      <c r="B12" s="37"/>
      <c r="C12" s="37"/>
      <c r="D12" s="37"/>
      <c r="E12" s="37"/>
      <c r="F12" s="37"/>
      <c r="G12" s="37"/>
    </row>
    <row r="13" spans="1:7" ht="19.5" x14ac:dyDescent="0.3">
      <c r="A13" s="37"/>
      <c r="B13" s="38"/>
      <c r="C13" s="37"/>
      <c r="D13" s="37"/>
      <c r="E13" s="37"/>
      <c r="F13" s="37"/>
      <c r="G13" s="37"/>
    </row>
    <row r="14" spans="1:7" x14ac:dyDescent="0.25">
      <c r="A14" s="39"/>
      <c r="B14" s="39" t="s">
        <v>128</v>
      </c>
    </row>
    <row r="15" spans="1:7" x14ac:dyDescent="0.25">
      <c r="A15" s="39" t="s">
        <v>129</v>
      </c>
      <c r="B15" s="39"/>
    </row>
    <row r="16" spans="1:7" x14ac:dyDescent="0.25">
      <c r="A16" s="39" t="s">
        <v>130</v>
      </c>
      <c r="B16" s="39"/>
    </row>
    <row r="17" spans="1:2" x14ac:dyDescent="0.25">
      <c r="A17" s="39" t="s">
        <v>131</v>
      </c>
      <c r="B17" s="39"/>
    </row>
    <row r="18" spans="1:2" x14ac:dyDescent="0.25">
      <c r="A18" s="39" t="s">
        <v>132</v>
      </c>
      <c r="B18" s="39"/>
    </row>
    <row r="19" spans="1:2" x14ac:dyDescent="0.25">
      <c r="A19" s="39" t="s">
        <v>66</v>
      </c>
      <c r="B19" s="39"/>
    </row>
    <row r="20" spans="1:2" x14ac:dyDescent="0.25">
      <c r="A20" s="39" t="s">
        <v>133</v>
      </c>
      <c r="B20" s="39"/>
    </row>
    <row r="21" spans="1:2" x14ac:dyDescent="0.25">
      <c r="A21" s="39" t="s">
        <v>134</v>
      </c>
      <c r="B21" s="39"/>
    </row>
    <row r="22" spans="1:2" x14ac:dyDescent="0.25">
      <c r="A22" s="39" t="s">
        <v>135</v>
      </c>
      <c r="B22" s="39"/>
    </row>
    <row r="23" spans="1:2" x14ac:dyDescent="0.25">
      <c r="A23" s="39" t="s">
        <v>136</v>
      </c>
      <c r="B23" s="39"/>
    </row>
    <row r="24" spans="1:2" x14ac:dyDescent="0.25">
      <c r="A24" s="39" t="s">
        <v>137</v>
      </c>
      <c r="B24" s="39"/>
    </row>
    <row r="25" spans="1:2" x14ac:dyDescent="0.25">
      <c r="A25" s="39" t="s">
        <v>138</v>
      </c>
      <c r="B25" s="39"/>
    </row>
    <row r="26" spans="1:2" x14ac:dyDescent="0.25">
      <c r="A26" s="39" t="s">
        <v>139</v>
      </c>
      <c r="B26" s="39">
        <f>SUM(B15:B25)</f>
        <v>0</v>
      </c>
    </row>
  </sheetData>
  <mergeCells count="6">
    <mergeCell ref="A1:C1"/>
    <mergeCell ref="D1:G1"/>
    <mergeCell ref="A2:A3"/>
    <mergeCell ref="B2:B3"/>
    <mergeCell ref="C2:F2"/>
    <mergeCell ref="G2: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2" zoomScale="130" zoomScaleNormal="130" zoomScalePageLayoutView="130" workbookViewId="0">
      <pane ySplit="3" topLeftCell="A5" activePane="bottomLeft" state="frozen"/>
      <selection activeCell="A2" sqref="A2"/>
      <selection pane="bottomLeft" activeCell="A3" sqref="A3:A4"/>
    </sheetView>
  </sheetViews>
  <sheetFormatPr baseColWidth="10" defaultRowHeight="15" x14ac:dyDescent="0.25"/>
  <cols>
    <col min="1" max="1" width="44.42578125" customWidth="1"/>
    <col min="2" max="2" width="43.85546875" hidden="1" customWidth="1"/>
    <col min="3" max="3" width="15.85546875" customWidth="1"/>
    <col min="4" max="4" width="20.7109375" customWidth="1"/>
    <col min="5" max="5" width="59.42578125" customWidth="1"/>
  </cols>
  <sheetData>
    <row r="1" spans="1:5" ht="38.25" customHeight="1" x14ac:dyDescent="0.25"/>
    <row r="2" spans="1:5" ht="22.5" customHeight="1" thickBot="1" x14ac:dyDescent="0.3">
      <c r="A2" s="156" t="s">
        <v>14</v>
      </c>
      <c r="B2" s="157"/>
      <c r="C2" s="157"/>
      <c r="D2" s="157"/>
      <c r="E2" s="157"/>
    </row>
    <row r="3" spans="1:5" ht="38.25" customHeight="1" x14ac:dyDescent="0.25">
      <c r="A3" s="159" t="s">
        <v>0</v>
      </c>
      <c r="B3" s="162" t="s">
        <v>60</v>
      </c>
      <c r="C3" s="158" t="s">
        <v>92</v>
      </c>
      <c r="D3" s="158" t="s">
        <v>98</v>
      </c>
      <c r="E3" s="158" t="s">
        <v>99</v>
      </c>
    </row>
    <row r="4" spans="1:5" x14ac:dyDescent="0.25">
      <c r="A4" s="159"/>
      <c r="B4" s="166"/>
      <c r="C4" s="159"/>
      <c r="D4" s="159"/>
      <c r="E4" s="159"/>
    </row>
    <row r="5" spans="1:5" s="4" customFormat="1" ht="72" customHeight="1" x14ac:dyDescent="0.25">
      <c r="A5" s="22" t="s">
        <v>61</v>
      </c>
      <c r="B5" s="10" t="s">
        <v>78</v>
      </c>
      <c r="C5" s="9" t="s">
        <v>93</v>
      </c>
      <c r="D5" s="13" t="s">
        <v>100</v>
      </c>
      <c r="E5" s="14" t="s">
        <v>101</v>
      </c>
    </row>
    <row r="6" spans="1:5" s="1" customFormat="1" ht="115.5" customHeight="1" x14ac:dyDescent="0.25">
      <c r="A6" s="11" t="s">
        <v>81</v>
      </c>
      <c r="B6" s="5"/>
      <c r="C6" s="9" t="s">
        <v>94</v>
      </c>
      <c r="D6" s="13" t="s">
        <v>100</v>
      </c>
      <c r="E6" s="14" t="s">
        <v>102</v>
      </c>
    </row>
    <row r="7" spans="1:5" s="3" customFormat="1" ht="95.25" customHeight="1" x14ac:dyDescent="0.25">
      <c r="A7" s="11" t="s">
        <v>46</v>
      </c>
      <c r="B7" s="5" t="s">
        <v>76</v>
      </c>
      <c r="C7" s="9" t="s">
        <v>95</v>
      </c>
      <c r="D7" s="13" t="s">
        <v>100</v>
      </c>
      <c r="E7" s="15" t="s">
        <v>106</v>
      </c>
    </row>
    <row r="8" spans="1:5" s="3" customFormat="1" ht="175.5" customHeight="1" x14ac:dyDescent="0.25">
      <c r="A8" s="11" t="s">
        <v>45</v>
      </c>
      <c r="B8" s="5" t="s">
        <v>77</v>
      </c>
      <c r="C8" s="9" t="s">
        <v>96</v>
      </c>
      <c r="D8" s="13" t="s">
        <v>100</v>
      </c>
      <c r="E8" s="15" t="s">
        <v>107</v>
      </c>
    </row>
    <row r="9" spans="1:5" s="2" customFormat="1" ht="105" customHeight="1" x14ac:dyDescent="0.25">
      <c r="A9" s="11" t="s">
        <v>83</v>
      </c>
      <c r="B9" s="12" t="s">
        <v>84</v>
      </c>
      <c r="C9" s="9" t="s">
        <v>97</v>
      </c>
      <c r="D9" s="13" t="s">
        <v>100</v>
      </c>
      <c r="E9" s="14" t="s">
        <v>108</v>
      </c>
    </row>
    <row r="12" spans="1:5" ht="18.75" thickBot="1" x14ac:dyDescent="0.3">
      <c r="A12" s="165" t="s">
        <v>103</v>
      </c>
      <c r="B12" s="157"/>
      <c r="C12" s="157"/>
      <c r="D12" s="157"/>
      <c r="E12" s="157"/>
    </row>
    <row r="13" spans="1:5" x14ac:dyDescent="0.25">
      <c r="A13" s="160" t="s">
        <v>0</v>
      </c>
      <c r="B13" s="162" t="s">
        <v>60</v>
      </c>
      <c r="C13" s="158" t="s">
        <v>92</v>
      </c>
      <c r="D13" s="158" t="s">
        <v>98</v>
      </c>
      <c r="E13" s="158" t="s">
        <v>99</v>
      </c>
    </row>
    <row r="14" spans="1:5" ht="30" customHeight="1" x14ac:dyDescent="0.25">
      <c r="A14" s="161"/>
      <c r="B14" s="163"/>
      <c r="C14" s="164"/>
      <c r="D14" s="164"/>
      <c r="E14" s="164"/>
    </row>
    <row r="15" spans="1:5" ht="60" x14ac:dyDescent="0.25">
      <c r="A15" s="6" t="s">
        <v>41</v>
      </c>
      <c r="B15" s="17"/>
      <c r="C15" s="9" t="s">
        <v>95</v>
      </c>
      <c r="D15" s="18" t="s">
        <v>100</v>
      </c>
      <c r="E15" s="16" t="s">
        <v>109</v>
      </c>
    </row>
    <row r="16" spans="1:5" ht="25.5" x14ac:dyDescent="0.25">
      <c r="A16" s="6" t="s">
        <v>47</v>
      </c>
      <c r="B16" s="19"/>
      <c r="C16" s="9" t="s">
        <v>112</v>
      </c>
      <c r="D16" s="13" t="s">
        <v>100</v>
      </c>
      <c r="E16" s="16" t="s">
        <v>104</v>
      </c>
    </row>
    <row r="17" spans="1:5" ht="75" x14ac:dyDescent="0.25">
      <c r="A17" s="6" t="s">
        <v>44</v>
      </c>
      <c r="B17" s="19"/>
      <c r="C17" s="9" t="s">
        <v>113</v>
      </c>
      <c r="D17" s="13" t="s">
        <v>100</v>
      </c>
      <c r="E17" s="16" t="s">
        <v>105</v>
      </c>
    </row>
    <row r="18" spans="1:5" ht="195" x14ac:dyDescent="0.25">
      <c r="A18" s="6" t="s">
        <v>48</v>
      </c>
      <c r="B18" s="19"/>
      <c r="C18" s="9" t="s">
        <v>97</v>
      </c>
      <c r="D18" s="13" t="s">
        <v>100</v>
      </c>
      <c r="E18" s="16" t="s">
        <v>110</v>
      </c>
    </row>
    <row r="19" spans="1:5" ht="105" x14ac:dyDescent="0.25">
      <c r="A19" s="6" t="s">
        <v>65</v>
      </c>
      <c r="B19" s="20"/>
      <c r="C19" s="7" t="s">
        <v>97</v>
      </c>
      <c r="D19" s="21" t="s">
        <v>100</v>
      </c>
      <c r="E19" s="16" t="s">
        <v>111</v>
      </c>
    </row>
  </sheetData>
  <mergeCells count="12">
    <mergeCell ref="A2:E2"/>
    <mergeCell ref="E3:E4"/>
    <mergeCell ref="A13:A14"/>
    <mergeCell ref="B13:B14"/>
    <mergeCell ref="C13:C14"/>
    <mergeCell ref="D13:D14"/>
    <mergeCell ref="E13:E14"/>
    <mergeCell ref="A12:E12"/>
    <mergeCell ref="A3:A4"/>
    <mergeCell ref="B3:B4"/>
    <mergeCell ref="C3:C4"/>
    <mergeCell ref="D3:D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26" sqref="C26"/>
    </sheetView>
  </sheetViews>
  <sheetFormatPr baseColWidth="10" defaultRowHeight="15" x14ac:dyDescent="0.25"/>
  <cols>
    <col min="1" max="1" width="30.7109375" customWidth="1"/>
    <col min="4" max="4" width="17.42578125" customWidth="1"/>
    <col min="5" max="5" width="16.140625" customWidth="1"/>
    <col min="6" max="6" width="13.85546875" customWidth="1"/>
    <col min="7" max="7" width="21.140625" customWidth="1"/>
  </cols>
  <sheetData>
    <row r="1" spans="1:7" ht="20.25" thickBot="1" x14ac:dyDescent="0.35">
      <c r="A1" s="145"/>
      <c r="B1" s="146"/>
      <c r="C1" s="147"/>
      <c r="D1" s="148"/>
      <c r="E1" s="148"/>
      <c r="F1" s="148"/>
      <c r="G1" s="148"/>
    </row>
    <row r="2" spans="1:7" ht="19.5" x14ac:dyDescent="0.25">
      <c r="A2" s="149" t="s">
        <v>114</v>
      </c>
      <c r="B2" s="151" t="s">
        <v>115</v>
      </c>
      <c r="C2" s="153" t="s">
        <v>116</v>
      </c>
      <c r="D2" s="153"/>
      <c r="E2" s="153"/>
      <c r="F2" s="153"/>
      <c r="G2" s="154" t="s">
        <v>181</v>
      </c>
    </row>
    <row r="3" spans="1:7" ht="33.950000000000003" customHeight="1" x14ac:dyDescent="0.25">
      <c r="A3" s="150"/>
      <c r="B3" s="152"/>
      <c r="C3" s="23" t="s">
        <v>117</v>
      </c>
      <c r="D3" s="23" t="s">
        <v>118</v>
      </c>
      <c r="E3" s="23" t="s">
        <v>119</v>
      </c>
      <c r="F3" s="23" t="s">
        <v>120</v>
      </c>
      <c r="G3" s="155"/>
    </row>
    <row r="4" spans="1:7" ht="39" x14ac:dyDescent="0.25">
      <c r="A4" s="24" t="s">
        <v>121</v>
      </c>
      <c r="B4" s="25">
        <v>0</v>
      </c>
      <c r="C4" s="26"/>
      <c r="D4" s="26"/>
      <c r="E4" s="26"/>
      <c r="F4" s="26"/>
      <c r="G4" s="27"/>
    </row>
    <row r="5" spans="1:7" ht="39" x14ac:dyDescent="0.25">
      <c r="A5" s="24" t="s">
        <v>122</v>
      </c>
      <c r="B5" s="25">
        <v>4</v>
      </c>
      <c r="C5" s="26"/>
      <c r="D5" s="26"/>
      <c r="E5" s="26"/>
      <c r="F5" s="26"/>
      <c r="G5" s="27"/>
    </row>
    <row r="6" spans="1:7" ht="19.5" x14ac:dyDescent="0.25">
      <c r="A6" s="24" t="s">
        <v>123</v>
      </c>
      <c r="B6" s="25">
        <v>7</v>
      </c>
      <c r="C6" s="26"/>
      <c r="D6" s="26"/>
      <c r="E6" s="26"/>
      <c r="F6" s="26"/>
      <c r="G6" s="27"/>
    </row>
    <row r="7" spans="1:7" ht="58.5" x14ac:dyDescent="0.25">
      <c r="A7" s="24" t="s">
        <v>124</v>
      </c>
      <c r="B7" s="25">
        <v>13</v>
      </c>
      <c r="C7" s="26"/>
      <c r="D7" s="26"/>
      <c r="E7" s="26"/>
      <c r="F7" s="26"/>
      <c r="G7" s="27"/>
    </row>
    <row r="8" spans="1:7" ht="58.5" x14ac:dyDescent="0.25">
      <c r="A8" s="28" t="s">
        <v>125</v>
      </c>
      <c r="B8" s="29">
        <v>7</v>
      </c>
      <c r="C8" s="30"/>
      <c r="D8" s="30"/>
      <c r="E8" s="30"/>
      <c r="F8" s="30"/>
      <c r="G8" s="27"/>
    </row>
    <row r="9" spans="1:7" ht="78.75" thickBot="1" x14ac:dyDescent="0.3">
      <c r="A9" s="31" t="s">
        <v>126</v>
      </c>
      <c r="B9" s="32">
        <v>4</v>
      </c>
      <c r="C9" s="33"/>
      <c r="D9" s="33"/>
      <c r="E9" s="33"/>
      <c r="F9" s="33"/>
      <c r="G9" s="27"/>
    </row>
    <row r="10" spans="1:7" ht="20.25" thickBot="1" x14ac:dyDescent="0.3">
      <c r="A10" s="34" t="s">
        <v>127</v>
      </c>
      <c r="B10" s="35">
        <f>SUM(B4:B9)</f>
        <v>35</v>
      </c>
      <c r="C10" s="35">
        <f t="shared" ref="C10:F10" si="0">SUM(C5:C9)</f>
        <v>0</v>
      </c>
      <c r="D10" s="35">
        <f t="shared" si="0"/>
        <v>0</v>
      </c>
      <c r="E10" s="35">
        <f t="shared" si="0"/>
        <v>0</v>
      </c>
      <c r="F10" s="35">
        <f t="shared" si="0"/>
        <v>0</v>
      </c>
      <c r="G10" s="36">
        <f>SUM(G5:G9)</f>
        <v>0</v>
      </c>
    </row>
    <row r="11" spans="1:7" ht="19.5" x14ac:dyDescent="0.3">
      <c r="A11" s="37"/>
      <c r="B11" s="37"/>
      <c r="C11" s="37"/>
      <c r="D11" s="37"/>
      <c r="E11" s="37"/>
      <c r="F11" s="37"/>
      <c r="G11" s="37"/>
    </row>
    <row r="12" spans="1:7" ht="19.5" x14ac:dyDescent="0.3">
      <c r="A12" s="37"/>
      <c r="B12" s="37"/>
      <c r="C12" s="37"/>
      <c r="D12" s="37"/>
      <c r="E12" s="37"/>
      <c r="F12" s="37"/>
      <c r="G12" s="37"/>
    </row>
    <row r="13" spans="1:7" ht="19.5" x14ac:dyDescent="0.3">
      <c r="A13" s="37"/>
      <c r="B13" s="38"/>
      <c r="C13" s="37"/>
      <c r="D13" s="37"/>
      <c r="E13" s="37"/>
      <c r="F13" s="37"/>
      <c r="G13" s="37"/>
    </row>
    <row r="14" spans="1:7" x14ac:dyDescent="0.25">
      <c r="A14" s="39"/>
      <c r="B14" s="39" t="s">
        <v>128</v>
      </c>
    </row>
    <row r="15" spans="1:7" x14ac:dyDescent="0.25">
      <c r="A15" s="39" t="s">
        <v>129</v>
      </c>
      <c r="B15" s="39">
        <f t="shared" ref="B15:B21" si="1">COUNTIF(C15:J15,"x")</f>
        <v>3</v>
      </c>
      <c r="C15" t="s">
        <v>11</v>
      </c>
      <c r="D15" t="s">
        <v>11</v>
      </c>
      <c r="E15" t="s">
        <v>11</v>
      </c>
    </row>
    <row r="16" spans="1:7" x14ac:dyDescent="0.25">
      <c r="A16" s="39" t="s">
        <v>130</v>
      </c>
      <c r="B16" s="39">
        <f t="shared" si="1"/>
        <v>5</v>
      </c>
      <c r="C16" t="s">
        <v>179</v>
      </c>
      <c r="D16" t="s">
        <v>179</v>
      </c>
      <c r="E16" t="s">
        <v>179</v>
      </c>
      <c r="F16" t="s">
        <v>179</v>
      </c>
      <c r="G16" t="s">
        <v>179</v>
      </c>
    </row>
    <row r="17" spans="1:9" x14ac:dyDescent="0.25">
      <c r="A17" s="39" t="s">
        <v>131</v>
      </c>
      <c r="B17" s="39">
        <f t="shared" si="1"/>
        <v>1</v>
      </c>
      <c r="C17" t="s">
        <v>179</v>
      </c>
    </row>
    <row r="18" spans="1:9" x14ac:dyDescent="0.25">
      <c r="A18" s="39" t="s">
        <v>132</v>
      </c>
      <c r="B18" s="39">
        <f t="shared" si="1"/>
        <v>3</v>
      </c>
      <c r="C18" t="s">
        <v>11</v>
      </c>
      <c r="D18" t="s">
        <v>11</v>
      </c>
      <c r="E18" t="s">
        <v>11</v>
      </c>
    </row>
    <row r="19" spans="1:9" x14ac:dyDescent="0.25">
      <c r="A19" s="39" t="s">
        <v>66</v>
      </c>
      <c r="B19" s="39">
        <f t="shared" si="1"/>
        <v>3</v>
      </c>
      <c r="C19" t="s">
        <v>11</v>
      </c>
      <c r="D19" t="s">
        <v>179</v>
      </c>
      <c r="E19" t="s">
        <v>179</v>
      </c>
    </row>
    <row r="20" spans="1:9" x14ac:dyDescent="0.25">
      <c r="A20" s="39" t="s">
        <v>133</v>
      </c>
      <c r="B20" s="39">
        <f t="shared" si="1"/>
        <v>2</v>
      </c>
      <c r="C20" t="s">
        <v>179</v>
      </c>
      <c r="D20" t="s">
        <v>179</v>
      </c>
    </row>
    <row r="21" spans="1:9" x14ac:dyDescent="0.25">
      <c r="A21" s="39" t="s">
        <v>134</v>
      </c>
      <c r="B21" s="39">
        <f t="shared" si="1"/>
        <v>2</v>
      </c>
      <c r="C21" t="s">
        <v>11</v>
      </c>
      <c r="D21" t="s">
        <v>11</v>
      </c>
    </row>
    <row r="22" spans="1:9" x14ac:dyDescent="0.25">
      <c r="A22" s="39" t="s">
        <v>135</v>
      </c>
      <c r="B22" s="39">
        <f>COUNTIF(C22:J22,"x")</f>
        <v>5</v>
      </c>
      <c r="C22" t="s">
        <v>179</v>
      </c>
      <c r="D22" t="s">
        <v>179</v>
      </c>
      <c r="E22" t="s">
        <v>179</v>
      </c>
      <c r="F22" t="s">
        <v>179</v>
      </c>
      <c r="G22" t="s">
        <v>179</v>
      </c>
    </row>
    <row r="23" spans="1:9" x14ac:dyDescent="0.25">
      <c r="A23" s="39" t="s">
        <v>136</v>
      </c>
      <c r="B23" s="39">
        <f t="shared" ref="B23:B25" si="2">COUNTIF(C23:J23,"x")</f>
        <v>5</v>
      </c>
      <c r="C23" t="s">
        <v>179</v>
      </c>
      <c r="D23" t="s">
        <v>179</v>
      </c>
      <c r="E23" t="s">
        <v>179</v>
      </c>
      <c r="F23" t="s">
        <v>179</v>
      </c>
      <c r="G23" t="s">
        <v>179</v>
      </c>
    </row>
    <row r="24" spans="1:9" x14ac:dyDescent="0.25">
      <c r="A24" s="39" t="s">
        <v>137</v>
      </c>
      <c r="B24" s="39">
        <f t="shared" si="2"/>
        <v>2</v>
      </c>
      <c r="C24" t="s">
        <v>179</v>
      </c>
      <c r="D24" t="s">
        <v>179</v>
      </c>
    </row>
    <row r="25" spans="1:9" x14ac:dyDescent="0.25">
      <c r="A25" s="39" t="s">
        <v>138</v>
      </c>
      <c r="B25" s="39">
        <f t="shared" si="2"/>
        <v>4</v>
      </c>
      <c r="C25" t="s">
        <v>179</v>
      </c>
      <c r="D25" t="s">
        <v>179</v>
      </c>
      <c r="E25" t="s">
        <v>179</v>
      </c>
      <c r="F25" t="s">
        <v>179</v>
      </c>
    </row>
    <row r="26" spans="1:9" x14ac:dyDescent="0.25">
      <c r="A26" s="39" t="s">
        <v>139</v>
      </c>
      <c r="B26" s="39">
        <f>SUM(B15:B25)</f>
        <v>35</v>
      </c>
      <c r="C26" s="39"/>
      <c r="D26" s="39"/>
      <c r="E26" s="39"/>
      <c r="F26" s="39"/>
      <c r="G26" s="39"/>
      <c r="H26" s="39"/>
      <c r="I26" s="39"/>
    </row>
  </sheetData>
  <mergeCells count="6">
    <mergeCell ref="A1:C1"/>
    <mergeCell ref="D1:G1"/>
    <mergeCell ref="A2:A3"/>
    <mergeCell ref="B2:B3"/>
    <mergeCell ref="C2:F2"/>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
  <sheetViews>
    <sheetView tabSelected="1" zoomScaleNormal="100" zoomScalePageLayoutView="120" workbookViewId="0">
      <selection activeCell="H7" sqref="H7"/>
    </sheetView>
  </sheetViews>
  <sheetFormatPr baseColWidth="10" defaultRowHeight="14.25" x14ac:dyDescent="0.2"/>
  <cols>
    <col min="1" max="1" width="9.42578125" style="82" bestFit="1" customWidth="1"/>
    <col min="2" max="2" width="25.85546875" style="82" bestFit="1" customWidth="1"/>
    <col min="3" max="3" width="13.28515625" style="82" bestFit="1" customWidth="1"/>
    <col min="4" max="4" width="12" style="82" bestFit="1" customWidth="1"/>
    <col min="5" max="5" width="15.42578125" style="82" bestFit="1" customWidth="1"/>
    <col min="6" max="6" width="15.7109375" style="82" customWidth="1"/>
    <col min="7" max="7" width="11.85546875" style="82" customWidth="1"/>
    <col min="8" max="8" width="9.42578125" style="82" bestFit="1" customWidth="1"/>
    <col min="9" max="9" width="12.42578125" style="82" customWidth="1"/>
    <col min="10" max="10" width="18.42578125" style="82" customWidth="1"/>
    <col min="11" max="16384" width="11.42578125" style="82"/>
  </cols>
  <sheetData>
    <row r="1" spans="1:11" ht="36" customHeight="1" x14ac:dyDescent="0.2">
      <c r="A1" s="118" t="s">
        <v>204</v>
      </c>
      <c r="B1" s="44"/>
      <c r="C1" s="44"/>
      <c r="D1" s="44"/>
      <c r="E1" s="44"/>
      <c r="F1" s="44"/>
      <c r="G1" s="44"/>
      <c r="H1" s="44"/>
      <c r="I1" s="44"/>
      <c r="J1" s="44"/>
    </row>
    <row r="2" spans="1:11" s="83" customFormat="1" ht="135.75" customHeight="1" thickBot="1" x14ac:dyDescent="0.25">
      <c r="A2" s="47" t="s">
        <v>145</v>
      </c>
      <c r="B2" s="42"/>
      <c r="C2" s="42"/>
      <c r="D2" s="42"/>
      <c r="E2" s="42"/>
      <c r="F2" s="42"/>
      <c r="G2" s="42"/>
      <c r="H2" s="42"/>
      <c r="I2" s="42"/>
      <c r="J2" s="42"/>
      <c r="K2" s="43"/>
    </row>
  </sheetData>
  <phoneticPr fontId="4" type="noConversion"/>
  <pageMargins left="0.7" right="0.7" top="0.75" bottom="0.75" header="0.3" footer="0.3"/>
  <pageSetup paperSize="9" scale="1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opLeftCell="D1" zoomScaleNormal="100" zoomScalePageLayoutView="90" workbookViewId="0">
      <selection activeCell="M1" sqref="M1:M1048576"/>
    </sheetView>
  </sheetViews>
  <sheetFormatPr baseColWidth="10" defaultRowHeight="14.25" x14ac:dyDescent="0.2"/>
  <cols>
    <col min="1" max="1" width="29.140625" style="82" customWidth="1"/>
    <col min="2" max="2" width="34.42578125" style="82" customWidth="1"/>
    <col min="3" max="3" width="23.140625" style="82" customWidth="1"/>
    <col min="4" max="4" width="25.5703125" style="82" customWidth="1"/>
    <col min="5" max="5" width="22.85546875" style="82" customWidth="1"/>
    <col min="6" max="6" width="24.85546875" style="82" customWidth="1"/>
    <col min="7" max="7" width="24.28515625" style="82" customWidth="1"/>
    <col min="8" max="8" width="31.28515625" style="82" customWidth="1"/>
    <col min="9" max="9" width="18.5703125" style="82" customWidth="1"/>
    <col min="10" max="10" width="14.85546875" style="82" customWidth="1"/>
    <col min="11" max="11" width="13.28515625" style="82" customWidth="1"/>
    <col min="12" max="12" width="27.85546875" style="82" customWidth="1"/>
    <col min="13" max="16384" width="11.42578125" style="82"/>
  </cols>
  <sheetData>
    <row r="1" spans="1:12" s="88" customFormat="1" ht="39.75" customHeight="1" thickBot="1" x14ac:dyDescent="0.25">
      <c r="A1" s="118" t="s">
        <v>205</v>
      </c>
      <c r="B1" s="44"/>
      <c r="C1" s="44"/>
      <c r="D1" s="44"/>
      <c r="E1" s="44"/>
      <c r="F1" s="44"/>
      <c r="G1" s="44"/>
      <c r="H1" s="44"/>
      <c r="I1" s="44"/>
      <c r="J1" s="44"/>
      <c r="K1" s="44"/>
      <c r="L1" s="45"/>
    </row>
    <row r="2" spans="1:12" s="88" customFormat="1" ht="25.5" customHeight="1" x14ac:dyDescent="0.2">
      <c r="A2" s="48" t="s">
        <v>0</v>
      </c>
      <c r="B2" s="49" t="s">
        <v>60</v>
      </c>
      <c r="C2" s="49" t="s">
        <v>203</v>
      </c>
      <c r="D2" s="49" t="s">
        <v>203</v>
      </c>
      <c r="E2" s="49" t="s">
        <v>203</v>
      </c>
      <c r="F2" s="49" t="s">
        <v>203</v>
      </c>
      <c r="G2" s="49" t="s">
        <v>203</v>
      </c>
      <c r="H2" s="49" t="s">
        <v>1</v>
      </c>
      <c r="I2" s="49" t="s">
        <v>2</v>
      </c>
      <c r="J2" s="49" t="s">
        <v>3</v>
      </c>
      <c r="K2" s="50" t="s">
        <v>4</v>
      </c>
      <c r="L2" s="51" t="s">
        <v>5</v>
      </c>
    </row>
    <row r="3" spans="1:12" s="88" customFormat="1" ht="65.25" customHeight="1" x14ac:dyDescent="0.2">
      <c r="A3" s="52"/>
      <c r="B3" s="53"/>
      <c r="C3" s="53" t="s">
        <v>6</v>
      </c>
      <c r="D3" s="53" t="s">
        <v>7</v>
      </c>
      <c r="E3" s="53" t="s">
        <v>8</v>
      </c>
      <c r="F3" s="53" t="s">
        <v>9</v>
      </c>
      <c r="G3" s="53" t="s">
        <v>10</v>
      </c>
      <c r="H3" s="53"/>
      <c r="I3" s="53"/>
      <c r="J3" s="53"/>
      <c r="K3" s="54"/>
      <c r="L3" s="55"/>
    </row>
    <row r="4" spans="1:12" s="90" customFormat="1" ht="60" x14ac:dyDescent="0.2">
      <c r="A4" s="56" t="s">
        <v>207</v>
      </c>
      <c r="B4" s="57" t="s">
        <v>67</v>
      </c>
      <c r="C4" s="57"/>
      <c r="D4" s="57" t="s">
        <v>11</v>
      </c>
      <c r="E4" s="57" t="s">
        <v>11</v>
      </c>
      <c r="F4" s="57"/>
      <c r="G4" s="57"/>
      <c r="H4" s="57" t="s">
        <v>146</v>
      </c>
      <c r="I4" s="58" t="s">
        <v>141</v>
      </c>
      <c r="J4" s="59">
        <v>44681</v>
      </c>
      <c r="K4" s="60"/>
      <c r="L4" s="61" t="s">
        <v>12</v>
      </c>
    </row>
    <row r="5" spans="1:12" s="90" customFormat="1" ht="60" x14ac:dyDescent="0.2">
      <c r="A5" s="56" t="s">
        <v>90</v>
      </c>
      <c r="B5" s="57" t="s">
        <v>211</v>
      </c>
      <c r="C5" s="57" t="s">
        <v>11</v>
      </c>
      <c r="D5" s="57"/>
      <c r="E5" s="57"/>
      <c r="F5" s="57"/>
      <c r="G5" s="57"/>
      <c r="H5" s="57" t="s">
        <v>159</v>
      </c>
      <c r="I5" s="59">
        <v>44562</v>
      </c>
      <c r="J5" s="59">
        <v>44926</v>
      </c>
      <c r="K5" s="60"/>
      <c r="L5" s="61" t="s">
        <v>12</v>
      </c>
    </row>
    <row r="6" spans="1:12" s="90" customFormat="1" ht="90.75" customHeight="1" x14ac:dyDescent="0.2">
      <c r="A6" s="56" t="s">
        <v>52</v>
      </c>
      <c r="B6" s="57" t="s">
        <v>68</v>
      </c>
      <c r="C6" s="57"/>
      <c r="D6" s="57"/>
      <c r="E6" s="57"/>
      <c r="F6" s="57" t="s">
        <v>11</v>
      </c>
      <c r="G6" s="57" t="s">
        <v>11</v>
      </c>
      <c r="H6" s="57" t="s">
        <v>160</v>
      </c>
      <c r="I6" s="59">
        <v>44562</v>
      </c>
      <c r="J6" s="59">
        <v>44926</v>
      </c>
      <c r="K6" s="60"/>
      <c r="L6" s="61" t="s">
        <v>12</v>
      </c>
    </row>
    <row r="7" spans="1:12" s="123" customFormat="1" ht="105.75" thickBot="1" x14ac:dyDescent="0.25">
      <c r="A7" s="62" t="s">
        <v>42</v>
      </c>
      <c r="B7" s="63" t="s">
        <v>73</v>
      </c>
      <c r="C7" s="63" t="s">
        <v>11</v>
      </c>
      <c r="D7" s="63"/>
      <c r="E7" s="63"/>
      <c r="F7" s="63"/>
      <c r="G7" s="63" t="s">
        <v>11</v>
      </c>
      <c r="H7" s="63" t="s">
        <v>43</v>
      </c>
      <c r="I7" s="64">
        <v>44743</v>
      </c>
      <c r="J7" s="64">
        <v>44926</v>
      </c>
      <c r="K7" s="65"/>
      <c r="L7" s="66" t="s">
        <v>13</v>
      </c>
    </row>
    <row r="9" spans="1:12" x14ac:dyDescent="0.2">
      <c r="D9" s="84"/>
      <c r="E9" s="85"/>
      <c r="H9" s="86"/>
      <c r="I9" s="85"/>
      <c r="J9" s="85"/>
    </row>
    <row r="10" spans="1:12" x14ac:dyDescent="0.2">
      <c r="D10" s="84"/>
      <c r="E10" s="85"/>
      <c r="H10" s="86"/>
      <c r="I10" s="85"/>
      <c r="J10" s="87"/>
    </row>
    <row r="11" spans="1:12" x14ac:dyDescent="0.2">
      <c r="D11" s="84"/>
      <c r="E11" s="85"/>
      <c r="H11" s="86"/>
      <c r="I11" s="85"/>
      <c r="J11" s="87"/>
    </row>
    <row r="12" spans="1:12" x14ac:dyDescent="0.2">
      <c r="D12" s="84"/>
      <c r="E12" s="85"/>
      <c r="H12" s="86"/>
      <c r="I12" s="85"/>
      <c r="J12" s="87"/>
    </row>
    <row r="13" spans="1:12" x14ac:dyDescent="0.2">
      <c r="D13" s="84"/>
      <c r="E13" s="85"/>
      <c r="F13" s="87"/>
      <c r="G13" s="88"/>
      <c r="H13" s="88"/>
    </row>
    <row r="14" spans="1:12" ht="15" x14ac:dyDescent="0.25">
      <c r="C14" s="89"/>
      <c r="G14" s="8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2" zoomScaleNormal="100" zoomScalePageLayoutView="110" workbookViewId="0">
      <pane ySplit="3" topLeftCell="A8" activePane="bottomLeft" state="frozen"/>
      <selection activeCell="A2" sqref="A2"/>
      <selection pane="bottomLeft" activeCell="K2" sqref="K1:K1048576"/>
    </sheetView>
  </sheetViews>
  <sheetFormatPr baseColWidth="10" defaultRowHeight="14.25" x14ac:dyDescent="0.2"/>
  <cols>
    <col min="1" max="2" width="33.85546875" style="121" customWidth="1"/>
    <col min="3" max="3" width="25" style="121" customWidth="1"/>
    <col min="4" max="4" width="23.42578125" style="121" customWidth="1"/>
    <col min="5" max="5" width="22.7109375" style="121" customWidth="1"/>
    <col min="6" max="6" width="28.140625" style="121" customWidth="1"/>
    <col min="7" max="7" width="13.5703125" style="121" customWidth="1"/>
    <col min="8" max="8" width="13" style="121" customWidth="1"/>
    <col min="9" max="9" width="15.85546875" style="121" customWidth="1"/>
    <col min="10" max="10" width="18" style="121" customWidth="1"/>
    <col min="11" max="16384" width="11.42578125" style="121"/>
  </cols>
  <sheetData>
    <row r="1" spans="1:11" ht="38.25" customHeight="1" thickBot="1" x14ac:dyDescent="0.25"/>
    <row r="2" spans="1:11" ht="38.1" customHeight="1" thickBot="1" x14ac:dyDescent="0.25">
      <c r="A2" s="118" t="s">
        <v>208</v>
      </c>
      <c r="B2" s="119"/>
      <c r="C2" s="119"/>
      <c r="D2" s="119"/>
      <c r="E2" s="119"/>
      <c r="F2" s="119"/>
      <c r="G2" s="119"/>
      <c r="H2" s="119"/>
      <c r="I2" s="119"/>
      <c r="J2" s="120"/>
    </row>
    <row r="3" spans="1:11" ht="38.25" customHeight="1" x14ac:dyDescent="0.2">
      <c r="A3" s="48" t="s">
        <v>0</v>
      </c>
      <c r="B3" s="108" t="s">
        <v>60</v>
      </c>
      <c r="C3" s="49" t="s">
        <v>203</v>
      </c>
      <c r="D3" s="49" t="s">
        <v>203</v>
      </c>
      <c r="E3" s="49" t="s">
        <v>203</v>
      </c>
      <c r="F3" s="49" t="s">
        <v>1</v>
      </c>
      <c r="G3" s="49" t="s">
        <v>2</v>
      </c>
      <c r="H3" s="49" t="s">
        <v>3</v>
      </c>
      <c r="I3" s="50" t="s">
        <v>4</v>
      </c>
      <c r="J3" s="51" t="s">
        <v>5</v>
      </c>
    </row>
    <row r="4" spans="1:11" ht="15.75" x14ac:dyDescent="0.2">
      <c r="A4" s="52"/>
      <c r="B4" s="124"/>
      <c r="C4" s="53" t="s">
        <v>15</v>
      </c>
      <c r="D4" s="53" t="s">
        <v>80</v>
      </c>
      <c r="E4" s="53" t="s">
        <v>16</v>
      </c>
      <c r="F4" s="53"/>
      <c r="G4" s="53"/>
      <c r="H4" s="53"/>
      <c r="I4" s="54"/>
      <c r="J4" s="55"/>
    </row>
    <row r="5" spans="1:11" s="122" customFormat="1" ht="116.25" customHeight="1" x14ac:dyDescent="0.2">
      <c r="A5" s="67" t="s">
        <v>62</v>
      </c>
      <c r="B5" s="68" t="s">
        <v>147</v>
      </c>
      <c r="C5" s="69" t="s">
        <v>11</v>
      </c>
      <c r="D5" s="69"/>
      <c r="E5" s="69"/>
      <c r="F5" s="69" t="s">
        <v>154</v>
      </c>
      <c r="G5" s="70">
        <v>44593</v>
      </c>
      <c r="H5" s="70">
        <v>44926</v>
      </c>
      <c r="I5" s="71"/>
      <c r="J5" s="72" t="s">
        <v>17</v>
      </c>
    </row>
    <row r="6" spans="1:11" s="126" customFormat="1" ht="120.75" customHeight="1" x14ac:dyDescent="0.2">
      <c r="A6" s="67" t="s">
        <v>148</v>
      </c>
      <c r="B6" s="68" t="s">
        <v>190</v>
      </c>
      <c r="C6" s="69" t="s">
        <v>11</v>
      </c>
      <c r="D6" s="69"/>
      <c r="E6" s="69" t="s">
        <v>11</v>
      </c>
      <c r="F6" s="69" t="s">
        <v>149</v>
      </c>
      <c r="G6" s="70">
        <v>44713</v>
      </c>
      <c r="H6" s="70">
        <v>44895</v>
      </c>
      <c r="I6" s="71"/>
      <c r="J6" s="72" t="s">
        <v>53</v>
      </c>
      <c r="K6" s="125"/>
    </row>
    <row r="7" spans="1:11" s="102" customFormat="1" ht="132" customHeight="1" x14ac:dyDescent="0.2">
      <c r="A7" s="73" t="s">
        <v>189</v>
      </c>
      <c r="B7" s="74" t="s">
        <v>188</v>
      </c>
      <c r="C7" s="75" t="s">
        <v>11</v>
      </c>
      <c r="D7" s="75"/>
      <c r="E7" s="75" t="s">
        <v>11</v>
      </c>
      <c r="F7" s="75" t="s">
        <v>151</v>
      </c>
      <c r="G7" s="76">
        <v>44593</v>
      </c>
      <c r="H7" s="76">
        <v>44804</v>
      </c>
      <c r="I7" s="77">
        <v>0</v>
      </c>
      <c r="J7" s="78" t="s">
        <v>55</v>
      </c>
      <c r="K7" s="125"/>
    </row>
    <row r="8" spans="1:11" s="127" customFormat="1" ht="126.75" customHeight="1" x14ac:dyDescent="0.2">
      <c r="A8" s="67" t="s">
        <v>150</v>
      </c>
      <c r="B8" s="68" t="s">
        <v>191</v>
      </c>
      <c r="C8" s="69" t="s">
        <v>11</v>
      </c>
      <c r="D8" s="69" t="s">
        <v>11</v>
      </c>
      <c r="E8" s="69" t="s">
        <v>11</v>
      </c>
      <c r="F8" s="69" t="s">
        <v>82</v>
      </c>
      <c r="G8" s="70">
        <v>44866</v>
      </c>
      <c r="H8" s="70">
        <v>44926</v>
      </c>
      <c r="I8" s="71">
        <v>10000000</v>
      </c>
      <c r="J8" s="72" t="s">
        <v>53</v>
      </c>
    </row>
    <row r="9" spans="1:11" s="122" customFormat="1" ht="93.75" customHeight="1" x14ac:dyDescent="0.2">
      <c r="A9" s="67" t="s">
        <v>46</v>
      </c>
      <c r="B9" s="68" t="s">
        <v>76</v>
      </c>
      <c r="C9" s="69" t="s">
        <v>11</v>
      </c>
      <c r="D9" s="69" t="s">
        <v>11</v>
      </c>
      <c r="E9" s="69" t="s">
        <v>11</v>
      </c>
      <c r="F9" s="69" t="s">
        <v>186</v>
      </c>
      <c r="G9" s="70">
        <v>44576</v>
      </c>
      <c r="H9" s="70">
        <v>44926</v>
      </c>
      <c r="I9" s="71">
        <v>0</v>
      </c>
      <c r="J9" s="72" t="s">
        <v>54</v>
      </c>
    </row>
    <row r="10" spans="1:11" s="122" customFormat="1" ht="62.25" customHeight="1" x14ac:dyDescent="0.2">
      <c r="A10" s="67" t="s">
        <v>45</v>
      </c>
      <c r="B10" s="68" t="s">
        <v>77</v>
      </c>
      <c r="C10" s="69" t="s">
        <v>11</v>
      </c>
      <c r="D10" s="69" t="s">
        <v>11</v>
      </c>
      <c r="E10" s="69" t="s">
        <v>11</v>
      </c>
      <c r="F10" s="69" t="s">
        <v>152</v>
      </c>
      <c r="G10" s="70">
        <v>44652</v>
      </c>
      <c r="H10" s="70">
        <v>44772</v>
      </c>
      <c r="I10" s="71"/>
      <c r="J10" s="72" t="s">
        <v>12</v>
      </c>
      <c r="K10" s="125"/>
    </row>
    <row r="11" spans="1:11" s="102" customFormat="1" ht="143.25" customHeight="1" x14ac:dyDescent="0.2">
      <c r="A11" s="67" t="s">
        <v>161</v>
      </c>
      <c r="B11" s="67" t="s">
        <v>216</v>
      </c>
      <c r="C11" s="69" t="s">
        <v>11</v>
      </c>
      <c r="D11" s="69" t="s">
        <v>11</v>
      </c>
      <c r="E11" s="69" t="s">
        <v>11</v>
      </c>
      <c r="F11" s="69" t="s">
        <v>162</v>
      </c>
      <c r="G11" s="70">
        <v>44562</v>
      </c>
      <c r="H11" s="70">
        <v>44926</v>
      </c>
      <c r="I11" s="71"/>
      <c r="J11" s="72" t="s">
        <v>153</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opLeftCell="B1" zoomScale="80" zoomScaleNormal="80" zoomScalePageLayoutView="115" workbookViewId="0">
      <pane ySplit="4" topLeftCell="A11" activePane="bottomLeft" state="frozen"/>
      <selection pane="bottomLeft" activeCell="H12" sqref="H12"/>
    </sheetView>
  </sheetViews>
  <sheetFormatPr baseColWidth="10" defaultRowHeight="14.25" x14ac:dyDescent="0.2"/>
  <cols>
    <col min="1" max="1" width="41.42578125" style="82" customWidth="1"/>
    <col min="2" max="2" width="47" style="82" customWidth="1"/>
    <col min="3" max="3" width="27.7109375" style="82" customWidth="1"/>
    <col min="4" max="4" width="26.42578125" style="82" customWidth="1"/>
    <col min="5" max="5" width="22.140625" style="82" customWidth="1"/>
    <col min="6" max="6" width="24.42578125" style="82" customWidth="1"/>
    <col min="7" max="7" width="22.85546875" style="82" customWidth="1"/>
    <col min="8" max="8" width="32.42578125" style="82" customWidth="1"/>
    <col min="9" max="9" width="23.7109375" style="82" customWidth="1"/>
    <col min="10" max="10" width="16.85546875" style="82" customWidth="1"/>
    <col min="11" max="11" width="17.7109375" style="82" customWidth="1"/>
    <col min="12" max="12" width="22.28515625" style="82" customWidth="1"/>
    <col min="13" max="16384" width="11.42578125" style="82"/>
  </cols>
  <sheetData>
    <row r="1" spans="1:12" ht="48.75" customHeight="1" thickBot="1" x14ac:dyDescent="0.25">
      <c r="A1" s="103" t="s">
        <v>209</v>
      </c>
      <c r="B1" s="79"/>
      <c r="C1" s="79"/>
      <c r="D1" s="79"/>
      <c r="E1" s="79"/>
      <c r="F1" s="79"/>
      <c r="G1" s="79"/>
      <c r="H1" s="79"/>
      <c r="I1" s="79"/>
      <c r="J1" s="79"/>
      <c r="K1" s="79"/>
      <c r="L1" s="79"/>
    </row>
    <row r="2" spans="1:12" ht="27" customHeight="1" thickBot="1" x14ac:dyDescent="0.25">
      <c r="A2" s="40"/>
      <c r="B2" s="41"/>
      <c r="C2" s="41"/>
      <c r="D2" s="41"/>
      <c r="E2" s="41"/>
      <c r="F2" s="41"/>
      <c r="G2" s="41"/>
      <c r="H2" s="41"/>
      <c r="I2" s="41"/>
      <c r="J2" s="41"/>
      <c r="K2" s="41"/>
      <c r="L2" s="41"/>
    </row>
    <row r="3" spans="1:12" s="94" customFormat="1" ht="57.75" customHeight="1" x14ac:dyDescent="0.2">
      <c r="A3" s="48" t="s">
        <v>0</v>
      </c>
      <c r="B3" s="108" t="s">
        <v>60</v>
      </c>
      <c r="C3" s="49" t="s">
        <v>203</v>
      </c>
      <c r="D3" s="49" t="s">
        <v>203</v>
      </c>
      <c r="E3" s="49" t="s">
        <v>203</v>
      </c>
      <c r="F3" s="49" t="s">
        <v>203</v>
      </c>
      <c r="G3" s="49" t="s">
        <v>203</v>
      </c>
      <c r="H3" s="49" t="s">
        <v>1</v>
      </c>
      <c r="I3" s="49" t="s">
        <v>2</v>
      </c>
      <c r="J3" s="49" t="s">
        <v>3</v>
      </c>
      <c r="K3" s="50" t="s">
        <v>4</v>
      </c>
      <c r="L3" s="51" t="s">
        <v>5</v>
      </c>
    </row>
    <row r="4" spans="1:12" s="94" customFormat="1" ht="73.5" customHeight="1" x14ac:dyDescent="0.2">
      <c r="A4" s="109"/>
      <c r="B4" s="93"/>
      <c r="C4" s="110" t="s">
        <v>18</v>
      </c>
      <c r="D4" s="110" t="s">
        <v>19</v>
      </c>
      <c r="E4" s="110" t="s">
        <v>20</v>
      </c>
      <c r="F4" s="110" t="s">
        <v>21</v>
      </c>
      <c r="G4" s="110" t="s">
        <v>22</v>
      </c>
      <c r="H4" s="110"/>
      <c r="I4" s="110"/>
      <c r="J4" s="110"/>
      <c r="K4" s="111"/>
      <c r="L4" s="112"/>
    </row>
    <row r="5" spans="1:12" s="113" customFormat="1" ht="39" customHeight="1" x14ac:dyDescent="0.2">
      <c r="A5" s="69" t="s">
        <v>23</v>
      </c>
      <c r="B5" s="69" t="s">
        <v>23</v>
      </c>
      <c r="C5" s="69"/>
      <c r="D5" s="69"/>
      <c r="E5" s="69"/>
      <c r="F5" s="69"/>
      <c r="G5" s="69" t="s">
        <v>11</v>
      </c>
      <c r="H5" s="69" t="s">
        <v>49</v>
      </c>
      <c r="I5" s="70">
        <v>44562</v>
      </c>
      <c r="J5" s="70">
        <v>44926</v>
      </c>
      <c r="K5" s="71"/>
      <c r="L5" s="69" t="s">
        <v>56</v>
      </c>
    </row>
    <row r="6" spans="1:12" s="113" customFormat="1" ht="77.25" customHeight="1" x14ac:dyDescent="0.2">
      <c r="A6" s="69" t="s">
        <v>72</v>
      </c>
      <c r="B6" s="69" t="s">
        <v>72</v>
      </c>
      <c r="C6" s="69"/>
      <c r="D6" s="69"/>
      <c r="E6" s="69"/>
      <c r="F6" s="69" t="s">
        <v>11</v>
      </c>
      <c r="G6" s="69" t="s">
        <v>11</v>
      </c>
      <c r="H6" s="69" t="s">
        <v>49</v>
      </c>
      <c r="I6" s="70">
        <v>44562</v>
      </c>
      <c r="J6" s="70">
        <v>44926</v>
      </c>
      <c r="K6" s="71"/>
      <c r="L6" s="69" t="s">
        <v>56</v>
      </c>
    </row>
    <row r="7" spans="1:12" s="114" customFormat="1" ht="34.5" customHeight="1" x14ac:dyDescent="0.2">
      <c r="A7" s="69" t="s">
        <v>86</v>
      </c>
      <c r="B7" s="69" t="s">
        <v>217</v>
      </c>
      <c r="C7" s="69"/>
      <c r="D7" s="69" t="s">
        <v>11</v>
      </c>
      <c r="E7" s="69"/>
      <c r="F7" s="69" t="s">
        <v>11</v>
      </c>
      <c r="G7" s="69" t="s">
        <v>11</v>
      </c>
      <c r="H7" s="69" t="s">
        <v>182</v>
      </c>
      <c r="I7" s="70">
        <v>44593</v>
      </c>
      <c r="J7" s="70">
        <v>44926</v>
      </c>
      <c r="K7" s="71"/>
      <c r="L7" s="69" t="s">
        <v>50</v>
      </c>
    </row>
    <row r="8" spans="1:12" s="114" customFormat="1" ht="53.25" customHeight="1" x14ac:dyDescent="0.2">
      <c r="A8" s="69" t="s">
        <v>85</v>
      </c>
      <c r="B8" s="69" t="s">
        <v>218</v>
      </c>
      <c r="C8" s="69"/>
      <c r="D8" s="69" t="s">
        <v>11</v>
      </c>
      <c r="E8" s="69"/>
      <c r="F8" s="69"/>
      <c r="G8" s="69" t="s">
        <v>11</v>
      </c>
      <c r="H8" s="69" t="s">
        <v>183</v>
      </c>
      <c r="I8" s="70">
        <v>44593</v>
      </c>
      <c r="J8" s="70">
        <v>44926</v>
      </c>
      <c r="K8" s="69"/>
      <c r="L8" s="69" t="s">
        <v>50</v>
      </c>
    </row>
    <row r="9" spans="1:12" s="114" customFormat="1" ht="87" customHeight="1" x14ac:dyDescent="0.2">
      <c r="A9" s="69" t="s">
        <v>79</v>
      </c>
      <c r="B9" s="69" t="s">
        <v>219</v>
      </c>
      <c r="C9" s="69"/>
      <c r="D9" s="69" t="s">
        <v>11</v>
      </c>
      <c r="E9" s="69" t="s">
        <v>11</v>
      </c>
      <c r="F9" s="69" t="s">
        <v>11</v>
      </c>
      <c r="G9" s="69"/>
      <c r="H9" s="69" t="s">
        <v>24</v>
      </c>
      <c r="I9" s="70">
        <v>44621</v>
      </c>
      <c r="J9" s="70">
        <v>44651</v>
      </c>
      <c r="K9" s="69"/>
      <c r="L9" s="69" t="s">
        <v>91</v>
      </c>
    </row>
    <row r="10" spans="1:12" s="115" customFormat="1" ht="78" customHeight="1" x14ac:dyDescent="0.2">
      <c r="A10" s="69" t="s">
        <v>202</v>
      </c>
      <c r="B10" s="69" t="s">
        <v>194</v>
      </c>
      <c r="C10" s="69"/>
      <c r="D10" s="69" t="s">
        <v>11</v>
      </c>
      <c r="E10" s="69"/>
      <c r="F10" s="69"/>
      <c r="G10" s="69"/>
      <c r="H10" s="69" t="s">
        <v>195</v>
      </c>
      <c r="I10" s="70">
        <v>44593</v>
      </c>
      <c r="J10" s="70">
        <v>44834</v>
      </c>
      <c r="K10" s="69"/>
      <c r="L10" s="69" t="s">
        <v>25</v>
      </c>
    </row>
    <row r="11" spans="1:12" s="115" customFormat="1" ht="101.25" customHeight="1" x14ac:dyDescent="0.2">
      <c r="A11" s="69" t="s">
        <v>196</v>
      </c>
      <c r="B11" s="69" t="s">
        <v>220</v>
      </c>
      <c r="C11" s="69"/>
      <c r="D11" s="69"/>
      <c r="E11" s="69"/>
      <c r="F11" s="69" t="s">
        <v>11</v>
      </c>
      <c r="G11" s="69"/>
      <c r="H11" s="69" t="s">
        <v>155</v>
      </c>
      <c r="I11" s="70">
        <v>44593</v>
      </c>
      <c r="J11" s="70">
        <v>44926</v>
      </c>
      <c r="K11" s="69"/>
      <c r="L11" s="69" t="s">
        <v>25</v>
      </c>
    </row>
    <row r="12" spans="1:12" s="115" customFormat="1" ht="72" customHeight="1" x14ac:dyDescent="0.2">
      <c r="A12" s="69" t="s">
        <v>197</v>
      </c>
      <c r="B12" s="69" t="s">
        <v>87</v>
      </c>
      <c r="C12" s="69"/>
      <c r="D12" s="69" t="s">
        <v>11</v>
      </c>
      <c r="E12" s="69"/>
      <c r="F12" s="69"/>
      <c r="G12" s="69" t="s">
        <v>11</v>
      </c>
      <c r="H12" s="69" t="s">
        <v>88</v>
      </c>
      <c r="I12" s="70">
        <v>44562</v>
      </c>
      <c r="J12" s="70">
        <v>44926</v>
      </c>
      <c r="K12" s="69"/>
      <c r="L12" s="69" t="s">
        <v>25</v>
      </c>
    </row>
    <row r="13" spans="1:12" s="115" customFormat="1" ht="60" x14ac:dyDescent="0.2">
      <c r="A13" s="69" t="s">
        <v>26</v>
      </c>
      <c r="B13" s="69" t="s">
        <v>221</v>
      </c>
      <c r="C13" s="69"/>
      <c r="D13" s="69"/>
      <c r="E13" s="69" t="s">
        <v>11</v>
      </c>
      <c r="F13" s="69"/>
      <c r="G13" s="69"/>
      <c r="H13" s="69" t="s">
        <v>27</v>
      </c>
      <c r="I13" s="70">
        <v>44866</v>
      </c>
      <c r="J13" s="70">
        <v>44926</v>
      </c>
      <c r="K13" s="69"/>
      <c r="L13" s="69" t="s">
        <v>28</v>
      </c>
    </row>
    <row r="14" spans="1:12" s="114" customFormat="1" ht="102" customHeight="1" x14ac:dyDescent="0.2">
      <c r="A14" s="69" t="s">
        <v>89</v>
      </c>
      <c r="B14" s="69" t="s">
        <v>222</v>
      </c>
      <c r="C14" s="69"/>
      <c r="D14" s="69" t="s">
        <v>11</v>
      </c>
      <c r="E14" s="69"/>
      <c r="F14" s="69"/>
      <c r="G14" s="69" t="s">
        <v>11</v>
      </c>
      <c r="H14" s="69" t="s">
        <v>187</v>
      </c>
      <c r="I14" s="70">
        <v>44713</v>
      </c>
      <c r="J14" s="70">
        <v>44926</v>
      </c>
      <c r="K14" s="69"/>
      <c r="L14" s="69" t="s">
        <v>29</v>
      </c>
    </row>
    <row r="15" spans="1:12" s="94" customFormat="1" ht="76.5" customHeight="1" x14ac:dyDescent="0.2">
      <c r="A15" s="69" t="s">
        <v>158</v>
      </c>
      <c r="B15" s="116" t="s">
        <v>223</v>
      </c>
      <c r="C15" s="101"/>
      <c r="D15" s="69" t="s">
        <v>11</v>
      </c>
      <c r="E15" s="101"/>
      <c r="F15" s="101"/>
      <c r="G15" s="69" t="s">
        <v>11</v>
      </c>
      <c r="H15" s="69" t="s">
        <v>163</v>
      </c>
      <c r="I15" s="144">
        <v>44621</v>
      </c>
      <c r="J15" s="70">
        <v>44926</v>
      </c>
      <c r="K15" s="101"/>
      <c r="L15" s="69" t="s">
        <v>144</v>
      </c>
    </row>
    <row r="16" spans="1:12" s="94" customFormat="1" ht="93" customHeight="1" x14ac:dyDescent="0.2">
      <c r="A16" s="69" t="s">
        <v>157</v>
      </c>
      <c r="B16" s="69" t="s">
        <v>199</v>
      </c>
      <c r="C16" s="98"/>
      <c r="D16" s="69" t="s">
        <v>11</v>
      </c>
      <c r="E16" s="96" t="s">
        <v>11</v>
      </c>
      <c r="F16" s="96" t="s">
        <v>11</v>
      </c>
      <c r="G16" s="69" t="s">
        <v>11</v>
      </c>
      <c r="H16" s="69" t="s">
        <v>200</v>
      </c>
      <c r="I16" s="70">
        <v>44562</v>
      </c>
      <c r="J16" s="70">
        <v>44834</v>
      </c>
      <c r="K16" s="98"/>
      <c r="L16" s="69" t="s">
        <v>156</v>
      </c>
    </row>
    <row r="17" spans="1:12" s="117" customFormat="1" ht="168.75" customHeight="1" x14ac:dyDescent="0.2">
      <c r="A17" s="69" t="s">
        <v>201</v>
      </c>
      <c r="B17" s="69" t="s">
        <v>192</v>
      </c>
      <c r="C17" s="101"/>
      <c r="D17" s="69" t="s">
        <v>11</v>
      </c>
      <c r="E17" s="99"/>
      <c r="F17" s="99" t="s">
        <v>11</v>
      </c>
      <c r="G17" s="69" t="s">
        <v>11</v>
      </c>
      <c r="H17" s="116" t="s">
        <v>212</v>
      </c>
      <c r="I17" s="70">
        <v>44562</v>
      </c>
      <c r="J17" s="70">
        <v>44742</v>
      </c>
      <c r="K17" s="101"/>
      <c r="L17" s="100" t="s">
        <v>193</v>
      </c>
    </row>
    <row r="18" spans="1:12" s="94" customFormat="1" ht="81.75" customHeight="1" x14ac:dyDescent="0.2">
      <c r="A18" s="69" t="s">
        <v>213</v>
      </c>
      <c r="B18" s="69" t="s">
        <v>214</v>
      </c>
      <c r="C18" s="101"/>
      <c r="D18" s="69" t="s">
        <v>11</v>
      </c>
      <c r="E18" s="99"/>
      <c r="F18" s="99"/>
      <c r="G18" s="69" t="s">
        <v>11</v>
      </c>
      <c r="H18" s="69" t="s">
        <v>215</v>
      </c>
      <c r="I18" s="70">
        <v>44743</v>
      </c>
      <c r="J18" s="70">
        <v>44926</v>
      </c>
      <c r="K18" s="101"/>
      <c r="L18" s="100" t="s">
        <v>17</v>
      </c>
    </row>
    <row r="19" spans="1:12" x14ac:dyDescent="0.2">
      <c r="A19" s="91"/>
      <c r="B19" s="91"/>
      <c r="C19" s="91"/>
      <c r="D19" s="91"/>
      <c r="E19" s="91"/>
      <c r="F19" s="91"/>
      <c r="G19" s="91"/>
      <c r="H19" s="91"/>
      <c r="I19" s="91"/>
      <c r="J19" s="91"/>
      <c r="K19" s="91"/>
      <c r="L19" s="91"/>
    </row>
    <row r="20" spans="1:12" x14ac:dyDescent="0.2">
      <c r="A20" s="91"/>
      <c r="B20" s="91"/>
      <c r="C20" s="91"/>
      <c r="D20" s="91"/>
      <c r="E20" s="91"/>
      <c r="F20" s="91"/>
      <c r="G20" s="91"/>
      <c r="H20" s="91"/>
      <c r="I20" s="91"/>
      <c r="J20" s="91"/>
      <c r="K20" s="91"/>
      <c r="L20" s="91"/>
    </row>
    <row r="21" spans="1:12" x14ac:dyDescent="0.2">
      <c r="A21" s="91"/>
      <c r="B21" s="91"/>
      <c r="C21" s="91"/>
      <c r="D21" s="91"/>
      <c r="E21" s="91"/>
      <c r="F21" s="91"/>
      <c r="G21" s="91"/>
      <c r="H21" s="91"/>
      <c r="I21" s="91"/>
      <c r="J21" s="91"/>
      <c r="K21" s="91"/>
      <c r="L21" s="91"/>
    </row>
  </sheetData>
  <pageMargins left="0.7" right="0.7" top="0.75" bottom="0.75" header="0.3" footer="0.3"/>
  <pageSetup paperSize="9" orientation="portrait" r:id="rId1"/>
  <ignoredErrors>
    <ignoredError sqref="K5"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C1" zoomScaleNormal="100" zoomScalePageLayoutView="130" workbookViewId="0">
      <pane ySplit="3" topLeftCell="A4" activePane="bottomLeft" state="frozen"/>
      <selection pane="bottomLeft" activeCell="M1" sqref="M1:M1048576"/>
    </sheetView>
  </sheetViews>
  <sheetFormatPr baseColWidth="10" defaultColWidth="10.85546875" defaultRowHeight="12.75" x14ac:dyDescent="0.2"/>
  <cols>
    <col min="1" max="2" width="32.140625" style="8" customWidth="1"/>
    <col min="3" max="3" width="23.7109375" style="8" customWidth="1"/>
    <col min="4" max="4" width="24" style="8" customWidth="1"/>
    <col min="5" max="5" width="24.28515625" style="8" customWidth="1"/>
    <col min="6" max="6" width="25" style="8" customWidth="1"/>
    <col min="7" max="7" width="24.28515625" style="8" customWidth="1"/>
    <col min="8" max="8" width="21.42578125" style="8" customWidth="1"/>
    <col min="9" max="9" width="18.140625" style="8" customWidth="1"/>
    <col min="10" max="10" width="15" style="8" customWidth="1"/>
    <col min="11" max="11" width="16.7109375" style="8" customWidth="1"/>
    <col min="12" max="12" width="20.5703125" style="8" customWidth="1"/>
    <col min="13" max="16384" width="10.85546875" style="8"/>
  </cols>
  <sheetData>
    <row r="1" spans="1:12" ht="42.75" customHeight="1" x14ac:dyDescent="0.2">
      <c r="A1" s="128" t="s">
        <v>210</v>
      </c>
      <c r="B1" s="80"/>
      <c r="C1" s="80"/>
      <c r="D1" s="80"/>
      <c r="E1" s="80"/>
      <c r="F1" s="80"/>
      <c r="G1" s="80"/>
      <c r="H1" s="80"/>
      <c r="I1" s="80"/>
      <c r="J1" s="80"/>
      <c r="K1" s="80"/>
      <c r="L1" s="81"/>
    </row>
    <row r="2" spans="1:12" s="105" customFormat="1" ht="63.75" customHeight="1" x14ac:dyDescent="0.2">
      <c r="A2" s="52" t="s">
        <v>0</v>
      </c>
      <c r="B2" s="53" t="s">
        <v>60</v>
      </c>
      <c r="C2" s="53" t="s">
        <v>203</v>
      </c>
      <c r="D2" s="53" t="s">
        <v>203</v>
      </c>
      <c r="E2" s="53" t="s">
        <v>203</v>
      </c>
      <c r="F2" s="53" t="s">
        <v>203</v>
      </c>
      <c r="G2" s="53" t="s">
        <v>203</v>
      </c>
      <c r="H2" s="53" t="s">
        <v>1</v>
      </c>
      <c r="I2" s="53" t="s">
        <v>2</v>
      </c>
      <c r="J2" s="53" t="s">
        <v>3</v>
      </c>
      <c r="K2" s="54" t="s">
        <v>4</v>
      </c>
      <c r="L2" s="55" t="s">
        <v>5</v>
      </c>
    </row>
    <row r="3" spans="1:12" s="105" customFormat="1" ht="62.25" customHeight="1" thickBot="1" x14ac:dyDescent="0.25">
      <c r="A3" s="109"/>
      <c r="B3" s="110"/>
      <c r="C3" s="110" t="s">
        <v>30</v>
      </c>
      <c r="D3" s="110" t="s">
        <v>31</v>
      </c>
      <c r="E3" s="110" t="s">
        <v>32</v>
      </c>
      <c r="F3" s="110" t="s">
        <v>33</v>
      </c>
      <c r="G3" s="110" t="s">
        <v>34</v>
      </c>
      <c r="H3" s="110"/>
      <c r="I3" s="110"/>
      <c r="J3" s="110"/>
      <c r="K3" s="111"/>
      <c r="L3" s="112"/>
    </row>
    <row r="4" spans="1:12" s="106" customFormat="1" ht="124.5" customHeight="1" x14ac:dyDescent="0.2">
      <c r="A4" s="129" t="s">
        <v>143</v>
      </c>
      <c r="B4" s="130" t="s">
        <v>164</v>
      </c>
      <c r="C4" s="130" t="s">
        <v>11</v>
      </c>
      <c r="D4" s="130"/>
      <c r="E4" s="130"/>
      <c r="F4" s="130"/>
      <c r="G4" s="130" t="s">
        <v>11</v>
      </c>
      <c r="H4" s="130" t="s">
        <v>165</v>
      </c>
      <c r="I4" s="131">
        <v>44562</v>
      </c>
      <c r="J4" s="131">
        <v>44926</v>
      </c>
      <c r="K4" s="132"/>
      <c r="L4" s="133" t="s">
        <v>25</v>
      </c>
    </row>
    <row r="5" spans="1:12" s="107" customFormat="1" ht="75" x14ac:dyDescent="0.2">
      <c r="A5" s="67" t="s">
        <v>58</v>
      </c>
      <c r="B5" s="134" t="s">
        <v>63</v>
      </c>
      <c r="C5" s="69"/>
      <c r="D5" s="69"/>
      <c r="E5" s="69" t="s">
        <v>11</v>
      </c>
      <c r="F5" s="69"/>
      <c r="G5" s="69" t="s">
        <v>11</v>
      </c>
      <c r="H5" s="69" t="s">
        <v>57</v>
      </c>
      <c r="I5" s="70">
        <v>44562</v>
      </c>
      <c r="J5" s="70">
        <v>44926</v>
      </c>
      <c r="K5" s="71"/>
      <c r="L5" s="72" t="s">
        <v>17</v>
      </c>
    </row>
    <row r="6" spans="1:12" s="107" customFormat="1" ht="99" customHeight="1" x14ac:dyDescent="0.2">
      <c r="A6" s="67" t="s">
        <v>37</v>
      </c>
      <c r="B6" s="69" t="s">
        <v>64</v>
      </c>
      <c r="C6" s="69" t="s">
        <v>11</v>
      </c>
      <c r="D6" s="69"/>
      <c r="E6" s="69"/>
      <c r="F6" s="69"/>
      <c r="G6" s="69" t="s">
        <v>11</v>
      </c>
      <c r="H6" s="69" t="s">
        <v>75</v>
      </c>
      <c r="I6" s="70">
        <v>44562</v>
      </c>
      <c r="J6" s="70">
        <v>44926</v>
      </c>
      <c r="K6" s="71"/>
      <c r="L6" s="72" t="s">
        <v>17</v>
      </c>
    </row>
    <row r="7" spans="1:12" s="106" customFormat="1" ht="60.75" customHeight="1" x14ac:dyDescent="0.2">
      <c r="A7" s="69" t="s">
        <v>184</v>
      </c>
      <c r="B7" s="69" t="s">
        <v>185</v>
      </c>
      <c r="C7" s="69"/>
      <c r="D7" s="69"/>
      <c r="E7" s="69" t="s">
        <v>11</v>
      </c>
      <c r="F7" s="69"/>
      <c r="G7" s="69" t="s">
        <v>11</v>
      </c>
      <c r="H7" s="69" t="s">
        <v>142</v>
      </c>
      <c r="I7" s="97">
        <v>44621</v>
      </c>
      <c r="J7" s="70">
        <v>44926</v>
      </c>
      <c r="K7" s="98"/>
      <c r="L7" s="69" t="s">
        <v>29</v>
      </c>
    </row>
    <row r="8" spans="1:12" s="106" customFormat="1" ht="105" customHeight="1" x14ac:dyDescent="0.2">
      <c r="A8" s="67" t="s">
        <v>38</v>
      </c>
      <c r="B8" s="69" t="s">
        <v>198</v>
      </c>
      <c r="C8" s="69"/>
      <c r="D8" s="69"/>
      <c r="E8" s="69"/>
      <c r="F8" s="69"/>
      <c r="G8" s="69" t="s">
        <v>11</v>
      </c>
      <c r="H8" s="69" t="s">
        <v>88</v>
      </c>
      <c r="I8" s="70">
        <v>44593</v>
      </c>
      <c r="J8" s="70">
        <v>44926</v>
      </c>
      <c r="K8" s="71"/>
      <c r="L8" s="72" t="s">
        <v>35</v>
      </c>
    </row>
    <row r="9" spans="1:12" s="106" customFormat="1" ht="74.25" customHeight="1" x14ac:dyDescent="0.2">
      <c r="A9" s="135" t="s">
        <v>39</v>
      </c>
      <c r="B9" s="100" t="s">
        <v>71</v>
      </c>
      <c r="C9" s="99"/>
      <c r="D9" s="101"/>
      <c r="E9" s="101"/>
      <c r="F9" s="101"/>
      <c r="G9" s="100" t="s">
        <v>11</v>
      </c>
      <c r="H9" s="100" t="s">
        <v>51</v>
      </c>
      <c r="I9" s="136">
        <v>44562</v>
      </c>
      <c r="J9" s="136">
        <v>44926</v>
      </c>
      <c r="K9" s="101"/>
      <c r="L9" s="72" t="s">
        <v>40</v>
      </c>
    </row>
    <row r="10" spans="1:12" s="106" customFormat="1" ht="105.75" customHeight="1" thickBot="1" x14ac:dyDescent="0.25">
      <c r="A10" s="137" t="s">
        <v>166</v>
      </c>
      <c r="B10" s="138" t="s">
        <v>69</v>
      </c>
      <c r="C10" s="139" t="s">
        <v>11</v>
      </c>
      <c r="D10" s="140"/>
      <c r="E10" s="140"/>
      <c r="F10" s="140"/>
      <c r="G10" s="138" t="s">
        <v>11</v>
      </c>
      <c r="H10" s="141" t="s">
        <v>70</v>
      </c>
      <c r="I10" s="142">
        <v>44593</v>
      </c>
      <c r="J10" s="142">
        <v>44804</v>
      </c>
      <c r="K10" s="139"/>
      <c r="L10" s="143" t="s">
        <v>59</v>
      </c>
    </row>
    <row r="11" spans="1:12" s="92" customFormat="1" ht="15" x14ac:dyDescent="0.2"/>
  </sheetData>
  <pageMargins left="0.7" right="0.7" top="0.75" bottom="0.75" header="0.3" footer="0.3"/>
  <pageSetup orientation="portrait" verticalDpi="597"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Normal="100" zoomScalePageLayoutView="130" workbookViewId="0">
      <pane ySplit="3" topLeftCell="A4" activePane="bottomLeft" state="frozen"/>
      <selection pane="bottomLeft" activeCell="E4" sqref="E4"/>
    </sheetView>
  </sheetViews>
  <sheetFormatPr baseColWidth="10" defaultRowHeight="14.25" x14ac:dyDescent="0.2"/>
  <cols>
    <col min="1" max="2" width="33.7109375" style="82" customWidth="1"/>
    <col min="3" max="3" width="23" style="82" customWidth="1"/>
    <col min="4" max="4" width="22.7109375" style="82" customWidth="1"/>
    <col min="5" max="5" width="20.42578125" style="82" customWidth="1"/>
    <col min="6" max="6" width="19.42578125" style="82" customWidth="1"/>
    <col min="7" max="7" width="14.42578125" style="82" customWidth="1"/>
    <col min="8" max="8" width="13.28515625" style="82" customWidth="1"/>
    <col min="9" max="9" width="15.7109375" style="82" customWidth="1"/>
    <col min="10" max="16384" width="11.42578125" style="82"/>
  </cols>
  <sheetData>
    <row r="1" spans="1:9" ht="42.75" customHeight="1" x14ac:dyDescent="0.2">
      <c r="A1" s="104" t="s">
        <v>206</v>
      </c>
      <c r="B1" s="46"/>
      <c r="C1" s="46"/>
      <c r="D1" s="46"/>
      <c r="E1" s="46"/>
      <c r="F1" s="46"/>
      <c r="G1" s="46"/>
      <c r="H1" s="46"/>
      <c r="I1" s="46"/>
    </row>
    <row r="2" spans="1:9" s="94" customFormat="1" ht="38.25" customHeight="1" x14ac:dyDescent="0.2">
      <c r="A2" s="53" t="s">
        <v>0</v>
      </c>
      <c r="B2" s="53" t="s">
        <v>60</v>
      </c>
      <c r="C2" s="53" t="s">
        <v>203</v>
      </c>
      <c r="D2" s="53" t="s">
        <v>203</v>
      </c>
      <c r="E2" s="53" t="s">
        <v>1</v>
      </c>
      <c r="F2" s="53" t="s">
        <v>2</v>
      </c>
      <c r="G2" s="53" t="s">
        <v>3</v>
      </c>
      <c r="H2" s="54" t="s">
        <v>4</v>
      </c>
      <c r="I2" s="53" t="s">
        <v>5</v>
      </c>
    </row>
    <row r="3" spans="1:9" s="94" customFormat="1" ht="31.5" x14ac:dyDescent="0.2">
      <c r="A3" s="93"/>
      <c r="B3" s="93"/>
      <c r="C3" s="93" t="s">
        <v>167</v>
      </c>
      <c r="D3" s="93" t="s">
        <v>168</v>
      </c>
      <c r="E3" s="93"/>
      <c r="F3" s="93"/>
      <c r="G3" s="93"/>
      <c r="H3" s="95"/>
      <c r="I3" s="93"/>
    </row>
    <row r="4" spans="1:9" s="94" customFormat="1" ht="105" x14ac:dyDescent="0.2">
      <c r="A4" s="69" t="s">
        <v>177</v>
      </c>
      <c r="B4" s="69" t="s">
        <v>169</v>
      </c>
      <c r="C4" s="96"/>
      <c r="D4" s="96" t="s">
        <v>11</v>
      </c>
      <c r="E4" s="69" t="s">
        <v>170</v>
      </c>
      <c r="F4" s="97">
        <v>44593</v>
      </c>
      <c r="G4" s="70">
        <v>44742</v>
      </c>
      <c r="H4" s="98"/>
      <c r="I4" s="69" t="s">
        <v>20</v>
      </c>
    </row>
    <row r="5" spans="1:9" s="94" customFormat="1" ht="102.75" customHeight="1" x14ac:dyDescent="0.2">
      <c r="A5" s="69" t="s">
        <v>180</v>
      </c>
      <c r="B5" s="69" t="s">
        <v>171</v>
      </c>
      <c r="C5" s="99" t="s">
        <v>11</v>
      </c>
      <c r="D5" s="99"/>
      <c r="E5" s="100" t="s">
        <v>176</v>
      </c>
      <c r="F5" s="97">
        <v>44593</v>
      </c>
      <c r="G5" s="70">
        <v>44926</v>
      </c>
      <c r="H5" s="101"/>
      <c r="I5" s="69" t="s">
        <v>20</v>
      </c>
    </row>
    <row r="6" spans="1:9" s="94" customFormat="1" ht="117" customHeight="1" x14ac:dyDescent="0.2">
      <c r="A6" s="69" t="s">
        <v>174</v>
      </c>
      <c r="B6" s="69" t="s">
        <v>178</v>
      </c>
      <c r="C6" s="99" t="s">
        <v>11</v>
      </c>
      <c r="D6" s="99" t="s">
        <v>179</v>
      </c>
      <c r="E6" s="100" t="s">
        <v>175</v>
      </c>
      <c r="F6" s="97">
        <v>44593</v>
      </c>
      <c r="G6" s="70">
        <v>44926</v>
      </c>
      <c r="H6" s="101"/>
      <c r="I6" s="69" t="s">
        <v>20</v>
      </c>
    </row>
    <row r="7" spans="1:9" s="94" customFormat="1" ht="124.5" customHeight="1" x14ac:dyDescent="0.2">
      <c r="A7" s="69" t="s">
        <v>173</v>
      </c>
      <c r="B7" s="69" t="s">
        <v>74</v>
      </c>
      <c r="C7" s="69" t="s">
        <v>11</v>
      </c>
      <c r="D7" s="69"/>
      <c r="E7" s="69" t="s">
        <v>172</v>
      </c>
      <c r="F7" s="70">
        <v>44743</v>
      </c>
      <c r="G7" s="70">
        <v>44926</v>
      </c>
      <c r="H7" s="71"/>
      <c r="I7" s="69" t="s">
        <v>36</v>
      </c>
    </row>
  </sheetData>
  <pageMargins left="0.7" right="0.7" top="0.75" bottom="0.75" header="0.3" footer="0.3"/>
  <pageSetup orientation="portrait" verticalDpi="597"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CONSOLIDADO</vt:lpstr>
      <vt:lpstr>informe participacion</vt:lpstr>
      <vt:lpstr>CONSOLIDADO (2)</vt:lpstr>
      <vt:lpstr>Racionalización de Trámites</vt:lpstr>
      <vt:lpstr>Gestión Riesgos Corrupción</vt:lpstr>
      <vt:lpstr>Rendición de Cuentas</vt:lpstr>
      <vt:lpstr>Mec Atención al Ciudadano</vt:lpstr>
      <vt:lpstr>Mec Transparencia y Acceso</vt:lpstr>
      <vt:lpstr>Iniciativas 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Victoria Losada Trujillo</dc:creator>
  <cp:lastModifiedBy>Gloria Patricia Pinzon Bastidas</cp:lastModifiedBy>
  <dcterms:created xsi:type="dcterms:W3CDTF">2020-02-17T14:15:49Z</dcterms:created>
  <dcterms:modified xsi:type="dcterms:W3CDTF">2022-02-01T00:23:53Z</dcterms:modified>
</cp:coreProperties>
</file>