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ldislizarazo\Desktop\Nueva carpeta\"/>
    </mc:Choice>
  </mc:AlternateContent>
  <bookViews>
    <workbookView xWindow="0" yWindow="0" windowWidth="28800" windowHeight="11730"/>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TRD_DOF">[1]Validacion!$A$14:$A$27</definedName>
  </definedNames>
  <calcPr calcId="162913"/>
</workbook>
</file>

<file path=xl/calcChain.xml><?xml version="1.0" encoding="utf-8"?>
<calcChain xmlns="http://schemas.openxmlformats.org/spreadsheetml/2006/main">
  <c r="A316" i="1" l="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48" i="1" l="1"/>
  <c r="A247" i="1"/>
  <c r="A246" i="1"/>
  <c r="A245" i="1"/>
  <c r="A244" i="1"/>
  <c r="A243" i="1"/>
  <c r="A242" i="1"/>
  <c r="A241" i="1"/>
  <c r="A240" i="1"/>
  <c r="A230" i="1"/>
  <c r="A229" i="1"/>
  <c r="A228" i="1"/>
  <c r="A227" i="1"/>
  <c r="A226" i="1"/>
  <c r="A225" i="1"/>
  <c r="A224" i="1"/>
  <c r="A223" i="1"/>
  <c r="A222" i="1"/>
  <c r="A221" i="1"/>
  <c r="A220" i="1"/>
  <c r="A219" i="1"/>
  <c r="A218" i="1"/>
  <c r="A217" i="1"/>
  <c r="A216" i="1"/>
  <c r="A215" i="1"/>
  <c r="A214" i="1"/>
  <c r="A213" i="1"/>
  <c r="A210" i="1"/>
  <c r="A209" i="1"/>
  <c r="A208" i="1"/>
  <c r="A207" i="1"/>
  <c r="A206" i="1"/>
  <c r="A205" i="1"/>
  <c r="A204" i="1"/>
  <c r="A203" i="1"/>
  <c r="A202" i="1"/>
  <c r="A201" i="1"/>
  <c r="A200" i="1"/>
  <c r="A199" i="1"/>
  <c r="A198" i="1"/>
  <c r="A197" i="1"/>
  <c r="A196" i="1"/>
  <c r="A195" i="1"/>
  <c r="A194" i="1"/>
  <c r="A193" i="1"/>
  <c r="A192" i="1"/>
  <c r="A188" i="1"/>
  <c r="A187" i="1"/>
  <c r="A186" i="1"/>
  <c r="A185" i="1"/>
  <c r="A184" i="1"/>
  <c r="A183" i="1"/>
  <c r="A182" i="1"/>
  <c r="A181" i="1"/>
  <c r="A180" i="1"/>
  <c r="A179" i="1"/>
  <c r="A178" i="1"/>
  <c r="A177" i="1"/>
  <c r="A176" i="1"/>
  <c r="A175" i="1"/>
  <c r="A174" i="1"/>
  <c r="A173" i="1"/>
  <c r="A172" i="1"/>
  <c r="A171" i="1"/>
  <c r="A170" i="1"/>
  <c r="A169" i="1"/>
  <c r="A165" i="1"/>
  <c r="A164" i="1"/>
  <c r="A163" i="1"/>
  <c r="A162" i="1"/>
  <c r="A161" i="1"/>
  <c r="A160" i="1"/>
  <c r="A159" i="1"/>
  <c r="A158" i="1"/>
  <c r="A157" i="1"/>
  <c r="A156" i="1"/>
  <c r="A155" i="1"/>
  <c r="A129" i="1"/>
  <c r="A128"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6" i="1"/>
</calcChain>
</file>

<file path=xl/sharedStrings.xml><?xml version="1.0" encoding="utf-8"?>
<sst xmlns="http://schemas.openxmlformats.org/spreadsheetml/2006/main" count="2000" uniqueCount="436">
  <si>
    <t xml:space="preserve"> Categorías o Series</t>
  </si>
  <si>
    <t xml:space="preserve"> Nombre o Título de la Información</t>
  </si>
  <si>
    <t xml:space="preserve"> Descripción del Contenido de la Información</t>
  </si>
  <si>
    <t xml:space="preserve"> Idioma</t>
  </si>
  <si>
    <t>Medio de Conservación y/o Soporte</t>
  </si>
  <si>
    <t xml:space="preserve"> Formato</t>
  </si>
  <si>
    <t>Disponible</t>
  </si>
  <si>
    <t xml:space="preserve">Publicada
</t>
  </si>
  <si>
    <t xml:space="preserve">Información </t>
  </si>
  <si>
    <t>REGISTRO DE ACTIVOS DE INFORMACION
Código: A-FO-178 - Versión: 02 – Fecha: Noviembre 13 de 2018</t>
  </si>
  <si>
    <t>140-25-1</t>
  </si>
  <si>
    <t>140-28-1</t>
  </si>
  <si>
    <t>140-28-2</t>
  </si>
  <si>
    <t>140-28-3</t>
  </si>
  <si>
    <t>SIN TABLA</t>
  </si>
  <si>
    <t>140-21-11</t>
  </si>
  <si>
    <t>Sin Serie</t>
  </si>
  <si>
    <t>120-22-1</t>
  </si>
  <si>
    <t>120-32</t>
  </si>
  <si>
    <t>120-37-2</t>
  </si>
  <si>
    <t>Sin serie</t>
  </si>
  <si>
    <t>TRD Serie – Subserie</t>
  </si>
  <si>
    <t>Inventario de bienes</t>
  </si>
  <si>
    <t>Baja de Elementos</t>
  </si>
  <si>
    <t>Entrada de bienes a almacén</t>
  </si>
  <si>
    <t>Salida de bienes de almacen</t>
  </si>
  <si>
    <t>Archivos  TXT SIIF</t>
  </si>
  <si>
    <t>Informe Contractual a la Contraloria General</t>
  </si>
  <si>
    <t>Informes Plan de Mejoramiento a la Contraloria General</t>
  </si>
  <si>
    <t>Informes rendición de cuenta anual a la Contraloria General</t>
  </si>
  <si>
    <t>Informes Sigep</t>
  </si>
  <si>
    <t>Aplicación Orfeo prueba</t>
  </si>
  <si>
    <t>Aplicación Orfeo</t>
  </si>
  <si>
    <t>Brujula</t>
  </si>
  <si>
    <t>ABCACTIVOFIJOS</t>
  </si>
  <si>
    <t>ABCACTIVOFIJOS MOVIL</t>
  </si>
  <si>
    <t>INTRANET</t>
  </si>
  <si>
    <t>HUELLAS BIOMETRICAS ( Sistema de Control de Asistencia de ZKSoftware)</t>
  </si>
  <si>
    <t>SISTEMA DE INFORMACIÓN (CICLOPE) PUEBA Y PRODUCCIÓN</t>
  </si>
  <si>
    <t>MAPA (apc_data_info)</t>
  </si>
  <si>
    <t>Cursos y convocatorias</t>
  </si>
  <si>
    <t>iTop (TI Portal operacional)</t>
  </si>
  <si>
    <t>Moodle</t>
  </si>
  <si>
    <t>OSC Inventory.</t>
  </si>
  <si>
    <t>PowerVault Modular Disk Storage Manager</t>
  </si>
  <si>
    <t>Consola de Mcafee</t>
  </si>
  <si>
    <t>Alfresco</t>
  </si>
  <si>
    <t>Veeam</t>
  </si>
  <si>
    <t>vcenter</t>
  </si>
  <si>
    <t>Sara</t>
  </si>
  <si>
    <t>Sofia</t>
  </si>
  <si>
    <t>Samanta</t>
  </si>
  <si>
    <t>CCTV</t>
  </si>
  <si>
    <t>switch</t>
  </si>
  <si>
    <t xml:space="preserve">switch </t>
  </si>
  <si>
    <t>Controladora inalámbrica</t>
  </si>
  <si>
    <t>Acces Point</t>
  </si>
  <si>
    <t>Lector RFID</t>
  </si>
  <si>
    <t>DVR</t>
  </si>
  <si>
    <t>Biometrico</t>
  </si>
  <si>
    <t>Fibre Channel switch</t>
  </si>
  <si>
    <t xml:space="preserve">Blade </t>
  </si>
  <si>
    <t>Matriz de Almacenamiento</t>
  </si>
  <si>
    <t>Biblioteca de cintas</t>
  </si>
  <si>
    <t>V1</t>
  </si>
  <si>
    <t>V2</t>
  </si>
  <si>
    <t>V3</t>
  </si>
  <si>
    <t>V4</t>
  </si>
  <si>
    <t>esxi1.apc.int</t>
  </si>
  <si>
    <t>apolo</t>
  </si>
  <si>
    <t>ares</t>
  </si>
  <si>
    <t>poseidon</t>
  </si>
  <si>
    <t>kraken</t>
  </si>
  <si>
    <t>Neptuno</t>
  </si>
  <si>
    <t>Vscupap</t>
  </si>
  <si>
    <t>Afrodita</t>
  </si>
  <si>
    <t>Centauro</t>
  </si>
  <si>
    <t>Fenix</t>
  </si>
  <si>
    <t>Gorgonas</t>
  </si>
  <si>
    <t>Kronox</t>
  </si>
  <si>
    <t>Electra</t>
  </si>
  <si>
    <t>Zeus</t>
  </si>
  <si>
    <t>Hebe</t>
  </si>
  <si>
    <t>Metis</t>
  </si>
  <si>
    <t>Quimera</t>
  </si>
  <si>
    <t>Hera</t>
  </si>
  <si>
    <t>Tartaros</t>
  </si>
  <si>
    <t>Urano</t>
  </si>
  <si>
    <t>Listado de Asistencia</t>
  </si>
  <si>
    <t>ciclope</t>
  </si>
  <si>
    <t>Acta</t>
  </si>
  <si>
    <t xml:space="preserve">Informe de auditoría </t>
  </si>
  <si>
    <t>Informe de auditoría</t>
  </si>
  <si>
    <t>Informe</t>
  </si>
  <si>
    <t>Respuesta</t>
  </si>
  <si>
    <t>Proyecto de inversión</t>
  </si>
  <si>
    <t>Matriz de producto o servicio no conforme</t>
  </si>
  <si>
    <t>Informe de rendición de cuentas</t>
  </si>
  <si>
    <t xml:space="preserve">Informe de la revisión por la Direccion </t>
  </si>
  <si>
    <t>Manual</t>
  </si>
  <si>
    <t>Mapa de riesgos</t>
  </si>
  <si>
    <t>Plan de acción consolidado</t>
  </si>
  <si>
    <t xml:space="preserve">Política </t>
  </si>
  <si>
    <t>Acuerdo</t>
  </si>
  <si>
    <t>Normograma</t>
  </si>
  <si>
    <t>Concepto jurídico</t>
  </si>
  <si>
    <t>Solicitud</t>
  </si>
  <si>
    <t>Traslado de la solicitud (Cuando aplique)</t>
  </si>
  <si>
    <t>Acta de conciliación o constancia de no conciliación</t>
  </si>
  <si>
    <t>Demanda</t>
  </si>
  <si>
    <t>Ayuda de memoria y Listas de Asistencia</t>
  </si>
  <si>
    <t>Agendas</t>
  </si>
  <si>
    <t>Planilla de control de comunicaciones oficiales</t>
  </si>
  <si>
    <t>Comunicaciones</t>
  </si>
  <si>
    <t>Solicitud de expedición, reducción o anulación de RP</t>
  </si>
  <si>
    <t>Solicitud de expedición, reducción o anulación de CDP</t>
  </si>
  <si>
    <t>Relación solicitudes CDP y RP DOCI</t>
  </si>
  <si>
    <t>Solicitud de comisión de los funcionarios</t>
  </si>
  <si>
    <t>Informes de comisión de los funcionarios</t>
  </si>
  <si>
    <t>Relación de solicitudes e informes de comisión</t>
  </si>
  <si>
    <t>Reporte programación comisiones</t>
  </si>
  <si>
    <t>Radicados</t>
  </si>
  <si>
    <t>Archivo correspondencia año</t>
  </si>
  <si>
    <t>Formato actualización datos en caso de emergencia</t>
  </si>
  <si>
    <t>Bases de datos socios</t>
  </si>
  <si>
    <t>Formatos PNUD</t>
  </si>
  <si>
    <t>Solicitud de vacaciones</t>
  </si>
  <si>
    <t>Solicitudes de permisos</t>
  </si>
  <si>
    <t>Fijación de compromisos de los funcionarios</t>
  </si>
  <si>
    <t xml:space="preserve">Evaluación de compromisos de los funcionarios </t>
  </si>
  <si>
    <t>Relación expedientes orfeo</t>
  </si>
  <si>
    <t>Formatos únicos de inventario documental</t>
  </si>
  <si>
    <t>Programación turnos semana santa y fin de año</t>
  </si>
  <si>
    <t>Informes</t>
  </si>
  <si>
    <t>Proyectos</t>
  </si>
  <si>
    <t>Solicitudes de pago</t>
  </si>
  <si>
    <t>Plan Operativo Detallado</t>
  </si>
  <si>
    <t>Notas Conceptuales</t>
  </si>
  <si>
    <t>Requerimientos logísticos</t>
  </si>
  <si>
    <t>Agenda técnicas de las actividades</t>
  </si>
  <si>
    <t>Memorandos para pago del operador</t>
  </si>
  <si>
    <t>Informes mensuales de supervisión</t>
  </si>
  <si>
    <t>Listas de asistencia de las actividades</t>
  </si>
  <si>
    <t>Encuesta de satisfaccion</t>
  </si>
  <si>
    <t>Instructivo del operador logistico</t>
  </si>
  <si>
    <t>Operador de Logistica</t>
  </si>
  <si>
    <t>Operador de Tiquetes</t>
  </si>
  <si>
    <t>Actas</t>
  </si>
  <si>
    <t>Control y seguimiento a actividades</t>
  </si>
  <si>
    <t>Control y seguimiento a los indicadores y entregables</t>
  </si>
  <si>
    <t>Seguimiento  al proyecto de inversión</t>
  </si>
  <si>
    <t>Matriz de seguimiento de facturas de tiquetes</t>
  </si>
  <si>
    <t>Inventarios devolutivos y de consumo</t>
  </si>
  <si>
    <t>Español</t>
  </si>
  <si>
    <t>Físico/Electrónico</t>
  </si>
  <si>
    <t>.xls, .xlsx</t>
  </si>
  <si>
    <t>Gestor BD</t>
  </si>
  <si>
    <t>Elementos dados de baja de la agencia, por conceptos de donación, venta o otros.</t>
  </si>
  <si>
    <t>Registros de compras y/o donaciones recibidas de elementos de consumo o devolutivos</t>
  </si>
  <si>
    <t>Registros de entregas y/o donaciones de elementos de consumo o devolutivos a los usuarios (internos o externos)</t>
  </si>
  <si>
    <t>Archivos de movimientos contables, depreciación, ingresos y salidas de elementos</t>
  </si>
  <si>
    <t>Electrónico</t>
  </si>
  <si>
    <t>txt</t>
  </si>
  <si>
    <t>Resgistros de la información solicitada por la Contraloria General mediante el sistema SIRECI Información Contractual</t>
  </si>
  <si>
    <t>Resgistros de la información solicitada por la Contraloria General mediante el sistema SIRECI Plan de Mejoramiento</t>
  </si>
  <si>
    <t>Resgistros de la información solicitada por la Contraloria General mediante el sistema SIRECI Información Rendición de cuenta anual</t>
  </si>
  <si>
    <t>Registros de personal vinculado como contratista de la Agencia</t>
  </si>
  <si>
    <t>Aplicaciones</t>
  </si>
  <si>
    <t>Orfeo es una aplicación web escrita en Php, la cual se ejecuta sobre Apache y que tiene soporte para los motores de bases de datos PostgreSQL, Oracle y MSSQL, requiriendo por parte del cliente un navegador que cumpla los estándares de W3C como Firefox o Chrome, o cualquier otro navegador web. BD POSTGRESQL, aplicación y BD alojado en el servidor hidra.</t>
  </si>
  <si>
    <t>Orfeo es una aplicación web escrita en Php, la cual se ejecuta sobre Apache y que tiene soporte para los motores de bases de datos PostgreSQL, Oracle y MSSQL, requiriendo por parte del cliente un navegador que cumpla los estándares de W3C como Firefox o Chrome, o cualquier otro navegador web. BD POSTGRESQL,  aplicación y BD alojado en el servidor hidra.</t>
  </si>
  <si>
    <t>Sistema de gestión Integrado</t>
  </si>
  <si>
    <t>Control de activos fijos, cuenta con un servicio que permite hacer la integración con tecnologia RFID. BD SQLSERVER 2012 y aplicación alojada en Quimera.
Cuenta con un servicio instalado (AUTOIDMDWSRV), que permite la integración e envio de los datos de la lectura de las Antenas RFID, a la base de datos de la aplicación.</t>
  </si>
  <si>
    <t>Permite realizar las tomas fisicas de los elementos que se encuentran bajo la custodia de APC-Colombia, integración con la BD de la aplicación ABCACTIVOFIJOS.</t>
  </si>
  <si>
    <t>Entorno de software: Windows XP,Windows 2000,  Windows 2003, Windows Vista 32 bits, Windows Vista 64 bits (USB  comunication does not support), Windows 7 32 bits, Windows 7 64  bits) BD  SQLServer. Version 3.0.</t>
  </si>
  <si>
    <t>Sistema de información para la parte misional de la Agencia.</t>
  </si>
  <si>
    <t>Se utiliza para la visualización de datos o proyectos de oferta y demanda de la Agencia</t>
  </si>
  <si>
    <t>Es utilizada para ofertar cursos y convocatorias centralizadas en la Agencia</t>
  </si>
  <si>
    <t>iTop fue diseñado con las mejores prácticas de ITIL, con itop se puede:
- Documentar su infraestructura de TI y todas las relaciones entre las diferentes piezas y partes interesadas de la infraestructura (servidores, aplicaciones, dispositivos de red, máquinas virtuales, contactos y localizaciones) 
- Gestión de incidencias, peticiones de los usuarios, las interrupciones planificadas ...
- servicios de TI de documentos y contratos con proveedores externos, incluyendo los acuerdos de nivel de servicio
Exportar toda la información de forma manual o con guión
importación de masas (de forma manual y el uso de scripts) o sincronizar / federar los datos de sistemas externos. alojada en el servidor Icaro. BD MYSQL</t>
  </si>
  <si>
    <t>Aplicación diseñada y destinado para publicar conocimiento, capacitaciones y uso de aplicaciones entre otros</t>
  </si>
  <si>
    <t>Aplicación destinada para TI, recolacción de datos de software de los equipos</t>
  </si>
  <si>
    <t>Aplicación de administración del disposotivo de almacenamiento de backup - discos</t>
  </si>
  <si>
    <t>Aplicación de seguridad - control de antivirus</t>
  </si>
  <si>
    <t>Aplicación destinada para el control y almacenamiento de los archivos de cursos y convocatorias</t>
  </si>
  <si>
    <t>Aplicación de administración y control de la ejecución de tareas para la recuperación de la información</t>
  </si>
  <si>
    <t>Ingles</t>
  </si>
  <si>
    <t>Aplicación de administración de las maquinas virtuales</t>
  </si>
  <si>
    <t>Aplicación destinada al manejo y generación de la nomina</t>
  </si>
  <si>
    <t>Aplicación destinada a auxiliar contable de activos fijos y almacén</t>
  </si>
  <si>
    <t>Aplicación destinada a la generación y consulta de las certificaciones emitidas por recursos humanos</t>
  </si>
  <si>
    <t>Aplicación destinada al control y administración del CCTV</t>
  </si>
  <si>
    <t xml:space="preserve">Dell OpenManage Preferencias del administrador de conmutadores versión 4.2.0.4 PowerConnect 7048 (48 puertos) GbE de nivel 3, 10/100/1000 Base T, puerto optico conector LC, rol administrador </t>
  </si>
  <si>
    <t>Físico</t>
  </si>
  <si>
    <t>N/A</t>
  </si>
  <si>
    <t>Dell OpenManage Preferencias del administrador de conmutadores versión 4.2.0.4 PowerConnect 7048 (48 puertos) GbE de nivel 3, 10/100/1000 Base T, puerto optico conector LC, rol red</t>
  </si>
  <si>
    <t>Dell OpenManage Preferencias del administrador de conmutadores versión 4.2.0.4 PowerConnect 7024 (24 puertos), GbE de nivel 3, 10/100/1000 Base T, puerto optico conector LC rol administrador</t>
  </si>
  <si>
    <t xml:space="preserve">Dell OpenManage Preferencias del administrador de conmutadores versión 4.2.0.4 PowerConnect 7024 (24 puertos), GbE de nivel 3, 10/100/1000 Base T, puerto optico conector LC rol red </t>
  </si>
  <si>
    <t>D-Link - modelo BWC-1000, Firmware Release notes incluided 4.4.1.2 Gigabit LAN, Gigabit Option ports, Console Port (Used to access the Command, Line Interface (CLI) via an RJ-45 to DB-9 console cable) - controlador inalámbrico DWC-1000, (192.168.0.253)</t>
  </si>
  <si>
    <t>D-Link, modelo DGS-1008P, Gigabit Ethernet (10/100/100) PoE y PoE Max, Red de los access point</t>
  </si>
  <si>
    <t>Red inalambrica, D-Link, modelo</t>
  </si>
  <si>
    <t>Lectores RFID (seguridad de activos fijos), en Puertas (Antenas), Mercury OS 4.17.1 (2012-08-08T17: 44: 09-0400 build 140 tronco) Kernel: LinuxLinux 2.6.17 antena08-212197-UC1-ADI4 # 1 Wed Aug 8 18:30:21 EDT 2012 armv5teb desconocida</t>
  </si>
  <si>
    <t>Control y gravación CCTV (conformado por 11 camaras analogas)</t>
  </si>
  <si>
    <t>Control de Accesos o ingreso a las instalaciones de la Agencia</t>
  </si>
  <si>
    <t>Integración del canal de fibra (FC) y el área de almacenamiento e integración con el el gabinete Dell PowerEdge M1000e</t>
  </si>
  <si>
    <t xml:space="preserve"> Es un componente de la arquitectura de la FlexIO PowerEdge M1000e gabinete de servidor modular.</t>
  </si>
  <si>
    <t>Gestión de los recursos de los servidores y conexiones con las unidades de almacenamiento y backup</t>
  </si>
  <si>
    <t>Unidad de almacenamiento PowerVault MD3600f, dispositivo de recuperacion de backup    15,000 RPM discos de 600GB, Doce unidades de 3,5 "en un alojamiento de 2U</t>
  </si>
  <si>
    <t xml:space="preserve">Unidad de almacenamiento   15,000 RPM discos de 600GB PowerVault MD1220  dispositivo de recuperacion de backup </t>
  </si>
  <si>
    <t>Unidad de almacenamiento para alojamiento de los servidores virtuales y sus discos de almacenamiento</t>
  </si>
  <si>
    <t>Copias de seguridad en cintas</t>
  </si>
  <si>
    <t>Servidor de respaldo - libre</t>
  </si>
  <si>
    <t>Veamproxi - servidor de procesamiento de backups</t>
  </si>
  <si>
    <t>Servidor perteneciente a la granja de virtualizació (alojamiento de los servidores virtuales)</t>
  </si>
  <si>
    <t>Servidor virtualizado, servidor gestor de bases de datos MySql producción</t>
  </si>
  <si>
    <t>Servidor virtualizado, servidor web aplicaciones producción (orfeo)</t>
  </si>
  <si>
    <t>Servidor virtualizado, servidor web aplicaciones producción (itop y moodle)</t>
  </si>
  <si>
    <t>Servidor virtualizado, servidor web aplicaciones producción (intranet)</t>
  </si>
  <si>
    <t>Servidor virtualizado, servidor administrador del ambiente virtualizado</t>
  </si>
  <si>
    <t>Servidor virtualizado, servidor bases de datos producción postgres</t>
  </si>
  <si>
    <t>Servidor virtualizado, servidor gestor de actualizaciones veeam</t>
  </si>
  <si>
    <t>Servidor virtualizado, servidor aplicación CRM pruebas</t>
  </si>
  <si>
    <t>Servidor virtualizado, servidor unidades compartidas de archivos</t>
  </si>
  <si>
    <t>Servidor virtualizado, servidor de dominio</t>
  </si>
  <si>
    <t>Servidor virtualizado, servidor de aplicación (sistema de información y mapa de cooperacion)</t>
  </si>
  <si>
    <t>Servidor virtualizado, antivirus y aplicaiones de produccion (brujula y ABCGestionActivos)</t>
  </si>
  <si>
    <t>Servidor virtualizado, servidor bases de datos SQLServer 2014 producción</t>
  </si>
  <si>
    <t>Servidor virtualizado, servidor bases de datos SQLServer 2014 pruebas</t>
  </si>
  <si>
    <t>Servidor virtualizado, servidor administrador control de accesos de la agencia</t>
  </si>
  <si>
    <t>Servidor virtualizado, WSUS actaulizar sistemas operativos</t>
  </si>
  <si>
    <t>Servidor virtualizado,  servidor de aplicaciones pruebas</t>
  </si>
  <si>
    <t>Servidor virtualizado,  servidor de Impresiones</t>
  </si>
  <si>
    <t>Servidor virtualizado,  servidor de aplicaciones (sara y sofia)</t>
  </si>
  <si>
    <t>Servidor virtualizado,  servidor de archivos (repositorio de archivos de cursos y convocatorias)</t>
  </si>
  <si>
    <t>Servidor virtualizado,  servidor encargado de las actualizaciones del sistema virualizado</t>
  </si>
  <si>
    <t>Servidor virtualizado,  servidor administrador de los jobs de backups</t>
  </si>
  <si>
    <t>Documentos de enmiendas de programas de USAID</t>
  </si>
  <si>
    <t>Español / Ingles</t>
  </si>
  <si>
    <t>Notas Diplomáticas remitidas por el Ministerio de Relaciones Exteriores</t>
  </si>
  <si>
    <t>Estrategias país de Actores de cooperación internacional</t>
  </si>
  <si>
    <t>Reporte de Información de Proyectos</t>
  </si>
  <si>
    <t>En estas actas queda registrada la gestión del comité de Coordinación del sistema de Control Interno</t>
  </si>
  <si>
    <t>.doc, .docx, odt</t>
  </si>
  <si>
    <t>Informes de auditorias internas que se realizan el sistema de gestión de calidad y de seguridad y salud en el trabajo, en el marco del plan de trabajo de control interno</t>
  </si>
  <si>
    <t>.pdf</t>
  </si>
  <si>
    <t>Informes de auditorías de gestión realizadas en el marco del plan de trabajo de control interno, según lo aprobado por el comité de coordinación del sistema de control interno</t>
  </si>
  <si>
    <t xml:space="preserve">Recoge los planes de mejoramiento generados para asegurar la mejora continua de la entidad </t>
  </si>
  <si>
    <t>Informes de ley que presenta control interno</t>
  </si>
  <si>
    <t xml:space="preserve">Los ciudadanos básicamente solicitan información de los temas de la Agencia, algunas entidades también hacen requerimientos de entrega de datos y envían invitaciones para eventos en los que desean que estén presentes las directivas de la Agencia. </t>
  </si>
  <si>
    <t>Unidades operacionales de presupuesto de inversión de la entidad.</t>
  </si>
  <si>
    <t>Acta que registra los temas y conclusiones del Comité Institucional, el cual se realiza minimo dos veces al año.</t>
  </si>
  <si>
    <t>Registra los resultados de gestión de cada vigencia de toda la Entidad</t>
  </si>
  <si>
    <t>Consolida los tratamientos que se dan cuando se detectan productos o servicios no conformes</t>
  </si>
  <si>
    <t>Muestra resultados del ejercicio de rendición de cuentas realizado cada vigencia</t>
  </si>
  <si>
    <t xml:space="preserve">Informes presentados al Comité Institucional de Desarrollo Administrativo comunicando los avances del sistema integrado de gestión </t>
  </si>
  <si>
    <t>.ppt, .pptx</t>
  </si>
  <si>
    <t>Documento que contiene los lineamientos generales del Sistema Integrado de gestión</t>
  </si>
  <si>
    <t>Dcoumento que describe los riesgos identificados en la gestión de la Agencia y define su valoración y tratamiento</t>
  </si>
  <si>
    <t>Documento que consolida las apuestas de cada vigencia de la Agencia, estructurado según los lineamientos estratégicos.</t>
  </si>
  <si>
    <t>Documento que define la orientación de la Agencia a mediano plazo y que se construye participativamente, a partir de los lineamientos de gobierno y politicas publicas aplicables</t>
  </si>
  <si>
    <t xml:space="preserve">ACTAS DE LAS SESIONES DEL COMITÉ DE CONCILIACIÓN QUE LA ENTIDAD ESTÁ OBLIGADA A EFECTUAR PERIODICAMENTE </t>
  </si>
  <si>
    <t>DOCUMENTO DE POLÍTICA</t>
  </si>
  <si>
    <t xml:space="preserve">ACTAS DE LAS SESIONES DEL CONSEJO DIRECTIVO QUE LA ENTIDAD EFECTUA PERIODICAMENTE </t>
  </si>
  <si>
    <t>ACUERDOS QUE EXPIDE EL CONSEJO DIRECTIVO</t>
  </si>
  <si>
    <t>NORMAS QUE APLICAN A LA GESTIÓN DE APC</t>
  </si>
  <si>
    <t>Consultas resueltas por el área jurídica de la entidad</t>
  </si>
  <si>
    <t>Solicitud formal</t>
  </si>
  <si>
    <t>Si se radica una consulta que no sea de nuestra competencia total o parcialmente</t>
  </si>
  <si>
    <t>Conciliación extrajudicial</t>
  </si>
  <si>
    <t>Expediente de demanda</t>
  </si>
  <si>
    <t>Aplicación en línea que presenta al público toda la información relacionada al estado de la Cooperación que registra el país.</t>
  </si>
  <si>
    <t>Aplicación en línea que presenta al público toda la información relacionada al sistema de calidad de la entidad.</t>
  </si>
  <si>
    <t>Ayudas de memoria y listas de asistencia de las reuniones de dirección efectuadas.</t>
  </si>
  <si>
    <t>Agendas de las reuniones de dirección efectuadas, las cuales se anexan a las ayudas de memoria.</t>
  </si>
  <si>
    <t>Planillas de control de la correspondencia que se genera y se envía  a las diferentes entidades</t>
  </si>
  <si>
    <t>Respuestas de los PQRS asignados y que proyectan los gerentes de región de acuerdo al asunto.</t>
  </si>
  <si>
    <t>Comunicaciones remitidas a PNUD en el marco de Saber Hacer Colombia, relacionada con los entregables de cada uno de los consultores, así como los demás documentos requeridos que se encuentran amparados por el Proyecto Regional de CSS.</t>
  </si>
  <si>
    <t>Formatos por medio de los cuales se solicita la expedición de registros presupuestales con cargo al rubro de FOCAI o Gestión General, dependiendo el caso</t>
  </si>
  <si>
    <t>Formatos por medio de los cuales se solicita la expedición de certificados de disponibilidad presupuestal con cargo al rubro de FOCAI o Gestión General, dependiendo el caso</t>
  </si>
  <si>
    <t xml:space="preserve">Relación de las solicitudes, modificaciones, reducciones o adiciones de CDP y RP </t>
  </si>
  <si>
    <t>Formatos establecido por la entidad para diligenciar en caso de solicitar comisiones a nivel nacional e internacional</t>
  </si>
  <si>
    <t>Formatos establecido por la entidad para presentar el informe de las comisiones a nivel nacional e internacional</t>
  </si>
  <si>
    <t>Relación de las solicitudes e informes de comisión tramitadas de los funcionarios de la Dirección</t>
  </si>
  <si>
    <t>Reporte de las comisiones programadas de acuerdo a los requerimientos de otras áreas</t>
  </si>
  <si>
    <t>Correspondencia enviada a las diferentes entidades, proyectadas por los funcionarios de la Dirección</t>
  </si>
  <si>
    <t>Relación de la correspondencia enviada y recibida por la Dirección</t>
  </si>
  <si>
    <t>Relación de la correspondencia interna enviada y recibida por la Dirección</t>
  </si>
  <si>
    <t>Relación de la información de cada uno de los funcionarios de la Dirección, referente a los datos personales en caso de emergencia.</t>
  </si>
  <si>
    <t>Relación con información de algunos socios y entidades con los que se relaciona la Dirección</t>
  </si>
  <si>
    <t>Formatos mensules tramitados por los contratistas PNUD</t>
  </si>
  <si>
    <t>Solicitudes de vacaciones de los funcionarios de la Dirección</t>
  </si>
  <si>
    <t>Solicitudes de permiso de los funcionarios de la Dirección</t>
  </si>
  <si>
    <t>Formatos establecidos para fijar los compromisos por los funcionarios de la Dirección</t>
  </si>
  <si>
    <t>Formatos establecidos para evaluar los compromisos de los funcionarios de la Dirección</t>
  </si>
  <si>
    <t>Correspondencia interna enviada a las diferentes dependencias proyectadas por los funcionarios de la Dirección</t>
  </si>
  <si>
    <t>Relación de los expedientes creados en orfeo, con el fin de que los funcionarios de la Dirección incluyan sus radicados</t>
  </si>
  <si>
    <t>Relación de los expedientes transferidos al archivo central</t>
  </si>
  <si>
    <t>Relación de los turnos tomados por los funcionarios para disfrute en dichas épocas del año</t>
  </si>
  <si>
    <t>Respuestas a ciudadanos de acuerdo a las solicitudes radicadas</t>
  </si>
  <si>
    <t>Balances programas bilaterales</t>
  </si>
  <si>
    <t>Cartas relacionados con los avances de los proyectos, relación bilateral y respuestas a comunicaciones</t>
  </si>
  <si>
    <t>Formato de formulación de proyectos</t>
  </si>
  <si>
    <t>Formatos de agenda de actividades correspondientes a los proyectos formulados</t>
  </si>
  <si>
    <t>Comentarios a avances de los proyectos de los mecanismos regionales</t>
  </si>
  <si>
    <t>Cartas relacionados con los avances de los proyectos, relación regional y respuestas a comunicaciones</t>
  </si>
  <si>
    <t>Cartas relacionados con los avances de los proyectos, relación triangularl y respuestas a comunicaciones</t>
  </si>
  <si>
    <t>Tramite administrativo para pago</t>
  </si>
  <si>
    <t>Avances de la ejecución técnica y financiera en formatos APC Colombia</t>
  </si>
  <si>
    <t>Avances de los proyectos de los mecanismos regionales</t>
  </si>
  <si>
    <t>Avances de los proyectos regionales</t>
  </si>
  <si>
    <t>Formato proyectos PIFCSS</t>
  </si>
  <si>
    <t>Informe sobre el estado actual de la cooperación con el país en referencia</t>
  </si>
  <si>
    <t>Respuestas sobre listados de materiales, notas verbales, canjes de notas, presentación de consignatarios, cursos y proyectos</t>
  </si>
  <si>
    <t>Aval a proyectos de mecanismos de cooperación regional</t>
  </si>
  <si>
    <t>Propuesta de agenda a desarrollar</t>
  </si>
  <si>
    <t>Comunicaciones dirigidas a las dependencias de la entidad  y al conviniente u otros.</t>
  </si>
  <si>
    <t>Plan de acción del convenio</t>
  </si>
  <si>
    <t>Informes técnicos de actividades de cooperación sur sur</t>
  </si>
  <si>
    <t>Español/Inglés</t>
  </si>
  <si>
    <t>Formatos de agenda de actividades correspondientes a los proyectos/actividades formulados</t>
  </si>
  <si>
    <t>Información detallada de la actividad a realizar</t>
  </si>
  <si>
    <t>Requerimiento logistico de los Gerentes de Región de las actividades desarrolladas por la Dirección de Oferta</t>
  </si>
  <si>
    <t>Agenda técnica de las actividades de la Dirección de Oferta</t>
  </si>
  <si>
    <t>Español/ ingles</t>
  </si>
  <si>
    <t>En la plataforma Orfeo radico los memorandos para pago del operador logístico</t>
  </si>
  <si>
    <t>Informes mensuales de supervisión del Contrato UT APC 2017</t>
  </si>
  <si>
    <t>Listas de asistencia de las actividades de la Dirección de oferta</t>
  </si>
  <si>
    <t>Soportes y evidencias del contrato</t>
  </si>
  <si>
    <t>Varios formatos</t>
  </si>
  <si>
    <t>Proyectos aprobados en comixtas con Perú y Paraguay</t>
  </si>
  <si>
    <t>Informes de actividades en los proyectos de Perú y Paraguay con Colombia</t>
  </si>
  <si>
    <t>Actas de las comixtas vigentes con Perú y Paraguay</t>
  </si>
  <si>
    <t>Correos electrónicos con entidades técnicas de Colombia, Perú y Paraguay por proyectos bilaterales</t>
  </si>
  <si>
    <t>Proyectos aprobados en comixta Honduras 2017-2019</t>
  </si>
  <si>
    <t>Informes de actividades en los proyectos de Honduras Comixta 2017-2019</t>
  </si>
  <si>
    <t>Acta y anexos de las comixta Honduras 2017-2019</t>
  </si>
  <si>
    <t>Correos electrónicos con entidades técnicas de Honduras, Guatemala, El Salvador, Panama y Costa Rica por proyectos bilaterales</t>
  </si>
  <si>
    <t>Proyectos aprobados en comixta Honduras 2015-2017</t>
  </si>
  <si>
    <t>Informes de actividades en los proyectos de Honduras 2015-2017</t>
  </si>
  <si>
    <t>Acta y anexos de las comixta Honduras 2015-2017</t>
  </si>
  <si>
    <t>Proyectos aprobados en comixta con El Salvador 2016-2018</t>
  </si>
  <si>
    <t>Informes de actividades en los proyectos de El Salvador 2016-2018</t>
  </si>
  <si>
    <t>Acta y anexos de las comixta on El Salvador 2016-2018</t>
  </si>
  <si>
    <t>Proyectos aprobados en comixta conCosta Rica 2016-2018</t>
  </si>
  <si>
    <t>Informes de actividades en los proyectos de Costa Rica 2016-2018</t>
  </si>
  <si>
    <t>Acta y anexos de las comixta con Costa Rica 2016-2018</t>
  </si>
  <si>
    <t>Comunicaciones de solicitud de Cooperación con Panama 2017</t>
  </si>
  <si>
    <t>Control y seguimiento a los proyectos y/o actividades de cooperación sur-sur y triangualr de la vigencia 2017</t>
  </si>
  <si>
    <t>Recursos  FOCAI destinados para ayuda humanitaria</t>
  </si>
  <si>
    <t>Son los  indicadoresformulados por la dirección de oferta parael cumplimiento de las accionesde la vigencia 2017</t>
  </si>
  <si>
    <t>Información cargada en la pltaforma del SIDICSS ( Sistema Integrado de datos deiberoamérica sobre la cooperación sir-sur y triangular)</t>
  </si>
  <si>
    <t>Información del proyecto de cooperación sur sur con recursos del inversión</t>
  </si>
  <si>
    <t>Agendas técnicas de actividades de CSS</t>
  </si>
  <si>
    <t>Oficios/ Cartas</t>
  </si>
  <si>
    <t>Fichas de proyectos</t>
  </si>
  <si>
    <t>Informes de actividades</t>
  </si>
  <si>
    <t>Actas de reuniones técnicas</t>
  </si>
  <si>
    <t>Comunicaciones Diversas Resultantes del Trabajo Continuo de la Estrategia de Cooperación con Eurasia - TURQUIA</t>
  </si>
  <si>
    <t>Proyectos Ejecutados o en Ejecución que hacen parte de la Estrategia de Cooperación con Eurasia - TURQUIA</t>
  </si>
  <si>
    <t>Comunicaciones Diversas Resultantes del Trabajo Continuo de la Estrategia de Cooperación Bilateral con RUSIA</t>
  </si>
  <si>
    <t>Proyectos Ejecutados o en Ejecución que hacen parte de la Estrategia de Cooperación Bilateral con RUSIA</t>
  </si>
  <si>
    <t>Comunicaciones Diversas Resultantes del Trabajo Continuo de la Estrategia de Cooperación Bilateral con GEORGIA</t>
  </si>
  <si>
    <t>Proyectos Ejecutados o en Ejecución que hacen parte de la Estrategia de Cooperación Bilateral con GEORGIA</t>
  </si>
  <si>
    <t>Registro del proceso y de archivos cruzados con planeación para la implementación del sistema CICLOPE para la Dirección de Oferta</t>
  </si>
  <si>
    <t>Si</t>
  </si>
  <si>
    <t>No Publicada</t>
  </si>
  <si>
    <t>PC Funcionario</t>
  </si>
  <si>
    <t>Archivos responsables fuentes</t>
  </si>
  <si>
    <t>Servidor Interno</t>
  </si>
  <si>
    <t>Publicada</t>
  </si>
  <si>
    <t>500-2-7</t>
  </si>
  <si>
    <t>500-2-18</t>
  </si>
  <si>
    <t>500-3-2</t>
  </si>
  <si>
    <t>500-8-1</t>
  </si>
  <si>
    <t>500-8-2</t>
  </si>
  <si>
    <t>500-8-4</t>
  </si>
  <si>
    <t>500-11-8</t>
  </si>
  <si>
    <t>500-11-10</t>
  </si>
  <si>
    <t>500-12-3</t>
  </si>
  <si>
    <t>500-13-7</t>
  </si>
  <si>
    <t>500-17-1</t>
  </si>
  <si>
    <t>500-22-6</t>
  </si>
  <si>
    <t>500-22-9</t>
  </si>
  <si>
    <t>500-23-1</t>
  </si>
  <si>
    <t>500-23-2</t>
  </si>
  <si>
    <t>500-26-3</t>
  </si>
  <si>
    <t>500-26-5</t>
  </si>
  <si>
    <t>500-26-10</t>
  </si>
  <si>
    <t>500-30-1</t>
  </si>
  <si>
    <t>500-32-1</t>
  </si>
  <si>
    <t>500-32-2</t>
  </si>
  <si>
    <t>Actas de Comisión de Personal</t>
  </si>
  <si>
    <t xml:space="preserve">El detalle de la información referente al activo es la siguiente: Actas de reuniones de equipo, convocatoria, listado de asistencia </t>
  </si>
  <si>
    <t>Actas de Reuniones Internas de Equipos de Trabajo</t>
  </si>
  <si>
    <t xml:space="preserve">Resoluciones </t>
  </si>
  <si>
    <t>El detalle de la información referente al activo es la siguiente: 
Actos administrativos que definen directrices y/o situaciones administrativas del Grupo de Gestión de Talento Humano</t>
  </si>
  <si>
    <t>Cartas u Oficios</t>
  </si>
  <si>
    <t>El detalle de la información referente al activo es la siguiente: 
Documento informativo para notificar o comunicar temas de interes, emitidas por el Grupo de Talento Humano,</t>
  </si>
  <si>
    <t>Circulares Informativas</t>
  </si>
  <si>
    <t>El detalle de la información referente al activo es la siguiente: 
Documento informativo para notificar temas de interes.</t>
  </si>
  <si>
    <t>Memorandos</t>
  </si>
  <si>
    <t>Contratos de Prestación de Servicios</t>
  </si>
  <si>
    <t>Contratos de Suministro</t>
  </si>
  <si>
    <t>Contratos Interadministrativos</t>
  </si>
  <si>
    <t>Convenio Pasantias</t>
  </si>
  <si>
    <t>Certificaciones Laborales</t>
  </si>
  <si>
    <t>Comprobantes de Pago de Personal</t>
  </si>
  <si>
    <t>Activo en el cual se evidencia los pagos de nómina de los servidores</t>
  </si>
  <si>
    <t>Historias Laborales</t>
  </si>
  <si>
    <t>Herramienta que integra la información personal, profesional y laboral de todas las personas naturales vinculadas con APC-COLOMBIA, cuyo objetivo es ser fuente principal de recopilación, consulta y de informacion reservadageneración de información reservada.</t>
  </si>
  <si>
    <t xml:space="preserve">Manual de Funciones y Competencias </t>
  </si>
  <si>
    <t>Manual de Procesos y Procedimientos</t>
  </si>
  <si>
    <t>Activo de Información declarado de conocimiento público en el cual se establece:
* La caracterización del proceso                                                                                                                                       * Procedimientos                                                                               *Formatos                                                      *Indicadores de Gestión                              *Mapa de Riesgos                                        *Normograma</t>
  </si>
  <si>
    <t>Deducciones de nómina</t>
  </si>
  <si>
    <t>Activo  que contiene: Novedades de Ingreso, Novedades de Retiro , Novedades de Encargos , Novedades de Prima Técnica , Novedades de Sanciones Disciplinarias, Novedades de Licencias , Relación de Horas Extras, Novedades de solicitud de Retiro de Cesantías, Novedades de Vacaciones, Relación de incapacidades, Decreto de aumento salarial , Deducciones por Embargos , Libranzas,  Sanciones, Planes exequiales, entre otros.</t>
  </si>
  <si>
    <t>Nómina Mensual</t>
  </si>
  <si>
    <t>Activo  que contiene: Hardware y Software, para el procesamiento de la nómina</t>
  </si>
  <si>
    <t>Liquidación de Cesantias</t>
  </si>
  <si>
    <t>Activo  que contiene: Liquidación de  Cesantías.</t>
  </si>
  <si>
    <t>Seguimiento Trámite de incapacidades</t>
  </si>
  <si>
    <t>Plan Anual de Seguridad y Salud en el Trabajo</t>
  </si>
  <si>
    <t xml:space="preserve">Subserie documental la cual puede contener la siguiente documentación: Programa , Cronograma de actividades, Comunicaciones oficiales, Convocatoria e invitaciones, Invitación e inscripción, Control de asistencia, Seguimiento, Inspecciones a puestos de trabajo, Recomendaciones EPS, Recomendaciones ARL, Recomendaciones e implementación,  Evaluaciones médicas Ocupacionales. </t>
  </si>
  <si>
    <t>Plan de Estimulos e Incentivos</t>
  </si>
  <si>
    <t>Subserie que puede contener  Programa, Comunicaciones oficiales, Convocatoria e invitaciones, cotizaciones, Lista de invitados e inscritos, Cartas de compromiso, Control de asistencia, Evaluación de satisfacción.</t>
  </si>
  <si>
    <t>Plan Institucional de Capacitación</t>
  </si>
  <si>
    <t>Indagaciones Preliminares</t>
  </si>
  <si>
    <t xml:space="preserve">Subserie documental la cual puede contener la siguiente documentación:
Queja  Pruebas Informe de Hechos Constitutivos de Faltas Disciplinarias, Remisión por competencia,  Auto Inhibitorio, 
</t>
  </si>
  <si>
    <t>Investigaciones Disciplinarias</t>
  </si>
  <si>
    <t>Subserie documental la cual puede contener la siguiente documentación:  Auto Citación Audiencia Notificación Personal Notificación por Edicto
Notificación por estrado Comunicación Citación Audiencia Comunicación Citación Audiencia Procuraduría Comunicación Citación Audiencia Personería Comunicación Citación Audiencia Implicado Constancia de no comparecencia,   Audiencia Verbal Auto Concediendo Recurso de Apelación Notificación Personal Comunicación, Ejecución de la Sanción.</t>
  </si>
  <si>
    <t>Registro de Inducción y Reinducción</t>
  </si>
  <si>
    <t>Puede contener Lista de invitados e inscritos,  Control de asistencia y evaluación.</t>
  </si>
  <si>
    <t>Registro de Actividades de capacitación y Formación</t>
  </si>
  <si>
    <t>El detalle de la información referente al activo es la siguiente: 
Documento donde se registran los datos de las personas asistentes a la induccion y reinduccion de los servidores de APC-Colombia.</t>
  </si>
  <si>
    <t>Planes de Mejoramiento</t>
  </si>
  <si>
    <t>El detalle de la información referente al activo es la siguiente: Conjunto de acciones de mejoramiento que adelanta el grupo de Gestion de Talento Humano,  para subsanar y/o corregir en forma definitiva aquellas situaciones que  que permite de acuerdo con los hallazgos u observaciones hacer seguimiento al avance y/o cumplimiento de acciones de Planes de Mejoramiento.</t>
  </si>
  <si>
    <t>NO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</si>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</sst>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000000"/>
      <name val="Calibri"/>
      <family val="2"/>
    </font>
    <font>
      <b/>
      <sz val="11"/>
      <color theme="1"/>
      <name val="Arial"/>
      <family val="2"/>
    </font>
    <font>
      <b/>
      <sz val="12"/>
      <color theme="1"/>
      <name val="Arial"/>
      <family val="2"/>
    </font>
    <font>
      <sz val="11"/>
      <color rgb="FF000000"/>
      <name val="Calibri"/>
      <family val="2"/>
      <scheme val="minor"/>
    </font>
    <font>
      <sz val="11"/>
      <color theme="1"/>
      <name val="Calibri"/>
      <family val="2"/>
      <scheme val="minor"/>
    </font>
    <font>
      <sz val="10"/>
      <color theme="1" tint="0.249977111117893"/>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5" fillId="0" borderId="0"/>
  </cellStyleXfs>
  <cellXfs count="3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wrapText="1"/>
    </xf>
    <xf numFmtId="0" fontId="0" fillId="0" borderId="0" xfId="0" applyAlignment="1">
      <alignment horizontal="center" vertical="center"/>
    </xf>
    <xf numFmtId="0" fontId="2" fillId="2" borderId="1" xfId="0" applyFont="1" applyFill="1" applyBorder="1" applyAlignment="1">
      <alignment horizontal="center" vertical="center"/>
    </xf>
    <xf numFmtId="0" fontId="0" fillId="0" borderId="1" xfId="0" applyFont="1" applyFill="1" applyBorder="1" applyProtection="1">
      <protection locked="0" hidden="1"/>
    </xf>
    <xf numFmtId="0" fontId="0" fillId="0" borderId="1" xfId="0" applyFont="1" applyFill="1" applyBorder="1" applyAlignment="1" applyProtection="1">
      <alignment horizontal="left"/>
      <protection locked="0" hidden="1"/>
    </xf>
    <xf numFmtId="0" fontId="0" fillId="0" borderId="1" xfId="0" applyFont="1" applyFill="1" applyBorder="1" applyAlignment="1" applyProtection="1">
      <alignment vertical="center"/>
      <protection locked="0" hidden="1"/>
    </xf>
    <xf numFmtId="0" fontId="0" fillId="0" borderId="1" xfId="0" applyFont="1" applyFill="1" applyBorder="1" applyAlignment="1" applyProtection="1">
      <alignment horizontal="left" vertical="center"/>
      <protection locked="0" hidden="1"/>
    </xf>
    <xf numFmtId="0" fontId="0" fillId="0" borderId="1" xfId="0" applyFont="1" applyFill="1" applyBorder="1" applyAlignment="1" applyProtection="1">
      <alignment vertical="center" wrapText="1"/>
      <protection locked="0" hidden="1"/>
    </xf>
    <xf numFmtId="0" fontId="0" fillId="0" borderId="1" xfId="0" applyFont="1" applyFill="1" applyBorder="1" applyAlignment="1" applyProtection="1">
      <alignment horizontal="left" vertical="center" wrapText="1"/>
      <protection locked="0" hidden="1"/>
    </xf>
    <xf numFmtId="0" fontId="0" fillId="0" borderId="1" xfId="0" applyFont="1" applyFill="1" applyBorder="1" applyAlignment="1" applyProtection="1">
      <alignment wrapText="1"/>
      <protection locked="0" hidden="1"/>
    </xf>
    <xf numFmtId="0" fontId="0" fillId="0" borderId="1" xfId="0" applyFont="1" applyBorder="1" applyProtection="1">
      <protection locked="0" hidden="1"/>
    </xf>
    <xf numFmtId="0" fontId="0" fillId="0" borderId="1" xfId="0" applyFont="1" applyBorder="1" applyAlignment="1" applyProtection="1">
      <protection locked="0" hidden="1"/>
    </xf>
    <xf numFmtId="0" fontId="0" fillId="0" borderId="1" xfId="0" applyFont="1" applyBorder="1" applyProtection="1">
      <protection locked="0"/>
    </xf>
    <xf numFmtId="0" fontId="0" fillId="0" borderId="1" xfId="0" applyFont="1" applyBorder="1" applyAlignment="1" applyProtection="1">
      <alignment wrapText="1"/>
      <protection locked="0" hidden="1"/>
    </xf>
    <xf numFmtId="0" fontId="0" fillId="0" borderId="1" xfId="0" applyFont="1" applyBorder="1" applyAlignment="1" applyProtection="1">
      <alignment horizontal="left" wrapText="1"/>
      <protection locked="0" hidden="1"/>
    </xf>
    <xf numFmtId="0" fontId="4" fillId="0" borderId="1" xfId="0" applyFont="1" applyBorder="1" applyAlignment="1">
      <alignment horizontal="left" vertical="center" wrapText="1"/>
    </xf>
    <xf numFmtId="0" fontId="0" fillId="0" borderId="1" xfId="0" applyFont="1" applyFill="1" applyBorder="1" applyAlignment="1" applyProtection="1">
      <alignment horizontal="left" wrapText="1"/>
      <protection locked="0" hidden="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6" fillId="2" borderId="1" xfId="2" applyFont="1" applyFill="1" applyBorder="1" applyAlignment="1" applyProtection="1">
      <alignment horizontal="justify" vertical="center" wrapText="1"/>
      <protection locked="0"/>
    </xf>
    <xf numFmtId="0" fontId="7" fillId="2" borderId="1" xfId="0" applyFont="1" applyFill="1" applyBorder="1" applyProtection="1">
      <protection locked="0" hidden="1"/>
    </xf>
    <xf numFmtId="0" fontId="7" fillId="2" borderId="1" xfId="0" applyFont="1" applyFill="1" applyBorder="1" applyAlignment="1" applyProtection="1">
      <alignment vertical="center"/>
      <protection locked="0" hidden="1"/>
    </xf>
    <xf numFmtId="0" fontId="0" fillId="0" borderId="1" xfId="0" applyBorder="1" applyProtection="1">
      <protection locked="0" hidden="1"/>
    </xf>
    <xf numFmtId="0" fontId="0" fillId="0" borderId="0" xfId="0" applyProtection="1">
      <protection locked="0" hidden="1"/>
    </xf>
    <xf numFmtId="0" fontId="7" fillId="2" borderId="1" xfId="0" applyFont="1" applyFill="1" applyBorder="1" applyAlignment="1" applyProtection="1">
      <alignment horizontal="center" vertical="center"/>
      <protection locked="0" hidden="1"/>
    </xf>
    <xf numFmtId="0" fontId="7" fillId="2" borderId="1" xfId="0" applyFont="1" applyFill="1" applyBorder="1" applyAlignment="1" applyProtection="1">
      <alignment vertical="center" wrapText="1"/>
      <protection locked="0" hidden="1"/>
    </xf>
    <xf numFmtId="0" fontId="6" fillId="2" borderId="1" xfId="2" applyFont="1" applyFill="1" applyBorder="1" applyAlignment="1" applyProtection="1">
      <alignment horizontal="justify" vertical="top" wrapText="1"/>
      <protection locked="0"/>
    </xf>
    <xf numFmtId="0" fontId="0" fillId="0" borderId="1" xfId="0" applyBorder="1" applyAlignment="1" applyProtection="1">
      <alignment vertical="center"/>
      <protection locked="0" hidden="1"/>
    </xf>
    <xf numFmtId="0" fontId="0" fillId="0" borderId="1" xfId="0" applyBorder="1" applyAlignment="1" applyProtection="1">
      <alignment horizontal="center" vertical="center"/>
      <protection locked="0" hidden="1"/>
    </xf>
    <xf numFmtId="0" fontId="7" fillId="2" borderId="1" xfId="0" applyFont="1" applyFill="1" applyBorder="1" applyAlignment="1" applyProtection="1">
      <alignment horizontal="center"/>
      <protection locked="0" hidden="1"/>
    </xf>
    <xf numFmtId="0" fontId="6" fillId="2" borderId="1" xfId="2" applyFont="1" applyFill="1" applyBorder="1" applyAlignment="1" applyProtection="1">
      <alignment horizontal="center" vertical="center" wrapText="1"/>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376571</xdr:colOff>
      <xdr:row>0</xdr:row>
      <xdr:rowOff>38100</xdr:rowOff>
    </xdr:from>
    <xdr:to>
      <xdr:col>1</xdr:col>
      <xdr:colOff>1448872</xdr:colOff>
      <xdr:row>0</xdr:row>
      <xdr:rowOff>783151</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571" y="38100"/>
          <a:ext cx="3460259" cy="74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ldislizarazo/Downloads/Inventarios%20de%20Activos%20de%20Informacion%20DOCI%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iomararamirez/Downloads/Formato%20Inventarios%20de%20Activos%20DOF%20JPG.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anielacasta&#241;o/Documents/EQUIPO%20Dir%20General/JORGE%20-%20Contrapartidas/Proceso%20Inventarios%20de%20Activos%20y%20BBDD/Inventarios%20de%20Activos%20DG%20-%20COMUNICACION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anielacasta&#241;o/Documents/EQUIPO%20Dir%20General/JORGE%20-%20Contrapartidas/Proceso%20Inventarios%20de%20Activos%20y%20BBDD/Planeaci&#243;n%20Mar&#237;a%20Isabe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anielacasta&#241;o/Documents/EQUIPO%20Dir%20General/JORGE%20-%20Contrapartidas/Proceso%20Inventarios%20de%20Activos%20y%20BBDD/Inventarios%20de%20Activos%20DG%20(3)%20-%20Fredd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anielacasta&#241;o/Documents/EQUIPO%20Dir%20General/JORGE%20-%20Contrapartidas/Proceso%20Inventarios%20de%20Activos%20y%20BBDD/Inventarios%20de%20Activos%20DG%20-%20JURID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heldislizarazo/Documents/2018/Inventario%20Activos%202018/nventarios%20de%20Activos%20DAF%20TI.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heldislizarazo/Desktop/Inventarios%20de%20Activos%20DAF%20T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ldislizarazo/Documents/2018/Inventario%20Activos%202018/Inventarios%20de%20Activos%20DGD%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eldislizarazo/Documents/2018/Inventario%20Activos%202018/Inventarios%20de%20Activos%20DG%20-%20F.V.%20Nov.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eldislizarazo/Documents/2018/Inventario%20Activos%202018/Inventarios%20de%20Activos%20de%20Informacion%20DOCI%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iomararamirez/Downloads/Formato%20Inventarios%20de%20Activos%20DOF%20Gerent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xiomararamirez/Downloads/Formato%20Inventarios%20de%20Activos%20DO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xiomararamirez/Downloads/Formato%20Inventarios%20de%20Activos%20DOF%20IVA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iomararamirez/Downloads/Formato%20Inventarios%20de%20Activos%20&#193;ngel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xiomararamirez/Downloads/Formato%20Inventarios%20de%20Activos%20DOF-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OF"/>
      <sheetName val="Descripcion"/>
      <sheetName val="Clasificacion de Activos"/>
      <sheetName val="Validacion"/>
    </sheetNames>
    <sheetDataSet>
      <sheetData sheetId="0"/>
      <sheetData sheetId="1"/>
      <sheetData sheetId="2"/>
      <sheetData sheetId="3">
        <row r="14">
          <cell r="A14" t="str">
            <v>ACTAS_DE_REUNIONES_INTERNAS</v>
          </cell>
        </row>
        <row r="15">
          <cell r="A15" t="str">
            <v>PLANILLAS_DE_CONTROL_DE_COMUNICACIONES_OFICIALES</v>
          </cell>
        </row>
        <row r="16">
          <cell r="A16" t="str">
            <v xml:space="preserve">PETICIONES_QUEJAS_RECLAMOS_SUGERENCIAS_Y_DENUNCIAS </v>
          </cell>
        </row>
        <row r="17">
          <cell r="A17" t="str">
            <v>PROGRAMAS_ESPECIALES</v>
          </cell>
        </row>
        <row r="18">
          <cell r="A18" t="str">
            <v>PROYECTOS_DE_COOPERACIÓN_SUR_SUR_BILATERAL</v>
          </cell>
        </row>
        <row r="19">
          <cell r="A19" t="str">
            <v>PROYECTOS_DE_COOPERACIÓN_SUR_SUR_REGIONAL</v>
          </cell>
        </row>
        <row r="20">
          <cell r="A20" t="str">
            <v>PROYECTOS_DE_ COOPERACIÓN_TRIANGULAR</v>
          </cell>
        </row>
        <row r="21">
          <cell r="A21" t="str">
            <v>REGISTROS_DE_ESTUDIOS_DE_CASO</v>
          </cell>
        </row>
        <row r="22">
          <cell r="A22" t="str">
            <v>REGISTROS_DE_EXPERIENCIAS_NO_SELECCIONADAS</v>
          </cell>
        </row>
        <row r="23">
          <cell r="A23" t="str">
            <v>REGISTROS_DE_EXPERIENCIAS_NO_SELECCIONADAS</v>
          </cell>
        </row>
        <row r="24">
          <cell r="A24" t="str">
            <v>OTROS_PERSONAS</v>
          </cell>
        </row>
        <row r="25">
          <cell r="A25" t="str">
            <v>OTROS_INFORMACION</v>
          </cell>
        </row>
        <row r="26">
          <cell r="A26" t="str">
            <v>OTROS_HW</v>
          </cell>
        </row>
        <row r="27">
          <cell r="A27" t="str">
            <v>OTROS_SW</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OF"/>
      <sheetName val="Descripcion"/>
      <sheetName val="Clasificacion de Activos"/>
      <sheetName val="Validacion"/>
    </sheetNames>
    <sheetDataSet>
      <sheetData sheetId="0" refreshError="1"/>
      <sheetData sheetId="1" refreshError="1"/>
      <sheetData sheetId="2" refreshError="1"/>
      <sheetData sheetId="3" refreshError="1">
        <row r="14">
          <cell r="A14" t="str">
            <v>ACTAS_DE_REUNIONES_INTERNAS</v>
          </cell>
          <cell r="B14" t="str">
            <v>120-2-3</v>
          </cell>
        </row>
        <row r="15">
          <cell r="A15" t="str">
            <v>PLANILLAS_DE_CONTROL_DE_COMUNICACIONES_OFICIALES</v>
          </cell>
          <cell r="B15" t="str">
            <v>120-22-1</v>
          </cell>
        </row>
        <row r="16">
          <cell r="A16" t="str">
            <v xml:space="preserve">PETICIONES_QUEJAS_RECLAMOS_SUGERENCIAS_Y_DENUNCIAS </v>
          </cell>
          <cell r="B16" t="str">
            <v>120-32</v>
          </cell>
        </row>
        <row r="17">
          <cell r="A17" t="str">
            <v>PROGRAMAS_ESPECIALES</v>
          </cell>
          <cell r="B17" t="str">
            <v>120-36-3</v>
          </cell>
        </row>
        <row r="18">
          <cell r="A18" t="str">
            <v>PROYECTOS_DE_COOPERACIÓN_SUR_SUR_BILATERAL</v>
          </cell>
          <cell r="B18" t="str">
            <v>120-37-1</v>
          </cell>
        </row>
        <row r="19">
          <cell r="A19" t="str">
            <v>PROYECTOS_DE_COOPERACIÓN_SUR_SUR_REGIONAL</v>
          </cell>
          <cell r="B19" t="str">
            <v>120-37-2</v>
          </cell>
        </row>
        <row r="20">
          <cell r="A20" t="str">
            <v>PROYECTOS_DE_ COOPERACIÓN_TRIANGULAR</v>
          </cell>
          <cell r="B20" t="str">
            <v>120-37-3</v>
          </cell>
        </row>
        <row r="21">
          <cell r="A21" t="str">
            <v>REGISTROS_DE_ESTUDIOS_DE_CASO</v>
          </cell>
          <cell r="B21" t="str">
            <v>120-39-1</v>
          </cell>
        </row>
        <row r="22">
          <cell r="A22" t="str">
            <v>REGISTROS_DE_EXPERIENCIAS_NO_SELECCIONADAS</v>
          </cell>
          <cell r="B22" t="str">
            <v>120-39-2</v>
          </cell>
        </row>
        <row r="23">
          <cell r="A23" t="str">
            <v>REGISTROS_DE_EXPERIENCIAS_NO_SELECCIONADAS</v>
          </cell>
          <cell r="B23" t="str">
            <v>120-39-3</v>
          </cell>
        </row>
        <row r="24">
          <cell r="A24" t="str">
            <v>OTROS_PERSONAS</v>
          </cell>
          <cell r="B24" t="str">
            <v>Sin Serie</v>
          </cell>
        </row>
        <row r="25">
          <cell r="A25" t="str">
            <v>OTROS_INFORMACION</v>
          </cell>
          <cell r="B25" t="str">
            <v>Sin Serie</v>
          </cell>
        </row>
        <row r="26">
          <cell r="A26" t="str">
            <v>OTROS_HW</v>
          </cell>
          <cell r="B26" t="str">
            <v>Sin Serie</v>
          </cell>
        </row>
        <row r="27">
          <cell r="A27" t="str">
            <v>OTROS_SW</v>
          </cell>
          <cell r="B27" t="str">
            <v>Sin Serie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TRD_ DG"/>
      <sheetName val="Descripción"/>
      <sheetName val="Clasificacion de Activos"/>
      <sheetName val="Validacion"/>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TRD_ DG"/>
      <sheetName val="Descripción"/>
      <sheetName val="Clasificacion de Activos"/>
      <sheetName val="Validacion"/>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TRD_ DG"/>
      <sheetName val="Descripción"/>
      <sheetName val="Clasificacion de Activos"/>
      <sheetName val="Validacion"/>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TRD_ DG"/>
      <sheetName val="Descripción"/>
      <sheetName val="Clasificacion de Activos"/>
      <sheetName val="Validacion"/>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AF (3)"/>
      <sheetName val="Inventario de Activos DAF (2)"/>
      <sheetName val="Inventario de Activos DAF"/>
      <sheetName val="Descripcion"/>
      <sheetName val="Clasificacion de Activos"/>
      <sheetName val="Validacion"/>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AF"/>
      <sheetName val="Descripcion"/>
      <sheetName val="Clasificacion de Activos"/>
      <sheetName val="Validacion"/>
    </sheetNames>
    <sheetDataSet>
      <sheetData sheetId="0"/>
      <sheetData sheetId="1"/>
      <sheetData sheetId="2"/>
      <sheetData sheetId="3">
        <row r="15">
          <cell r="A15" t="str">
            <v>ACTAS_DE_LA_COMISIÓN_DE_PERSONAL</v>
          </cell>
          <cell r="B15" t="str">
            <v>140-2-1</v>
          </cell>
        </row>
        <row r="16">
          <cell r="A16" t="str">
            <v>ACTAS_DE_REUNIÓN_DE_CIFRAS_CONTABLES</v>
          </cell>
          <cell r="B16" t="str">
            <v>140-2-2</v>
          </cell>
        </row>
        <row r="17">
          <cell r="A17" t="str">
            <v xml:space="preserve">ACTAS_DEL_COMITÉ_DE_CONTRATACIÓN </v>
          </cell>
          <cell r="B17" t="str">
            <v>140-2-5</v>
          </cell>
        </row>
        <row r="18">
          <cell r="A18" t="str">
            <v>ACTAS_DEL_COMITÉ_DE_CONVIVENCIA_LABORAL</v>
          </cell>
          <cell r="B18" t="str">
            <v>140-2-6</v>
          </cell>
        </row>
        <row r="19">
          <cell r="A19" t="str">
            <v>ACTAS_DEL_COMITÉ_DE_INCENTIVOS</v>
          </cell>
          <cell r="B19" t="str">
            <v>140-2-10</v>
          </cell>
        </row>
        <row r="20">
          <cell r="A20" t="str">
            <v>ACTAS_DEL_COMITÉ_DEL_PLAN_ANUAL_DE_CAJA_(PAC)</v>
          </cell>
          <cell r="B20" t="str">
            <v>140-2-11</v>
          </cell>
        </row>
        <row r="21">
          <cell r="A21" t="str">
            <v>ACTAS_DEL_COMITÉ_PARITARIO_DE_SEGURIDAD_Y_SALUD_EN_EL_TRABAJO_COPASST</v>
          </cell>
          <cell r="B21" t="str">
            <v>140-2-13</v>
          </cell>
        </row>
        <row r="22">
          <cell r="A22" t="str">
            <v>ACTAS_DEL_COMITÉ_TÉCNICO_DE_SOSTENIBILIDAD_CONTABLE</v>
          </cell>
          <cell r="B22" t="str">
            <v>140-2-14</v>
          </cell>
        </row>
        <row r="23">
          <cell r="A23" t="str">
            <v>CERTIFICADOS _DE_DISPONIBILIDAD_PRESUPUESTAL</v>
          </cell>
          <cell r="B23" t="str">
            <v>140-4-1</v>
          </cell>
        </row>
        <row r="24">
          <cell r="A24" t="str">
            <v>CERTIFICADOS_DE_DONACIONES</v>
          </cell>
          <cell r="B24" t="str">
            <v>140-4-2</v>
          </cell>
        </row>
        <row r="25">
          <cell r="A25" t="str">
            <v>CERTIFICADOS_DE_REGISTRO_PRESUPUESTAL</v>
          </cell>
          <cell r="B25" t="str">
            <v>140-4-3</v>
          </cell>
        </row>
        <row r="26">
          <cell r="A26" t="str">
            <v xml:space="preserve">CONCILIACIONES_BANCARIAS </v>
          </cell>
          <cell r="B26" t="str">
            <v>140-5-1</v>
          </cell>
        </row>
        <row r="27">
          <cell r="A27" t="str">
            <v>CONCILIACIONES_DE_OPERACIONES_RECÍPROCAS</v>
          </cell>
          <cell r="B27" t="str">
            <v>140-7-1</v>
          </cell>
        </row>
        <row r="28">
          <cell r="A28" t="str">
            <v>CONCILIACIONES_ESPECÍFICAS</v>
          </cell>
          <cell r="B28" t="str">
            <v>140-7-2</v>
          </cell>
        </row>
        <row r="29">
          <cell r="A29" t="str">
            <v>CONCILIACIONES_DE_OPERACIONES_RECÍPROCAS</v>
          </cell>
          <cell r="B29" t="str">
            <v>140-7-1</v>
          </cell>
        </row>
        <row r="30">
          <cell r="A30" t="str">
            <v>CONCILIACIONES_ESPECÍFICAS</v>
          </cell>
          <cell r="B30" t="str">
            <v>140-7-2</v>
          </cell>
        </row>
        <row r="31">
          <cell r="A31" t="str">
            <v xml:space="preserve">CONTRATOS_DE_ARRENDAMIENTO </v>
          </cell>
          <cell r="B31" t="str">
            <v>140-9-1</v>
          </cell>
        </row>
        <row r="32">
          <cell r="A32" t="str">
            <v>CONTRATOS_DE_COMPRAVENTA</v>
          </cell>
          <cell r="B32" t="str">
            <v>140-9-2</v>
          </cell>
        </row>
        <row r="33">
          <cell r="A33" t="str">
            <v>CONTRATOS_DE_CONSULTORÍA</v>
          </cell>
          <cell r="B33" t="str">
            <v>140-9-3</v>
          </cell>
        </row>
        <row r="34">
          <cell r="A34" t="str">
            <v>CONTRATOS_DE_PRESTACIÓN_DE_SERVICIOS_PERSONAS_JURÍDICAS</v>
          </cell>
          <cell r="B34" t="str">
            <v>140-9-4</v>
          </cell>
        </row>
        <row r="35">
          <cell r="A35" t="str">
            <v>CONTRATOS_DE_PRESTACIÓN_DE_SERVICIOS_PERSONAS_NATURALES</v>
          </cell>
          <cell r="B35" t="str">
            <v>140-9-5</v>
          </cell>
        </row>
        <row r="36">
          <cell r="A36" t="str">
            <v>CONTRATOS_DE_SUMINISTRO</v>
          </cell>
          <cell r="B36" t="str">
            <v>140-9-6</v>
          </cell>
        </row>
        <row r="37">
          <cell r="A37" t="str">
            <v>CONTRATOS_INTERADMINISTRATIVOS</v>
          </cell>
          <cell r="B37" t="str">
            <v>140-9-7</v>
          </cell>
        </row>
        <row r="38">
          <cell r="A38" t="str">
            <v>CONVENIOS DE ASOCIACIÓN</v>
          </cell>
          <cell r="B38" t="str">
            <v>140-10-1</v>
          </cell>
        </row>
        <row r="39">
          <cell r="A39" t="str">
            <v>CONVENIOS_DE_CONTRAPARTIDA</v>
          </cell>
          <cell r="B39" t="str">
            <v>140-10-2</v>
          </cell>
        </row>
        <row r="40">
          <cell r="A40" t="str">
            <v>CUENTA_FISCAL</v>
          </cell>
          <cell r="B40" t="str">
            <v>140-11</v>
          </cell>
        </row>
        <row r="41">
          <cell r="A41" t="str">
            <v>DECLARACIONES_TRIBUTARIAS</v>
          </cell>
          <cell r="B41" t="str">
            <v>140-12</v>
          </cell>
        </row>
        <row r="42">
          <cell r="A42" t="str">
            <v>DEDUCCIONES</v>
          </cell>
          <cell r="B42" t="str">
            <v>140-13</v>
          </cell>
        </row>
        <row r="43">
          <cell r="A43" t="str">
            <v>EMBARGOS_(CONTRATISTAS)</v>
          </cell>
          <cell r="B43" t="str">
            <v>140-15</v>
          </cell>
        </row>
        <row r="44">
          <cell r="A44" t="str">
            <v>ESTADOS_CONTABLES_E_INFORMES_COMPLEMENTARIOS</v>
          </cell>
          <cell r="B44" t="str">
            <v>140-16</v>
          </cell>
        </row>
        <row r="45">
          <cell r="A45" t="str">
            <v>HISTORIAS_CLÍNICAS_OCUPACIONALES</v>
          </cell>
          <cell r="B45" t="str">
            <v>140-17</v>
          </cell>
        </row>
        <row r="46">
          <cell r="A46" t="str">
            <v>HISTORIAS_LABORALES</v>
          </cell>
          <cell r="B46" t="str">
            <v>140-18</v>
          </cell>
        </row>
        <row r="47">
          <cell r="A47" t="str">
            <v>HOJAS_DE_VIDA_DE_VEHÍCULOS</v>
          </cell>
          <cell r="B47" t="str">
            <v>140-19</v>
          </cell>
        </row>
        <row r="48">
          <cell r="A48" t="str">
            <v xml:space="preserve">INFORMES_DE_COMISIONES </v>
          </cell>
          <cell r="B48" t="str">
            <v>140-20-4</v>
          </cell>
        </row>
        <row r="49">
          <cell r="A49" t="str">
            <v>INFORMES_DE_EJECUCIÓN_PRESUPUESTAL</v>
          </cell>
          <cell r="B49" t="str">
            <v>140-21-6</v>
          </cell>
        </row>
        <row r="50">
          <cell r="A50" t="str">
            <v>INFORMES_DE_GESTIÓN</v>
          </cell>
          <cell r="B50" t="str">
            <v>140-20-7</v>
          </cell>
        </row>
        <row r="51">
          <cell r="A51" t="str">
            <v>INFORMES_DE_RENDICIÓN_DE_CUENTA_FISCAL_A_LA_CONTRALORÍA_GENERAL_SIRECI</v>
          </cell>
          <cell r="B51" t="str">
            <v>140-21-11</v>
          </cell>
        </row>
        <row r="52">
          <cell r="A52" t="str">
            <v>BANCOS_TERMINOLÓGICOS</v>
          </cell>
          <cell r="B52" t="str">
            <v>140-21-1</v>
          </cell>
        </row>
        <row r="53">
          <cell r="A53" t="str">
            <v>CUADROS_DE_CLASIFICACIÓN_DOCUMENTAL_CCD</v>
          </cell>
          <cell r="B53" t="str">
            <v>140-21-2</v>
          </cell>
        </row>
        <row r="54">
          <cell r="A54" t="str">
            <v>INVENTARIOS_DOCUMENTALES</v>
          </cell>
          <cell r="B54" t="str">
            <v>140-21-3</v>
          </cell>
        </row>
        <row r="55">
          <cell r="A55" t="str">
            <v>MAPAS_DE_PROCESOS</v>
          </cell>
          <cell r="B55" t="str">
            <v>140-21-4</v>
          </cell>
        </row>
        <row r="56">
          <cell r="A56" t="str">
            <v>MODELO_DE_REQUISITOS</v>
          </cell>
          <cell r="B56" t="str">
            <v>140-21-5</v>
          </cell>
        </row>
        <row r="57">
          <cell r="A57" t="str">
            <v>OTROS_PERSONAS</v>
          </cell>
          <cell r="B57" t="str">
            <v>Sin Serie</v>
          </cell>
        </row>
        <row r="58">
          <cell r="A58" t="str">
            <v>OTROS_INFORMACION</v>
          </cell>
          <cell r="B58" t="str">
            <v>Sin Serie</v>
          </cell>
        </row>
        <row r="59">
          <cell r="A59" t="str">
            <v>OTROS_HW</v>
          </cell>
          <cell r="B59" t="str">
            <v>Sin Serie</v>
          </cell>
        </row>
        <row r="60">
          <cell r="A60" t="str">
            <v>OTROS_SW</v>
          </cell>
          <cell r="B60" t="str">
            <v>Sin Serie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TRD DGD"/>
      <sheetName val="Descripcion"/>
      <sheetName val="Clasificacion de Activos"/>
      <sheetName val="Validacion"/>
    </sheetNames>
    <sheetDataSet>
      <sheetData sheetId="0"/>
      <sheetData sheetId="1"/>
      <sheetData sheetId="2"/>
      <sheetData sheetId="3">
        <row r="16">
          <cell r="A16" t="str">
            <v>INFORMES_DE_ANÁLISIS_DE_NECESIDADES_POTENCIALES</v>
          </cell>
          <cell r="B16" t="str">
            <v>130-20-1</v>
          </cell>
        </row>
        <row r="17">
          <cell r="A17" t="str">
            <v xml:space="preserve">INFORMES_DE_GESTIÓN </v>
          </cell>
          <cell r="B17" t="str">
            <v>130-20-7</v>
          </cell>
        </row>
        <row r="18">
          <cell r="A18" t="str">
            <v>INFORMES_DE_IDENTIFICACIÓN_Y_REGISTRO_DE_INTERVENCIONES</v>
          </cell>
          <cell r="B18" t="str">
            <v>130-20-8</v>
          </cell>
        </row>
        <row r="19">
          <cell r="A19" t="str">
            <v>PLANILLAS_DE_CONTROL_DE_COMUNICACIONES_OFICIALES</v>
          </cell>
          <cell r="B19" t="str">
            <v>130-22-1</v>
          </cell>
        </row>
        <row r="20">
          <cell r="A20" t="str">
            <v>PETICIONES_QUEJAS_RECLAMOS_SUGERENCIAS_Y_DENUNCIAS</v>
          </cell>
          <cell r="B20" t="str">
            <v>130-32</v>
          </cell>
        </row>
        <row r="21">
          <cell r="A21" t="str">
            <v>PROGRAMAS_DE_CAPACITACIÓN</v>
          </cell>
          <cell r="B21" t="str">
            <v>130-36-2</v>
          </cell>
        </row>
        <row r="22">
          <cell r="A22" t="str">
            <v>PROYECTOS_DE_MECANISMOS_DE_COOPERACIÓN_INTERNACIONAL</v>
          </cell>
          <cell r="B22" t="str">
            <v>130-37-5</v>
          </cell>
        </row>
        <row r="23">
          <cell r="A23" t="str">
            <v>REGLAMENTOS_DE_ESTRATEGIAS_DESCENTRALIZADAS</v>
          </cell>
          <cell r="B23" t="str">
            <v>130-40-1</v>
          </cell>
        </row>
        <row r="24">
          <cell r="A24" t="str">
            <v>REGLAMENTOS_DE_ESTRATEGIAS_NO_OFICIALES</v>
          </cell>
          <cell r="B24" t="str">
            <v>130-40-2</v>
          </cell>
        </row>
        <row r="25">
          <cell r="A25" t="str">
            <v>OTROS_PERSONAS</v>
          </cell>
          <cell r="B25" t="str">
            <v>Sin Serie</v>
          </cell>
        </row>
        <row r="26">
          <cell r="A26" t="str">
            <v>OTROS_INFORMACION</v>
          </cell>
          <cell r="B26" t="str">
            <v>Sin Serie</v>
          </cell>
        </row>
        <row r="27">
          <cell r="A27" t="str">
            <v>OTROS_HW</v>
          </cell>
          <cell r="B27" t="str">
            <v>Sin Serie</v>
          </cell>
        </row>
        <row r="28">
          <cell r="A28" t="str">
            <v>OTROS_SW</v>
          </cell>
          <cell r="B28" t="str">
            <v>Sin Serie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TRD_ DG"/>
      <sheetName val="Descripción"/>
      <sheetName val="Clasificacion de Activos"/>
      <sheetName val="Validacion"/>
    </sheetNames>
    <sheetDataSet>
      <sheetData sheetId="0"/>
      <sheetData sheetId="1"/>
      <sheetData sheetId="2"/>
      <sheetData sheetId="3">
        <row r="16">
          <cell r="A16" t="str">
            <v>ACCIONES_CONSTITUCIONALES</v>
          </cell>
          <cell r="B16" t="str">
            <v>100-1</v>
          </cell>
        </row>
        <row r="17">
          <cell r="A17" t="str">
            <v>ACCIONES_DE_CUMPLIMIENTO</v>
          </cell>
        </row>
        <row r="18">
          <cell r="A18" t="str">
            <v>ACTAS_DEL_COMITÉ_DE_CONCILIACIÓN</v>
          </cell>
          <cell r="B18" t="str">
            <v>100-2-4</v>
          </cell>
        </row>
        <row r="19">
          <cell r="A19" t="str">
            <v xml:space="preserve">ACTAS_DEL_COMITÉ_DE_COORDINACIÓN_DEL_SISTEMA_DE_CONTROL_INTERNO </v>
          </cell>
          <cell r="B19" t="str">
            <v>100-2-7</v>
          </cell>
        </row>
        <row r="20">
          <cell r="A20" t="str">
            <v xml:space="preserve">ACTAS_DEL_COMITÉ_INSTITUCIONAL_DE_DESARROLLO_ADMINISTRATIVO </v>
          </cell>
          <cell r="B20" t="str">
            <v>100-2-12</v>
          </cell>
        </row>
        <row r="21">
          <cell r="A21" t="str">
            <v>ACTAS_DEL_CONSEJO_DIRECTIVO</v>
          </cell>
          <cell r="B21" t="str">
            <v>100-2-15</v>
          </cell>
        </row>
        <row r="22">
          <cell r="A22" t="str">
            <v>ACUERDOS_DEL_CONSEJO_DIRECTIVO</v>
          </cell>
          <cell r="B22" t="str">
            <v>100-3-1</v>
          </cell>
        </row>
        <row r="23">
          <cell r="A23" t="str">
            <v>CONCEPTOS_JURÍDICOS</v>
          </cell>
          <cell r="B23" t="str">
            <v>100-6-1</v>
          </cell>
        </row>
        <row r="24">
          <cell r="A24" t="str">
            <v>CONCILIACIONES_EXTRAJUDICIALES</v>
          </cell>
          <cell r="B24" t="str">
            <v>100-8</v>
          </cell>
        </row>
        <row r="25">
          <cell r="A25" t="str">
            <v>DEMANDAS</v>
          </cell>
          <cell r="B25" t="str">
            <v>100-14</v>
          </cell>
        </row>
        <row r="26">
          <cell r="A26" t="str">
            <v xml:space="preserve">INFORMES_DE_AUDITORÍAS_INTERNAS_AL_SISTEMA_DE_GESTIÓN_INTEGRAL </v>
          </cell>
          <cell r="B26" t="str">
            <v>100-20-2</v>
          </cell>
        </row>
        <row r="27">
          <cell r="A27" t="str">
            <v>INFORMES_DE_AUDITORÍAS_INTERNAS_DE_GESTIÓN</v>
          </cell>
          <cell r="B27" t="str">
            <v>100-20-3</v>
          </cell>
        </row>
        <row r="28">
          <cell r="A28" t="str">
            <v>INFORMES_DE_CONTROL_INTERNO</v>
          </cell>
          <cell r="B28" t="str">
            <v>100-20-5</v>
          </cell>
        </row>
        <row r="29">
          <cell r="A29" t="str">
            <v xml:space="preserve">INFORMES_DE_GESTIÓN </v>
          </cell>
          <cell r="B29" t="str">
            <v>100-20-7</v>
          </cell>
        </row>
        <row r="30">
          <cell r="A30" t="str">
            <v>INFORMES_DE_PRODUCTO_O_SERVICIO_NO_CONFORME</v>
          </cell>
          <cell r="B30" t="str">
            <v>100-20-9</v>
          </cell>
        </row>
        <row r="31">
          <cell r="A31" t="str">
            <v>INFORMES_DE_RENDICIÓN_DE_CUENTAS</v>
          </cell>
          <cell r="B31" t="str">
            <v>100-20-11</v>
          </cell>
        </row>
        <row r="32">
          <cell r="A32" t="str">
            <v xml:space="preserve">INFORMES_DEL_SISTEMA_DE_GESTIÓN_INTEGRAL </v>
          </cell>
          <cell r="B32" t="str">
            <v>100-20-12</v>
          </cell>
        </row>
        <row r="33">
          <cell r="A33" t="str">
            <v>MANUALES_DEL_SISTEMA_DE_GESTIÓN_INTEGRAL</v>
          </cell>
          <cell r="B33" t="str">
            <v>100-26-2</v>
          </cell>
        </row>
        <row r="34">
          <cell r="A34" t="str">
            <v>MAPAS_DE_RIESGOS</v>
          </cell>
          <cell r="B34" t="str">
            <v>100-27</v>
          </cell>
        </row>
        <row r="35">
          <cell r="A35" t="str">
            <v>NORMOGRAMA</v>
          </cell>
          <cell r="B35" t="str">
            <v>100-30</v>
          </cell>
        </row>
        <row r="36">
          <cell r="A36" t="str">
            <v xml:space="preserve">PETICIONES_QUEJAS_RECLAMOS_SUGERENCIAS_Y_DENUNCIAS </v>
          </cell>
          <cell r="B36" t="str">
            <v>100-32</v>
          </cell>
        </row>
        <row r="37">
          <cell r="A37" t="str">
            <v>PLAN_DE_ACCIÓN_ANUAL</v>
          </cell>
          <cell r="B37" t="str">
            <v>100-33-1</v>
          </cell>
        </row>
        <row r="38">
          <cell r="A38" t="str">
            <v>PLAN_ESTRATÉGICO_INSTITUCIONAL_HOJA DE RUTA</v>
          </cell>
          <cell r="B38" t="str">
            <v>100-33-8</v>
          </cell>
        </row>
        <row r="39">
          <cell r="A39" t="str">
            <v>PLANES_DE_MEJORAMIENTO</v>
          </cell>
          <cell r="B39" t="str">
            <v>100-33-11</v>
          </cell>
        </row>
        <row r="40">
          <cell r="A40" t="str">
            <v>POLÍTICA_DE_PREVENCIÓN_DEL_DAÑO_ANTIJURÍDICO</v>
          </cell>
          <cell r="B40" t="str">
            <v>100-34-1</v>
          </cell>
        </row>
        <row r="41">
          <cell r="A41" t="str">
            <v>PROCESOS_DE_COBRO_COACTIVO</v>
          </cell>
          <cell r="B41" t="str">
            <v>100-35</v>
          </cell>
        </row>
        <row r="42">
          <cell r="A42" t="str">
            <v>PROYECTOS_DE_INVERSIÓN</v>
          </cell>
          <cell r="B42" t="str">
            <v>100-37-4</v>
          </cell>
        </row>
        <row r="43">
          <cell r="A43" t="str">
            <v>OTROS_PERSONAS</v>
          </cell>
          <cell r="B43" t="str">
            <v>Sin Serie</v>
          </cell>
        </row>
        <row r="44">
          <cell r="A44" t="str">
            <v>OTROS_INFORMACION</v>
          </cell>
          <cell r="B44" t="str">
            <v>Sin Serie</v>
          </cell>
        </row>
        <row r="45">
          <cell r="A45" t="str">
            <v>OTROS_HW</v>
          </cell>
          <cell r="B45" t="str">
            <v>Sin Serie</v>
          </cell>
        </row>
        <row r="46">
          <cell r="A46" t="str">
            <v>OTROS_SW</v>
          </cell>
          <cell r="B46" t="str">
            <v>Sin Serie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OF"/>
      <sheetName val="Descripcion"/>
      <sheetName val="Clasificacion de Activos"/>
      <sheetName val="Validacion"/>
    </sheetNames>
    <sheetDataSet>
      <sheetData sheetId="0"/>
      <sheetData sheetId="1"/>
      <sheetData sheetId="2"/>
      <sheetData sheetId="3">
        <row r="14">
          <cell r="A14" t="str">
            <v>ACTAS_DE_REUNIONES_INTERNAS</v>
          </cell>
          <cell r="B14" t="str">
            <v>120-2-3</v>
          </cell>
        </row>
        <row r="15">
          <cell r="A15" t="str">
            <v>PLANILLAS_DE_CONTROL_DE_COMUNICACIONES_OFICIALES</v>
          </cell>
          <cell r="B15" t="str">
            <v>120-22-1</v>
          </cell>
        </row>
        <row r="16">
          <cell r="A16" t="str">
            <v xml:space="preserve">PETICIONES_QUEJAS_RECLAMOS_SUGERENCIAS_Y_DENUNCIAS </v>
          </cell>
          <cell r="B16" t="str">
            <v>120-32</v>
          </cell>
        </row>
        <row r="17">
          <cell r="A17" t="str">
            <v>PROGRAMAS_ESPECIALES</v>
          </cell>
          <cell r="B17" t="str">
            <v>120-36-3</v>
          </cell>
        </row>
        <row r="18">
          <cell r="A18" t="str">
            <v>PROYECTOS_DE_COOPERACIÓN_SUR_SUR_BILATERAL</v>
          </cell>
          <cell r="B18" t="str">
            <v>120-37-1</v>
          </cell>
        </row>
        <row r="19">
          <cell r="A19" t="str">
            <v>PROYECTOS_DE_COOPERACIÓN_SUR_SUR_REGIONAL</v>
          </cell>
          <cell r="B19" t="str">
            <v>120-37-2</v>
          </cell>
        </row>
        <row r="20">
          <cell r="A20" t="str">
            <v>PROYECTOS_DE_ COOPERACIÓN_TRIANGULAR</v>
          </cell>
          <cell r="B20" t="str">
            <v>120-37-3</v>
          </cell>
        </row>
        <row r="21">
          <cell r="A21" t="str">
            <v>REGISTROS_DE_ESTUDIOS_DE_CASO</v>
          </cell>
          <cell r="B21" t="str">
            <v>120-39-1</v>
          </cell>
        </row>
        <row r="22">
          <cell r="A22" t="str">
            <v>REGISTROS_DE_EXPERIENCIAS_NO_SELECCIONADAS</v>
          </cell>
          <cell r="B22" t="str">
            <v>120-39-2</v>
          </cell>
        </row>
        <row r="23">
          <cell r="A23" t="str">
            <v>REGISTROS_DE_EXPERIENCIAS_NO_SELECCIONADAS</v>
          </cell>
          <cell r="B23" t="str">
            <v>120-39-3</v>
          </cell>
        </row>
        <row r="24">
          <cell r="A24" t="str">
            <v>OTROS_PERSONAS</v>
          </cell>
          <cell r="B24" t="str">
            <v>Sin Serie</v>
          </cell>
        </row>
        <row r="25">
          <cell r="A25" t="str">
            <v>OTROS_INFORMACION</v>
          </cell>
          <cell r="B25" t="str">
            <v>Sin Serie</v>
          </cell>
        </row>
        <row r="26">
          <cell r="A26" t="str">
            <v>OTROS_HW</v>
          </cell>
          <cell r="B26" t="str">
            <v>Sin Serie</v>
          </cell>
        </row>
        <row r="27">
          <cell r="A27" t="str">
            <v>OTROS_SW</v>
          </cell>
          <cell r="B27" t="str">
            <v>Sin Serie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OF"/>
      <sheetName val="Descripcion"/>
      <sheetName val="Clasificacion de Activos"/>
      <sheetName val="Validacion"/>
    </sheetNames>
    <sheetDataSet>
      <sheetData sheetId="0" refreshError="1"/>
      <sheetData sheetId="1" refreshError="1"/>
      <sheetData sheetId="2" refreshError="1"/>
      <sheetData sheetId="3" refreshError="1">
        <row r="14">
          <cell r="A14" t="str">
            <v>ACTAS_DE_REUNIONES_INTERNAS</v>
          </cell>
          <cell r="B14" t="str">
            <v>120-2-3</v>
          </cell>
        </row>
        <row r="15">
          <cell r="A15" t="str">
            <v>PLANILLAS_DE_CONTROL_DE_COMUNICACIONES_OFICIALES</v>
          </cell>
          <cell r="B15" t="str">
            <v>120-22-1</v>
          </cell>
        </row>
        <row r="16">
          <cell r="A16" t="str">
            <v xml:space="preserve">PETICIONES_QUEJAS_RECLAMOS_SUGERENCIAS_Y_DENUNCIAS </v>
          </cell>
          <cell r="B16" t="str">
            <v>120-32</v>
          </cell>
        </row>
        <row r="17">
          <cell r="A17" t="str">
            <v>PROGRAMAS_ESPECIALES</v>
          </cell>
          <cell r="B17" t="str">
            <v>120-36-3</v>
          </cell>
        </row>
        <row r="18">
          <cell r="A18" t="str">
            <v>PROYECTOS_DE_COOPERACIÓN_SUR_SUR_BILATERAL</v>
          </cell>
          <cell r="B18" t="str">
            <v>120-37-1</v>
          </cell>
        </row>
        <row r="19">
          <cell r="A19" t="str">
            <v>PROYECTOS_DE_COOPERACIÓN_SUR_SUR_REGIONAL</v>
          </cell>
          <cell r="B19" t="str">
            <v>120-37-2</v>
          </cell>
        </row>
        <row r="20">
          <cell r="A20" t="str">
            <v>PROYECTOS_DE_ COOPERACIÓN_TRIANGULAR</v>
          </cell>
          <cell r="B20" t="str">
            <v>120-37-3</v>
          </cell>
        </row>
        <row r="21">
          <cell r="A21" t="str">
            <v>REGISTROS_DE_ESTUDIOS_DE_CASO</v>
          </cell>
          <cell r="B21" t="str">
            <v>120-39-1</v>
          </cell>
        </row>
        <row r="22">
          <cell r="A22" t="str">
            <v>REGISTROS_DE_EXPERIENCIAS_NO_SELECCIONADAS</v>
          </cell>
          <cell r="B22" t="str">
            <v>120-39-2</v>
          </cell>
        </row>
        <row r="23">
          <cell r="A23" t="str">
            <v>REGISTROS_DE_EXPERIENCIAS_NO_SELECCIONADAS</v>
          </cell>
          <cell r="B23" t="str">
            <v>120-39-3</v>
          </cell>
        </row>
        <row r="24">
          <cell r="A24" t="str">
            <v>OTROS_PERSONAS</v>
          </cell>
          <cell r="B24" t="str">
            <v>Sin Serie</v>
          </cell>
        </row>
        <row r="25">
          <cell r="A25" t="str">
            <v>OTROS_INFORMACION</v>
          </cell>
          <cell r="B25" t="str">
            <v>Sin Serie</v>
          </cell>
        </row>
        <row r="26">
          <cell r="A26" t="str">
            <v>OTROS_HW</v>
          </cell>
          <cell r="B26" t="str">
            <v>Sin Serie</v>
          </cell>
        </row>
        <row r="27">
          <cell r="A27" t="str">
            <v>OTROS_SW</v>
          </cell>
          <cell r="B27" t="str">
            <v>Sin Serie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OF"/>
      <sheetName val="Descripcion"/>
      <sheetName val="Clasificacion de Activos"/>
      <sheetName val="Validacion"/>
    </sheetNames>
    <sheetDataSet>
      <sheetData sheetId="0" refreshError="1"/>
      <sheetData sheetId="1" refreshError="1"/>
      <sheetData sheetId="2" refreshError="1"/>
      <sheetData sheetId="3" refreshError="1">
        <row r="14">
          <cell r="A14" t="str">
            <v>ACTAS_DE_REUNIONES_INTERNAS</v>
          </cell>
          <cell r="B14" t="str">
            <v>120-2-3</v>
          </cell>
        </row>
        <row r="15">
          <cell r="A15" t="str">
            <v>PLANILLAS_DE_CONTROL_DE_COMUNICACIONES_OFICIALES</v>
          </cell>
          <cell r="B15" t="str">
            <v>120-22-1</v>
          </cell>
        </row>
        <row r="16">
          <cell r="A16" t="str">
            <v xml:space="preserve">PETICIONES_QUEJAS_RECLAMOS_SUGERENCIAS_Y_DENUNCIAS </v>
          </cell>
          <cell r="B16" t="str">
            <v>120-32</v>
          </cell>
        </row>
        <row r="17">
          <cell r="A17" t="str">
            <v>PROGRAMAS_ESPECIALES</v>
          </cell>
          <cell r="B17" t="str">
            <v>120-36-3</v>
          </cell>
        </row>
        <row r="18">
          <cell r="A18" t="str">
            <v>PROYECTOS_DE_COOPERACIÓN_SUR_SUR_BILATERAL</v>
          </cell>
          <cell r="B18" t="str">
            <v>120-37-1</v>
          </cell>
        </row>
        <row r="19">
          <cell r="A19" t="str">
            <v>PROYECTOS_DE_COOPERACIÓN_SUR_SUR_REGIONAL</v>
          </cell>
          <cell r="B19" t="str">
            <v>120-37-2</v>
          </cell>
        </row>
        <row r="20">
          <cell r="A20" t="str">
            <v>PROYECTOS_DE_ COOPERACIÓN_TRIANGULAR</v>
          </cell>
          <cell r="B20" t="str">
            <v>120-37-3</v>
          </cell>
        </row>
        <row r="21">
          <cell r="A21" t="str">
            <v>REGISTROS_DE_ESTUDIOS_DE_CASO</v>
          </cell>
          <cell r="B21" t="str">
            <v>120-39-1</v>
          </cell>
        </row>
        <row r="22">
          <cell r="A22" t="str">
            <v>REGISTROS_DE_EXPERIENCIAS_NO_SELECCIONADAS</v>
          </cell>
          <cell r="B22" t="str">
            <v>120-39-2</v>
          </cell>
        </row>
        <row r="23">
          <cell r="A23" t="str">
            <v>REGISTROS_DE_EXPERIENCIAS_NO_SELECCIONADAS</v>
          </cell>
          <cell r="B23" t="str">
            <v>120-39-3</v>
          </cell>
        </row>
        <row r="24">
          <cell r="A24" t="str">
            <v>OTROS_PERSONAS</v>
          </cell>
          <cell r="B24" t="str">
            <v>Sin Serie</v>
          </cell>
        </row>
        <row r="25">
          <cell r="A25" t="str">
            <v>OTROS_INFORMACION</v>
          </cell>
          <cell r="B25" t="str">
            <v>Sin Serie</v>
          </cell>
        </row>
        <row r="26">
          <cell r="A26" t="str">
            <v>OTROS_HW</v>
          </cell>
          <cell r="B26" t="str">
            <v>Sin Serie</v>
          </cell>
        </row>
        <row r="27">
          <cell r="A27" t="str">
            <v>OTROS_SW</v>
          </cell>
          <cell r="B27" t="str">
            <v>Sin Serie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OF"/>
      <sheetName val="Descripcion"/>
      <sheetName val="Clasificacion de Activos"/>
      <sheetName val="Validacion"/>
    </sheetNames>
    <sheetDataSet>
      <sheetData sheetId="0" refreshError="1"/>
      <sheetData sheetId="1" refreshError="1"/>
      <sheetData sheetId="2" refreshError="1"/>
      <sheetData sheetId="3" refreshError="1">
        <row r="14">
          <cell r="A14" t="str">
            <v>ACTAS_DE_REUNIONES_INTERNAS</v>
          </cell>
          <cell r="B14" t="str">
            <v>120-2-3</v>
          </cell>
        </row>
        <row r="15">
          <cell r="A15" t="str">
            <v>PLANILLAS_DE_CONTROL_DE_COMUNICACIONES_OFICIALES</v>
          </cell>
          <cell r="B15" t="str">
            <v>120-22-1</v>
          </cell>
        </row>
        <row r="16">
          <cell r="A16" t="str">
            <v xml:space="preserve">PETICIONES_QUEJAS_RECLAMOS_SUGERENCIAS_Y_DENUNCIAS </v>
          </cell>
          <cell r="B16" t="str">
            <v>120-32</v>
          </cell>
        </row>
        <row r="17">
          <cell r="A17" t="str">
            <v>PROGRAMAS_ESPECIALES</v>
          </cell>
          <cell r="B17" t="str">
            <v>120-36-3</v>
          </cell>
        </row>
        <row r="18">
          <cell r="A18" t="str">
            <v>PROYECTOS_DE_COOPERACIÓN_SUR_SUR_BILATERAL</v>
          </cell>
          <cell r="B18" t="str">
            <v>120-37-1</v>
          </cell>
        </row>
        <row r="19">
          <cell r="A19" t="str">
            <v>PROYECTOS_DE_COOPERACIÓN_SUR_SUR_REGIONAL</v>
          </cell>
          <cell r="B19" t="str">
            <v>120-37-2</v>
          </cell>
        </row>
        <row r="20">
          <cell r="A20" t="str">
            <v>PROYECTOS_DE_ COOPERACIÓN_TRIANGULAR</v>
          </cell>
          <cell r="B20" t="str">
            <v>120-37-3</v>
          </cell>
        </row>
        <row r="21">
          <cell r="A21" t="str">
            <v>REGISTROS_DE_ESTUDIOS_DE_CASO</v>
          </cell>
          <cell r="B21" t="str">
            <v>120-39-1</v>
          </cell>
        </row>
        <row r="22">
          <cell r="A22" t="str">
            <v>REGISTROS_DE_EXPERIENCIAS_NO_SELECCIONADAS</v>
          </cell>
          <cell r="B22" t="str">
            <v>120-39-2</v>
          </cell>
        </row>
        <row r="23">
          <cell r="A23" t="str">
            <v>REGISTROS_DE_EXPERIENCIAS_NO_SELECCIONADAS</v>
          </cell>
          <cell r="B23" t="str">
            <v>120-39-3</v>
          </cell>
        </row>
        <row r="24">
          <cell r="A24" t="str">
            <v>OTROS_PERSONAS</v>
          </cell>
          <cell r="B24" t="str">
            <v>Sin Serie</v>
          </cell>
        </row>
        <row r="25">
          <cell r="A25" t="str">
            <v>OTROS_INFORMACION</v>
          </cell>
          <cell r="B25" t="str">
            <v>Sin Serie</v>
          </cell>
        </row>
        <row r="26">
          <cell r="A26" t="str">
            <v>OTROS_HW</v>
          </cell>
          <cell r="B26" t="str">
            <v>Sin Serie</v>
          </cell>
        </row>
        <row r="27">
          <cell r="A27" t="str">
            <v>OTROS_SW</v>
          </cell>
          <cell r="B27" t="str">
            <v>Sin Serie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OF"/>
      <sheetName val="Descripcion"/>
      <sheetName val="Clasificacion de Activos"/>
      <sheetName val="Validacion"/>
    </sheetNames>
    <sheetDataSet>
      <sheetData sheetId="0" refreshError="1"/>
      <sheetData sheetId="1" refreshError="1"/>
      <sheetData sheetId="2" refreshError="1"/>
      <sheetData sheetId="3" refreshError="1">
        <row r="14">
          <cell r="A14" t="str">
            <v>ACTAS_DE_REUNIONES_INTERNAS</v>
          </cell>
          <cell r="B14" t="str">
            <v>120-2-3</v>
          </cell>
        </row>
        <row r="15">
          <cell r="A15" t="str">
            <v>PLANILLAS_DE_CONTROL_DE_COMUNICACIONES_OFICIALES</v>
          </cell>
          <cell r="B15" t="str">
            <v>120-22-1</v>
          </cell>
        </row>
        <row r="16">
          <cell r="A16" t="str">
            <v xml:space="preserve">PETICIONES_QUEJAS_RECLAMOS_SUGERENCIAS_Y_DENUNCIAS </v>
          </cell>
          <cell r="B16" t="str">
            <v>120-32</v>
          </cell>
        </row>
        <row r="17">
          <cell r="A17" t="str">
            <v>PROGRAMAS_ESPECIALES</v>
          </cell>
          <cell r="B17" t="str">
            <v>120-36-3</v>
          </cell>
        </row>
        <row r="18">
          <cell r="A18" t="str">
            <v>PROYECTOS_DE_COOPERACIÓN_SUR_SUR_BILATERAL</v>
          </cell>
          <cell r="B18" t="str">
            <v>120-37-1</v>
          </cell>
        </row>
        <row r="19">
          <cell r="A19" t="str">
            <v>PROYECTOS_DE_COOPERACIÓN_SUR_SUR_REGIONAL</v>
          </cell>
          <cell r="B19" t="str">
            <v>120-37-2</v>
          </cell>
        </row>
        <row r="20">
          <cell r="A20" t="str">
            <v>PROYECTOS_DE_ COOPERACIÓN_TRIANGULAR</v>
          </cell>
          <cell r="B20" t="str">
            <v>120-37-3</v>
          </cell>
        </row>
        <row r="21">
          <cell r="A21" t="str">
            <v>REGISTROS_DE_ESTUDIOS_DE_CASO</v>
          </cell>
          <cell r="B21" t="str">
            <v>120-39-1</v>
          </cell>
        </row>
        <row r="22">
          <cell r="A22" t="str">
            <v>REGISTROS_DE_EXPERIENCIAS_NO_SELECCIONADAS</v>
          </cell>
          <cell r="B22" t="str">
            <v>120-39-2</v>
          </cell>
        </row>
        <row r="23">
          <cell r="A23" t="str">
            <v>REGISTROS_DE_EXPERIENCIAS_NO_SELECCIONADAS</v>
          </cell>
          <cell r="B23" t="str">
            <v>120-39-3</v>
          </cell>
        </row>
        <row r="24">
          <cell r="A24" t="str">
            <v>OTROS_PERSONAS</v>
          </cell>
          <cell r="B24" t="str">
            <v>Sin Serie</v>
          </cell>
        </row>
        <row r="25">
          <cell r="A25" t="str">
            <v>OTROS_INFORMACION</v>
          </cell>
          <cell r="B25" t="str">
            <v>Sin Serie</v>
          </cell>
        </row>
        <row r="26">
          <cell r="A26" t="str">
            <v>OTROS_HW</v>
          </cell>
          <cell r="B26" t="str">
            <v>Sin Serie</v>
          </cell>
        </row>
        <row r="27">
          <cell r="A27" t="str">
            <v>OTROS_SW</v>
          </cell>
          <cell r="B27" t="str">
            <v>Sin Serie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DOF"/>
      <sheetName val="Descripcion"/>
      <sheetName val="Clasificacion de Activos"/>
      <sheetName val="Validacion"/>
    </sheetNames>
    <sheetDataSet>
      <sheetData sheetId="0" refreshError="1"/>
      <sheetData sheetId="1" refreshError="1"/>
      <sheetData sheetId="2" refreshError="1"/>
      <sheetData sheetId="3" refreshError="1">
        <row r="14">
          <cell r="A14" t="str">
            <v>ACTAS_DE_REUNIONES_INTERNAS</v>
          </cell>
          <cell r="B14" t="str">
            <v>120-2-3</v>
          </cell>
        </row>
        <row r="15">
          <cell r="A15" t="str">
            <v>PLANILLAS_DE_CONTROL_DE_COMUNICACIONES_OFICIALES</v>
          </cell>
          <cell r="B15" t="str">
            <v>120-22-1</v>
          </cell>
        </row>
        <row r="16">
          <cell r="A16" t="str">
            <v xml:space="preserve">PETICIONES_QUEJAS_RECLAMOS_SUGERENCIAS_Y_DENUNCIAS </v>
          </cell>
          <cell r="B16" t="str">
            <v>120-32</v>
          </cell>
        </row>
        <row r="17">
          <cell r="A17" t="str">
            <v>PROGRAMAS_ESPECIALES</v>
          </cell>
          <cell r="B17" t="str">
            <v>120-36-3</v>
          </cell>
        </row>
        <row r="18">
          <cell r="A18" t="str">
            <v>PROYECTOS_DE_COOPERACIÓN_SUR_SUR_BILATERAL</v>
          </cell>
          <cell r="B18" t="str">
            <v>120-37-1</v>
          </cell>
        </row>
        <row r="19">
          <cell r="A19" t="str">
            <v>PROYECTOS_DE_COOPERACIÓN_SUR_SUR_REGIONAL</v>
          </cell>
          <cell r="B19" t="str">
            <v>120-37-2</v>
          </cell>
        </row>
        <row r="20">
          <cell r="A20" t="str">
            <v>PROYECTOS_DE_ COOPERACIÓN_TRIANGULAR</v>
          </cell>
          <cell r="B20" t="str">
            <v>120-37-3</v>
          </cell>
        </row>
        <row r="21">
          <cell r="A21" t="str">
            <v>REGISTROS_DE_ESTUDIOS_DE_CASO</v>
          </cell>
          <cell r="B21" t="str">
            <v>120-39-1</v>
          </cell>
        </row>
        <row r="22">
          <cell r="A22" t="str">
            <v>REGISTROS_DE_EXPERIENCIAS_NO_SELECCIONADAS</v>
          </cell>
          <cell r="B22" t="str">
            <v>120-39-2</v>
          </cell>
        </row>
        <row r="23">
          <cell r="A23" t="str">
            <v>REGISTROS_DE_EXPERIENCIAS_NO_SELECCIONADAS</v>
          </cell>
          <cell r="B23" t="str">
            <v>120-39-3</v>
          </cell>
        </row>
        <row r="24">
          <cell r="A24" t="str">
            <v>OTROS_PERSONAS</v>
          </cell>
          <cell r="B24" t="str">
            <v>Sin Serie</v>
          </cell>
        </row>
        <row r="25">
          <cell r="A25" t="str">
            <v>OTROS_INFORMACION</v>
          </cell>
          <cell r="B25" t="str">
            <v>Sin Serie</v>
          </cell>
        </row>
        <row r="26">
          <cell r="A26" t="str">
            <v>OTROS_HW</v>
          </cell>
          <cell r="B26" t="str">
            <v>Sin Serie</v>
          </cell>
        </row>
        <row r="27">
          <cell r="A27" t="str">
            <v>OTROS_SW</v>
          </cell>
          <cell r="B27" t="str">
            <v>Sin Serie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1"/>
  <sheetViews>
    <sheetView tabSelected="1" zoomScale="71" zoomScaleNormal="71" workbookViewId="0">
      <pane xSplit="3" ySplit="21" topLeftCell="D22" activePane="bottomRight" state="frozen"/>
      <selection pane="topRight" activeCell="D1" sqref="D1"/>
      <selection pane="bottomLeft" activeCell="A22" sqref="A22"/>
      <selection pane="bottomRight" activeCell="A276" sqref="A276:XFD283"/>
    </sheetView>
  </sheetViews>
  <sheetFormatPr baseColWidth="10" defaultRowHeight="15" x14ac:dyDescent="0.25"/>
  <cols>
    <col min="1" max="1" width="35.7109375" style="3" customWidth="1"/>
    <col min="2" max="2" width="32.140625" style="3" customWidth="1"/>
    <col min="3" max="3" width="50.140625" style="3" customWidth="1"/>
    <col min="4" max="4" width="15.140625" style="4" customWidth="1"/>
    <col min="5" max="5" width="31.42578125" style="1" customWidth="1"/>
    <col min="6" max="6" width="15.28515625" customWidth="1"/>
    <col min="7" max="7" width="14.85546875" style="1" customWidth="1"/>
    <col min="8" max="8" width="23.7109375" style="1" customWidth="1"/>
    <col min="9" max="9" width="11.42578125" customWidth="1"/>
  </cols>
  <sheetData>
    <row r="1" spans="1:8" ht="63" customHeight="1" x14ac:dyDescent="0.25">
      <c r="A1" s="22"/>
      <c r="B1" s="22"/>
      <c r="C1" s="22" t="s">
        <v>9</v>
      </c>
      <c r="D1" s="23"/>
      <c r="E1" s="23"/>
      <c r="F1" s="23"/>
      <c r="G1" s="23"/>
      <c r="H1" s="23"/>
    </row>
    <row r="2" spans="1:8" s="2" customFormat="1" ht="15" customHeight="1" x14ac:dyDescent="0.25">
      <c r="A2" s="21" t="s">
        <v>0</v>
      </c>
      <c r="B2" s="21" t="s">
        <v>1</v>
      </c>
      <c r="C2" s="21" t="s">
        <v>2</v>
      </c>
      <c r="D2" s="20" t="s">
        <v>3</v>
      </c>
      <c r="E2" s="21" t="s">
        <v>4</v>
      </c>
      <c r="F2" s="20" t="s">
        <v>5</v>
      </c>
      <c r="G2" s="21" t="s">
        <v>8</v>
      </c>
      <c r="H2" s="21"/>
    </row>
    <row r="3" spans="1:8" s="2" customFormat="1" ht="20.25" customHeight="1" x14ac:dyDescent="0.25">
      <c r="A3" s="21"/>
      <c r="B3" s="21"/>
      <c r="C3" s="21"/>
      <c r="D3" s="20"/>
      <c r="E3" s="21"/>
      <c r="F3" s="20"/>
      <c r="G3" s="5" t="s">
        <v>6</v>
      </c>
      <c r="H3" s="5" t="s">
        <v>7</v>
      </c>
    </row>
    <row r="4" spans="1:8" x14ac:dyDescent="0.25">
      <c r="A4" s="13" t="s">
        <v>10</v>
      </c>
      <c r="B4" s="13" t="s">
        <v>22</v>
      </c>
      <c r="C4" s="13" t="s">
        <v>152</v>
      </c>
      <c r="D4" s="13" t="s">
        <v>153</v>
      </c>
      <c r="E4" s="13" t="s">
        <v>154</v>
      </c>
      <c r="F4" s="13" t="s">
        <v>155</v>
      </c>
      <c r="G4" s="13" t="s">
        <v>362</v>
      </c>
      <c r="H4" s="13" t="s">
        <v>363</v>
      </c>
    </row>
    <row r="5" spans="1:8" x14ac:dyDescent="0.25">
      <c r="A5" s="13" t="s">
        <v>10</v>
      </c>
      <c r="B5" s="13" t="s">
        <v>22</v>
      </c>
      <c r="C5" s="13" t="s">
        <v>152</v>
      </c>
      <c r="D5" s="13" t="s">
        <v>153</v>
      </c>
      <c r="E5" s="13" t="s">
        <v>154</v>
      </c>
      <c r="F5" s="13" t="s">
        <v>156</v>
      </c>
      <c r="G5" s="13" t="s">
        <v>362</v>
      </c>
      <c r="H5" s="13" t="s">
        <v>363</v>
      </c>
    </row>
    <row r="6" spans="1:8" x14ac:dyDescent="0.25">
      <c r="A6" s="13" t="s">
        <v>10</v>
      </c>
      <c r="B6" s="13" t="s">
        <v>22</v>
      </c>
      <c r="C6" s="13" t="s">
        <v>152</v>
      </c>
      <c r="D6" s="13" t="s">
        <v>153</v>
      </c>
      <c r="E6" s="13" t="s">
        <v>154</v>
      </c>
      <c r="F6" s="13" t="s">
        <v>156</v>
      </c>
      <c r="G6" s="13" t="s">
        <v>362</v>
      </c>
      <c r="H6" s="13" t="s">
        <v>363</v>
      </c>
    </row>
    <row r="7" spans="1:8" x14ac:dyDescent="0.25">
      <c r="A7" s="13" t="s">
        <v>11</v>
      </c>
      <c r="B7" s="13" t="s">
        <v>23</v>
      </c>
      <c r="C7" s="13" t="s">
        <v>157</v>
      </c>
      <c r="D7" s="13" t="s">
        <v>153</v>
      </c>
      <c r="E7" s="13" t="s">
        <v>154</v>
      </c>
      <c r="F7" s="13" t="s">
        <v>155</v>
      </c>
      <c r="G7" s="13" t="s">
        <v>362</v>
      </c>
      <c r="H7" s="13" t="s">
        <v>363</v>
      </c>
    </row>
    <row r="8" spans="1:8" x14ac:dyDescent="0.25">
      <c r="A8" s="13" t="s">
        <v>11</v>
      </c>
      <c r="B8" s="13" t="s">
        <v>23</v>
      </c>
      <c r="C8" s="13" t="s">
        <v>157</v>
      </c>
      <c r="D8" s="13" t="s">
        <v>153</v>
      </c>
      <c r="E8" s="13" t="s">
        <v>154</v>
      </c>
      <c r="F8" s="13" t="s">
        <v>156</v>
      </c>
      <c r="G8" s="13" t="s">
        <v>362</v>
      </c>
      <c r="H8" s="13" t="s">
        <v>363</v>
      </c>
    </row>
    <row r="9" spans="1:8" x14ac:dyDescent="0.25">
      <c r="A9" s="13" t="s">
        <v>12</v>
      </c>
      <c r="B9" s="13" t="s">
        <v>24</v>
      </c>
      <c r="C9" s="13" t="s">
        <v>158</v>
      </c>
      <c r="D9" s="13" t="s">
        <v>153</v>
      </c>
      <c r="E9" s="13" t="s">
        <v>154</v>
      </c>
      <c r="F9" s="13" t="s">
        <v>155</v>
      </c>
      <c r="G9" s="13" t="s">
        <v>362</v>
      </c>
      <c r="H9" s="13" t="s">
        <v>363</v>
      </c>
    </row>
    <row r="10" spans="1:8" x14ac:dyDescent="0.25">
      <c r="A10" s="13" t="s">
        <v>12</v>
      </c>
      <c r="B10" s="13" t="s">
        <v>24</v>
      </c>
      <c r="C10" s="13" t="s">
        <v>158</v>
      </c>
      <c r="D10" s="13" t="s">
        <v>153</v>
      </c>
      <c r="E10" s="13" t="s">
        <v>154</v>
      </c>
      <c r="F10" s="13" t="s">
        <v>156</v>
      </c>
      <c r="G10" s="13" t="s">
        <v>362</v>
      </c>
      <c r="H10" s="13" t="s">
        <v>363</v>
      </c>
    </row>
    <row r="11" spans="1:8" x14ac:dyDescent="0.25">
      <c r="A11" s="13" t="s">
        <v>13</v>
      </c>
      <c r="B11" s="13" t="s">
        <v>25</v>
      </c>
      <c r="C11" s="13" t="s">
        <v>159</v>
      </c>
      <c r="D11" s="13" t="s">
        <v>153</v>
      </c>
      <c r="E11" s="13" t="s">
        <v>154</v>
      </c>
      <c r="F11" s="13" t="s">
        <v>155</v>
      </c>
      <c r="G11" s="13" t="s">
        <v>362</v>
      </c>
      <c r="H11" s="13" t="s">
        <v>363</v>
      </c>
    </row>
    <row r="12" spans="1:8" x14ac:dyDescent="0.25">
      <c r="A12" s="13" t="s">
        <v>13</v>
      </c>
      <c r="B12" s="13" t="s">
        <v>25</v>
      </c>
      <c r="C12" s="13" t="s">
        <v>159</v>
      </c>
      <c r="D12" s="13" t="s">
        <v>153</v>
      </c>
      <c r="E12" s="13" t="s">
        <v>154</v>
      </c>
      <c r="F12" s="13" t="s">
        <v>156</v>
      </c>
      <c r="G12" s="13" t="s">
        <v>362</v>
      </c>
      <c r="H12" s="13" t="s">
        <v>363</v>
      </c>
    </row>
    <row r="13" spans="1:8" x14ac:dyDescent="0.25">
      <c r="A13" s="13" t="s">
        <v>14</v>
      </c>
      <c r="B13" s="13" t="s">
        <v>26</v>
      </c>
      <c r="C13" s="13" t="s">
        <v>160</v>
      </c>
      <c r="D13" s="13" t="s">
        <v>153</v>
      </c>
      <c r="E13" s="13" t="s">
        <v>161</v>
      </c>
      <c r="F13" s="13" t="s">
        <v>162</v>
      </c>
      <c r="G13" s="13" t="s">
        <v>362</v>
      </c>
      <c r="H13" s="13" t="s">
        <v>363</v>
      </c>
    </row>
    <row r="14" spans="1:8" x14ac:dyDescent="0.25">
      <c r="A14" s="13" t="s">
        <v>15</v>
      </c>
      <c r="B14" s="13" t="s">
        <v>27</v>
      </c>
      <c r="C14" s="13" t="s">
        <v>163</v>
      </c>
      <c r="D14" s="13" t="s">
        <v>153</v>
      </c>
      <c r="E14" s="13" t="s">
        <v>161</v>
      </c>
      <c r="F14" s="13" t="s">
        <v>155</v>
      </c>
      <c r="G14" s="13" t="s">
        <v>362</v>
      </c>
      <c r="H14" s="13" t="s">
        <v>363</v>
      </c>
    </row>
    <row r="15" spans="1:8" x14ac:dyDescent="0.25">
      <c r="A15" s="13" t="s">
        <v>15</v>
      </c>
      <c r="B15" s="13" t="s">
        <v>28</v>
      </c>
      <c r="C15" s="13" t="s">
        <v>164</v>
      </c>
      <c r="D15" s="13" t="s">
        <v>153</v>
      </c>
      <c r="E15" s="13" t="s">
        <v>161</v>
      </c>
      <c r="F15" s="13" t="s">
        <v>155</v>
      </c>
      <c r="G15" s="13" t="s">
        <v>362</v>
      </c>
      <c r="H15" s="13" t="s">
        <v>363</v>
      </c>
    </row>
    <row r="16" spans="1:8" x14ac:dyDescent="0.25">
      <c r="A16" s="13" t="s">
        <v>15</v>
      </c>
      <c r="B16" s="13" t="s">
        <v>29</v>
      </c>
      <c r="C16" s="13" t="s">
        <v>165</v>
      </c>
      <c r="D16" s="13" t="s">
        <v>153</v>
      </c>
      <c r="E16" s="13" t="s">
        <v>161</v>
      </c>
      <c r="F16" s="13" t="s">
        <v>155</v>
      </c>
      <c r="G16" s="13" t="s">
        <v>362</v>
      </c>
      <c r="H16" s="13" t="s">
        <v>363</v>
      </c>
    </row>
    <row r="17" spans="1:8" x14ac:dyDescent="0.25">
      <c r="A17" s="13" t="s">
        <v>15</v>
      </c>
      <c r="B17" s="13" t="s">
        <v>30</v>
      </c>
      <c r="C17" s="13" t="s">
        <v>166</v>
      </c>
      <c r="D17" s="13" t="s">
        <v>153</v>
      </c>
      <c r="E17" s="13" t="s">
        <v>161</v>
      </c>
      <c r="F17" s="13" t="s">
        <v>167</v>
      </c>
      <c r="G17" s="13" t="s">
        <v>362</v>
      </c>
      <c r="H17" s="13" t="s">
        <v>363</v>
      </c>
    </row>
    <row r="18" spans="1:8" x14ac:dyDescent="0.25">
      <c r="A18" s="13" t="s">
        <v>14</v>
      </c>
      <c r="B18" s="13" t="s">
        <v>31</v>
      </c>
      <c r="C18" s="13" t="s">
        <v>168</v>
      </c>
      <c r="D18" s="13" t="s">
        <v>153</v>
      </c>
      <c r="E18" s="13" t="s">
        <v>161</v>
      </c>
      <c r="F18" s="13" t="s">
        <v>167</v>
      </c>
      <c r="G18" s="13" t="s">
        <v>362</v>
      </c>
      <c r="H18" s="13" t="s">
        <v>363</v>
      </c>
    </row>
    <row r="19" spans="1:8" x14ac:dyDescent="0.25">
      <c r="A19" s="13" t="s">
        <v>14</v>
      </c>
      <c r="B19" s="13" t="s">
        <v>32</v>
      </c>
      <c r="C19" s="13" t="s">
        <v>169</v>
      </c>
      <c r="D19" s="13" t="s">
        <v>153</v>
      </c>
      <c r="E19" s="13" t="s">
        <v>161</v>
      </c>
      <c r="F19" s="13" t="s">
        <v>167</v>
      </c>
      <c r="G19" s="13" t="s">
        <v>362</v>
      </c>
      <c r="H19" s="13" t="s">
        <v>363</v>
      </c>
    </row>
    <row r="20" spans="1:8" x14ac:dyDescent="0.25">
      <c r="A20" s="13" t="s">
        <v>14</v>
      </c>
      <c r="B20" s="13" t="s">
        <v>33</v>
      </c>
      <c r="C20" s="13" t="s">
        <v>170</v>
      </c>
      <c r="D20" s="13" t="s">
        <v>153</v>
      </c>
      <c r="E20" s="13" t="s">
        <v>161</v>
      </c>
      <c r="F20" s="13" t="s">
        <v>167</v>
      </c>
      <c r="G20" s="13" t="s">
        <v>362</v>
      </c>
      <c r="H20" s="13" t="s">
        <v>363</v>
      </c>
    </row>
    <row r="21" spans="1:8" x14ac:dyDescent="0.25">
      <c r="A21" s="13" t="s">
        <v>14</v>
      </c>
      <c r="B21" s="13" t="s">
        <v>34</v>
      </c>
      <c r="C21" s="14" t="s">
        <v>171</v>
      </c>
      <c r="D21" s="13" t="s">
        <v>153</v>
      </c>
      <c r="E21" s="13" t="s">
        <v>161</v>
      </c>
      <c r="F21" s="13" t="s">
        <v>167</v>
      </c>
      <c r="G21" s="13" t="s">
        <v>362</v>
      </c>
      <c r="H21" s="13" t="s">
        <v>363</v>
      </c>
    </row>
    <row r="22" spans="1:8" x14ac:dyDescent="0.25">
      <c r="A22" s="13" t="s">
        <v>14</v>
      </c>
      <c r="B22" s="13" t="s">
        <v>35</v>
      </c>
      <c r="C22" s="13" t="s">
        <v>172</v>
      </c>
      <c r="D22" s="13" t="s">
        <v>153</v>
      </c>
      <c r="E22" s="13" t="s">
        <v>161</v>
      </c>
      <c r="F22" s="13" t="s">
        <v>167</v>
      </c>
      <c r="G22" s="13" t="s">
        <v>362</v>
      </c>
      <c r="H22" s="13" t="s">
        <v>363</v>
      </c>
    </row>
    <row r="23" spans="1:8" x14ac:dyDescent="0.25">
      <c r="A23" s="13" t="s">
        <v>14</v>
      </c>
      <c r="B23" s="13" t="s">
        <v>36</v>
      </c>
      <c r="C23" s="13" t="s">
        <v>172</v>
      </c>
      <c r="D23" s="13" t="s">
        <v>153</v>
      </c>
      <c r="E23" s="13" t="s">
        <v>161</v>
      </c>
      <c r="F23" s="13" t="s">
        <v>167</v>
      </c>
      <c r="G23" s="13" t="s">
        <v>362</v>
      </c>
      <c r="H23" s="13" t="s">
        <v>363</v>
      </c>
    </row>
    <row r="24" spans="1:8" x14ac:dyDescent="0.25">
      <c r="A24" s="13" t="s">
        <v>14</v>
      </c>
      <c r="B24" s="13" t="s">
        <v>37</v>
      </c>
      <c r="C24" s="13" t="s">
        <v>173</v>
      </c>
      <c r="D24" s="13" t="s">
        <v>153</v>
      </c>
      <c r="E24" s="13" t="s">
        <v>161</v>
      </c>
      <c r="F24" s="13" t="s">
        <v>167</v>
      </c>
      <c r="G24" s="13" t="s">
        <v>362</v>
      </c>
      <c r="H24" s="13" t="s">
        <v>363</v>
      </c>
    </row>
    <row r="25" spans="1:8" x14ac:dyDescent="0.25">
      <c r="A25" s="13" t="s">
        <v>14</v>
      </c>
      <c r="B25" s="13" t="s">
        <v>38</v>
      </c>
      <c r="C25" s="13" t="s">
        <v>174</v>
      </c>
      <c r="D25" s="13" t="s">
        <v>153</v>
      </c>
      <c r="E25" s="13" t="s">
        <v>161</v>
      </c>
      <c r="F25" s="13" t="s">
        <v>167</v>
      </c>
      <c r="G25" s="13" t="s">
        <v>362</v>
      </c>
      <c r="H25" s="13" t="s">
        <v>363</v>
      </c>
    </row>
    <row r="26" spans="1:8" x14ac:dyDescent="0.25">
      <c r="A26" s="13" t="s">
        <v>14</v>
      </c>
      <c r="B26" s="13" t="s">
        <v>39</v>
      </c>
      <c r="C26" s="13" t="s">
        <v>175</v>
      </c>
      <c r="D26" s="13" t="s">
        <v>153</v>
      </c>
      <c r="E26" s="13" t="s">
        <v>161</v>
      </c>
      <c r="F26" s="13" t="s">
        <v>167</v>
      </c>
      <c r="G26" s="13" t="s">
        <v>362</v>
      </c>
      <c r="H26" s="13" t="s">
        <v>363</v>
      </c>
    </row>
    <row r="27" spans="1:8" x14ac:dyDescent="0.25">
      <c r="A27" s="13" t="s">
        <v>14</v>
      </c>
      <c r="B27" s="13" t="s">
        <v>40</v>
      </c>
      <c r="C27" s="13" t="s">
        <v>176</v>
      </c>
      <c r="D27" s="13" t="s">
        <v>153</v>
      </c>
      <c r="E27" s="13" t="s">
        <v>161</v>
      </c>
      <c r="F27" s="13" t="s">
        <v>167</v>
      </c>
      <c r="G27" s="13" t="s">
        <v>362</v>
      </c>
      <c r="H27" s="13" t="s">
        <v>363</v>
      </c>
    </row>
    <row r="28" spans="1:8" x14ac:dyDescent="0.25">
      <c r="A28" s="13" t="s">
        <v>14</v>
      </c>
      <c r="B28" s="13" t="s">
        <v>41</v>
      </c>
      <c r="C28" s="14" t="s">
        <v>177</v>
      </c>
      <c r="D28" s="13" t="s">
        <v>153</v>
      </c>
      <c r="E28" s="13" t="s">
        <v>161</v>
      </c>
      <c r="F28" s="13" t="s">
        <v>167</v>
      </c>
      <c r="G28" s="13" t="s">
        <v>362</v>
      </c>
      <c r="H28" s="13" t="s">
        <v>363</v>
      </c>
    </row>
    <row r="29" spans="1:8" x14ac:dyDescent="0.25">
      <c r="A29" s="13" t="s">
        <v>14</v>
      </c>
      <c r="B29" s="13" t="s">
        <v>42</v>
      </c>
      <c r="C29" s="13" t="s">
        <v>178</v>
      </c>
      <c r="D29" s="13" t="s">
        <v>153</v>
      </c>
      <c r="E29" s="13" t="s">
        <v>161</v>
      </c>
      <c r="F29" s="13" t="s">
        <v>167</v>
      </c>
      <c r="G29" s="13" t="s">
        <v>362</v>
      </c>
      <c r="H29" s="13" t="s">
        <v>363</v>
      </c>
    </row>
    <row r="30" spans="1:8" x14ac:dyDescent="0.25">
      <c r="A30" s="13" t="s">
        <v>14</v>
      </c>
      <c r="B30" s="13" t="s">
        <v>43</v>
      </c>
      <c r="C30" s="13" t="s">
        <v>179</v>
      </c>
      <c r="D30" s="13" t="s">
        <v>153</v>
      </c>
      <c r="E30" s="13" t="s">
        <v>161</v>
      </c>
      <c r="F30" s="13" t="s">
        <v>167</v>
      </c>
      <c r="G30" s="13" t="s">
        <v>362</v>
      </c>
      <c r="H30" s="13" t="s">
        <v>363</v>
      </c>
    </row>
    <row r="31" spans="1:8" x14ac:dyDescent="0.25">
      <c r="A31" s="13" t="s">
        <v>14</v>
      </c>
      <c r="B31" s="13" t="s">
        <v>44</v>
      </c>
      <c r="C31" s="13" t="s">
        <v>180</v>
      </c>
      <c r="D31" s="13" t="s">
        <v>153</v>
      </c>
      <c r="E31" s="13" t="s">
        <v>161</v>
      </c>
      <c r="F31" s="13" t="s">
        <v>167</v>
      </c>
      <c r="G31" s="13" t="s">
        <v>362</v>
      </c>
      <c r="H31" s="13" t="s">
        <v>363</v>
      </c>
    </row>
    <row r="32" spans="1:8" x14ac:dyDescent="0.25">
      <c r="A32" s="13" t="s">
        <v>14</v>
      </c>
      <c r="B32" s="13" t="s">
        <v>45</v>
      </c>
      <c r="C32" s="13" t="s">
        <v>181</v>
      </c>
      <c r="D32" s="13" t="s">
        <v>153</v>
      </c>
      <c r="E32" s="13" t="s">
        <v>161</v>
      </c>
      <c r="F32" s="13" t="s">
        <v>167</v>
      </c>
      <c r="G32" s="13" t="s">
        <v>362</v>
      </c>
      <c r="H32" s="13" t="s">
        <v>363</v>
      </c>
    </row>
    <row r="33" spans="1:8" x14ac:dyDescent="0.25">
      <c r="A33" s="13" t="s">
        <v>14</v>
      </c>
      <c r="B33" s="13" t="s">
        <v>46</v>
      </c>
      <c r="C33" s="13" t="s">
        <v>182</v>
      </c>
      <c r="D33" s="13" t="s">
        <v>153</v>
      </c>
      <c r="E33" s="13" t="s">
        <v>161</v>
      </c>
      <c r="F33" s="13" t="s">
        <v>167</v>
      </c>
      <c r="G33" s="13" t="s">
        <v>362</v>
      </c>
      <c r="H33" s="13" t="s">
        <v>363</v>
      </c>
    </row>
    <row r="34" spans="1:8" x14ac:dyDescent="0.25">
      <c r="A34" s="13" t="s">
        <v>14</v>
      </c>
      <c r="B34" s="13" t="s">
        <v>47</v>
      </c>
      <c r="C34" s="13" t="s">
        <v>183</v>
      </c>
      <c r="D34" s="13" t="s">
        <v>184</v>
      </c>
      <c r="E34" s="13" t="s">
        <v>161</v>
      </c>
      <c r="F34" s="13" t="s">
        <v>167</v>
      </c>
      <c r="G34" s="13" t="s">
        <v>362</v>
      </c>
      <c r="H34" s="13" t="s">
        <v>363</v>
      </c>
    </row>
    <row r="35" spans="1:8" x14ac:dyDescent="0.25">
      <c r="A35" s="13" t="s">
        <v>14</v>
      </c>
      <c r="B35" s="13" t="s">
        <v>48</v>
      </c>
      <c r="C35" s="13" t="s">
        <v>185</v>
      </c>
      <c r="D35" s="13" t="s">
        <v>184</v>
      </c>
      <c r="E35" s="13" t="s">
        <v>161</v>
      </c>
      <c r="F35" s="13" t="s">
        <v>167</v>
      </c>
      <c r="G35" s="13" t="s">
        <v>362</v>
      </c>
      <c r="H35" s="13" t="s">
        <v>363</v>
      </c>
    </row>
    <row r="36" spans="1:8" x14ac:dyDescent="0.25">
      <c r="A36" s="13" t="s">
        <v>14</v>
      </c>
      <c r="B36" s="13" t="s">
        <v>49</v>
      </c>
      <c r="C36" s="13" t="s">
        <v>186</v>
      </c>
      <c r="D36" s="13" t="s">
        <v>153</v>
      </c>
      <c r="E36" s="13" t="s">
        <v>161</v>
      </c>
      <c r="F36" s="13" t="s">
        <v>167</v>
      </c>
      <c r="G36" s="13" t="s">
        <v>362</v>
      </c>
      <c r="H36" s="13" t="s">
        <v>363</v>
      </c>
    </row>
    <row r="37" spans="1:8" x14ac:dyDescent="0.25">
      <c r="A37" s="13" t="s">
        <v>14</v>
      </c>
      <c r="B37" s="13" t="s">
        <v>50</v>
      </c>
      <c r="C37" s="13" t="s">
        <v>187</v>
      </c>
      <c r="D37" s="13" t="s">
        <v>153</v>
      </c>
      <c r="E37" s="13" t="s">
        <v>161</v>
      </c>
      <c r="F37" s="13" t="s">
        <v>167</v>
      </c>
      <c r="G37" s="13" t="s">
        <v>362</v>
      </c>
      <c r="H37" s="13" t="s">
        <v>363</v>
      </c>
    </row>
    <row r="38" spans="1:8" x14ac:dyDescent="0.25">
      <c r="A38" s="13" t="s">
        <v>14</v>
      </c>
      <c r="B38" s="13" t="s">
        <v>51</v>
      </c>
      <c r="C38" s="13" t="s">
        <v>188</v>
      </c>
      <c r="D38" s="13" t="s">
        <v>153</v>
      </c>
      <c r="E38" s="13" t="s">
        <v>161</v>
      </c>
      <c r="F38" s="13" t="s">
        <v>167</v>
      </c>
      <c r="G38" s="13" t="s">
        <v>362</v>
      </c>
      <c r="H38" s="13" t="s">
        <v>363</v>
      </c>
    </row>
    <row r="39" spans="1:8" x14ac:dyDescent="0.25">
      <c r="A39" s="13" t="s">
        <v>14</v>
      </c>
      <c r="B39" s="13" t="s">
        <v>52</v>
      </c>
      <c r="C39" s="13" t="s">
        <v>189</v>
      </c>
      <c r="D39" s="13" t="s">
        <v>153</v>
      </c>
      <c r="E39" s="13" t="s">
        <v>161</v>
      </c>
      <c r="F39" s="13" t="s">
        <v>167</v>
      </c>
      <c r="G39" s="13" t="s">
        <v>362</v>
      </c>
      <c r="H39" s="13" t="s">
        <v>363</v>
      </c>
    </row>
    <row r="40" spans="1:8" x14ac:dyDescent="0.25">
      <c r="A40" s="13" t="s">
        <v>14</v>
      </c>
      <c r="B40" s="13" t="s">
        <v>53</v>
      </c>
      <c r="C40" s="13" t="s">
        <v>190</v>
      </c>
      <c r="D40" s="13" t="s">
        <v>184</v>
      </c>
      <c r="E40" s="13" t="s">
        <v>191</v>
      </c>
      <c r="F40" s="13" t="s">
        <v>192</v>
      </c>
      <c r="G40" s="13" t="s">
        <v>362</v>
      </c>
      <c r="H40" s="13" t="s">
        <v>363</v>
      </c>
    </row>
    <row r="41" spans="1:8" x14ac:dyDescent="0.25">
      <c r="A41" s="13" t="s">
        <v>14</v>
      </c>
      <c r="B41" s="13" t="s">
        <v>54</v>
      </c>
      <c r="C41" s="13" t="s">
        <v>193</v>
      </c>
      <c r="D41" s="13" t="s">
        <v>184</v>
      </c>
      <c r="E41" s="13" t="s">
        <v>191</v>
      </c>
      <c r="F41" s="13" t="s">
        <v>192</v>
      </c>
      <c r="G41" s="13" t="s">
        <v>362</v>
      </c>
      <c r="H41" s="13" t="s">
        <v>363</v>
      </c>
    </row>
    <row r="42" spans="1:8" x14ac:dyDescent="0.25">
      <c r="A42" s="13" t="s">
        <v>14</v>
      </c>
      <c r="B42" s="13" t="s">
        <v>54</v>
      </c>
      <c r="C42" s="13" t="s">
        <v>193</v>
      </c>
      <c r="D42" s="13" t="s">
        <v>184</v>
      </c>
      <c r="E42" s="13" t="s">
        <v>191</v>
      </c>
      <c r="F42" s="13" t="s">
        <v>192</v>
      </c>
      <c r="G42" s="13" t="s">
        <v>362</v>
      </c>
      <c r="H42" s="13" t="s">
        <v>363</v>
      </c>
    </row>
    <row r="43" spans="1:8" x14ac:dyDescent="0.25">
      <c r="A43" s="13" t="s">
        <v>14</v>
      </c>
      <c r="B43" s="13" t="s">
        <v>54</v>
      </c>
      <c r="C43" s="13" t="s">
        <v>194</v>
      </c>
      <c r="D43" s="13" t="s">
        <v>184</v>
      </c>
      <c r="E43" s="13" t="s">
        <v>191</v>
      </c>
      <c r="F43" s="13" t="s">
        <v>192</v>
      </c>
      <c r="G43" s="13" t="s">
        <v>362</v>
      </c>
      <c r="H43" s="13" t="s">
        <v>363</v>
      </c>
    </row>
    <row r="44" spans="1:8" x14ac:dyDescent="0.25">
      <c r="A44" s="13" t="s">
        <v>14</v>
      </c>
      <c r="B44" s="13" t="s">
        <v>54</v>
      </c>
      <c r="C44" s="13" t="s">
        <v>195</v>
      </c>
      <c r="D44" s="13" t="s">
        <v>184</v>
      </c>
      <c r="E44" s="13" t="s">
        <v>191</v>
      </c>
      <c r="F44" s="13" t="s">
        <v>192</v>
      </c>
      <c r="G44" s="13" t="s">
        <v>362</v>
      </c>
      <c r="H44" s="13" t="s">
        <v>363</v>
      </c>
    </row>
    <row r="45" spans="1:8" x14ac:dyDescent="0.25">
      <c r="A45" s="13" t="s">
        <v>14</v>
      </c>
      <c r="B45" s="13" t="s">
        <v>55</v>
      </c>
      <c r="C45" s="13" t="s">
        <v>196</v>
      </c>
      <c r="D45" s="13" t="s">
        <v>184</v>
      </c>
      <c r="E45" s="13" t="s">
        <v>191</v>
      </c>
      <c r="F45" s="13" t="s">
        <v>192</v>
      </c>
      <c r="G45" s="13" t="s">
        <v>362</v>
      </c>
      <c r="H45" s="13" t="s">
        <v>363</v>
      </c>
    </row>
    <row r="46" spans="1:8" x14ac:dyDescent="0.25">
      <c r="A46" s="13" t="s">
        <v>14</v>
      </c>
      <c r="B46" s="13" t="s">
        <v>54</v>
      </c>
      <c r="C46" s="13" t="s">
        <v>197</v>
      </c>
      <c r="D46" s="13" t="s">
        <v>184</v>
      </c>
      <c r="E46" s="13" t="s">
        <v>191</v>
      </c>
      <c r="F46" s="13" t="s">
        <v>192</v>
      </c>
      <c r="G46" s="13" t="s">
        <v>362</v>
      </c>
      <c r="H46" s="13" t="s">
        <v>363</v>
      </c>
    </row>
    <row r="47" spans="1:8" x14ac:dyDescent="0.25">
      <c r="A47" s="13" t="s">
        <v>14</v>
      </c>
      <c r="B47" s="13" t="s">
        <v>56</v>
      </c>
      <c r="C47" s="13" t="s">
        <v>198</v>
      </c>
      <c r="D47" s="13" t="s">
        <v>184</v>
      </c>
      <c r="E47" s="13" t="s">
        <v>191</v>
      </c>
      <c r="F47" s="13" t="s">
        <v>192</v>
      </c>
      <c r="G47" s="13" t="s">
        <v>362</v>
      </c>
      <c r="H47" s="13" t="s">
        <v>363</v>
      </c>
    </row>
    <row r="48" spans="1:8" x14ac:dyDescent="0.25">
      <c r="A48" s="13" t="s">
        <v>14</v>
      </c>
      <c r="B48" s="13" t="s">
        <v>56</v>
      </c>
      <c r="C48" s="13" t="s">
        <v>198</v>
      </c>
      <c r="D48" s="13" t="s">
        <v>184</v>
      </c>
      <c r="E48" s="13" t="s">
        <v>191</v>
      </c>
      <c r="F48" s="13" t="s">
        <v>192</v>
      </c>
      <c r="G48" s="13" t="s">
        <v>362</v>
      </c>
      <c r="H48" s="13" t="s">
        <v>363</v>
      </c>
    </row>
    <row r="49" spans="1:8" x14ac:dyDescent="0.25">
      <c r="A49" s="13" t="s">
        <v>14</v>
      </c>
      <c r="B49" s="13" t="s">
        <v>56</v>
      </c>
      <c r="C49" s="13" t="s">
        <v>198</v>
      </c>
      <c r="D49" s="13" t="s">
        <v>184</v>
      </c>
      <c r="E49" s="13" t="s">
        <v>191</v>
      </c>
      <c r="F49" s="13" t="s">
        <v>192</v>
      </c>
      <c r="G49" s="13" t="s">
        <v>362</v>
      </c>
      <c r="H49" s="13" t="s">
        <v>363</v>
      </c>
    </row>
    <row r="50" spans="1:8" x14ac:dyDescent="0.25">
      <c r="A50" s="13" t="s">
        <v>14</v>
      </c>
      <c r="B50" s="13" t="s">
        <v>56</v>
      </c>
      <c r="C50" s="13" t="s">
        <v>198</v>
      </c>
      <c r="D50" s="13" t="s">
        <v>184</v>
      </c>
      <c r="E50" s="13" t="s">
        <v>191</v>
      </c>
      <c r="F50" s="13" t="s">
        <v>192</v>
      </c>
      <c r="G50" s="13" t="s">
        <v>362</v>
      </c>
      <c r="H50" s="13" t="s">
        <v>363</v>
      </c>
    </row>
    <row r="51" spans="1:8" x14ac:dyDescent="0.25">
      <c r="A51" s="13" t="s">
        <v>14</v>
      </c>
      <c r="B51" s="13" t="s">
        <v>56</v>
      </c>
      <c r="C51" s="13" t="s">
        <v>198</v>
      </c>
      <c r="D51" s="13" t="s">
        <v>184</v>
      </c>
      <c r="E51" s="13" t="s">
        <v>191</v>
      </c>
      <c r="F51" s="13" t="s">
        <v>192</v>
      </c>
      <c r="G51" s="13" t="s">
        <v>362</v>
      </c>
      <c r="H51" s="13" t="s">
        <v>363</v>
      </c>
    </row>
    <row r="52" spans="1:8" x14ac:dyDescent="0.25">
      <c r="A52" s="13" t="s">
        <v>14</v>
      </c>
      <c r="B52" s="13" t="s">
        <v>56</v>
      </c>
      <c r="C52" s="13" t="s">
        <v>198</v>
      </c>
      <c r="D52" s="13" t="s">
        <v>184</v>
      </c>
      <c r="E52" s="13" t="s">
        <v>191</v>
      </c>
      <c r="F52" s="13" t="s">
        <v>192</v>
      </c>
      <c r="G52" s="13" t="s">
        <v>362</v>
      </c>
      <c r="H52" s="13" t="s">
        <v>363</v>
      </c>
    </row>
    <row r="53" spans="1:8" x14ac:dyDescent="0.25">
      <c r="A53" s="13" t="s">
        <v>14</v>
      </c>
      <c r="B53" s="13" t="s">
        <v>57</v>
      </c>
      <c r="C53" s="13" t="s">
        <v>199</v>
      </c>
      <c r="D53" s="13" t="s">
        <v>184</v>
      </c>
      <c r="E53" s="13" t="s">
        <v>191</v>
      </c>
      <c r="F53" s="13" t="s">
        <v>192</v>
      </c>
      <c r="G53" s="13" t="s">
        <v>362</v>
      </c>
      <c r="H53" s="13" t="s">
        <v>363</v>
      </c>
    </row>
    <row r="54" spans="1:8" x14ac:dyDescent="0.25">
      <c r="A54" s="13" t="s">
        <v>14</v>
      </c>
      <c r="B54" s="13" t="s">
        <v>57</v>
      </c>
      <c r="C54" s="13" t="s">
        <v>199</v>
      </c>
      <c r="D54" s="13" t="s">
        <v>184</v>
      </c>
      <c r="E54" s="13" t="s">
        <v>191</v>
      </c>
      <c r="F54" s="13" t="s">
        <v>192</v>
      </c>
      <c r="G54" s="13" t="s">
        <v>362</v>
      </c>
      <c r="H54" s="13" t="s">
        <v>363</v>
      </c>
    </row>
    <row r="55" spans="1:8" x14ac:dyDescent="0.25">
      <c r="A55" s="13" t="s">
        <v>14</v>
      </c>
      <c r="B55" s="13" t="s">
        <v>58</v>
      </c>
      <c r="C55" s="13" t="s">
        <v>200</v>
      </c>
      <c r="D55" s="13" t="s">
        <v>184</v>
      </c>
      <c r="E55" s="13" t="s">
        <v>191</v>
      </c>
      <c r="F55" s="13" t="s">
        <v>192</v>
      </c>
      <c r="G55" s="13" t="s">
        <v>362</v>
      </c>
      <c r="H55" s="13" t="s">
        <v>363</v>
      </c>
    </row>
    <row r="56" spans="1:8" x14ac:dyDescent="0.25">
      <c r="A56" s="13" t="s">
        <v>14</v>
      </c>
      <c r="B56" s="13" t="s">
        <v>59</v>
      </c>
      <c r="C56" s="13" t="s">
        <v>201</v>
      </c>
      <c r="D56" s="13" t="s">
        <v>153</v>
      </c>
      <c r="E56" s="13" t="s">
        <v>191</v>
      </c>
      <c r="F56" s="13" t="s">
        <v>192</v>
      </c>
      <c r="G56" s="13" t="s">
        <v>362</v>
      </c>
      <c r="H56" s="13" t="s">
        <v>363</v>
      </c>
    </row>
    <row r="57" spans="1:8" x14ac:dyDescent="0.25">
      <c r="A57" s="13" t="s">
        <v>14</v>
      </c>
      <c r="B57" s="13" t="s">
        <v>60</v>
      </c>
      <c r="C57" s="13" t="s">
        <v>202</v>
      </c>
      <c r="D57" s="13" t="s">
        <v>184</v>
      </c>
      <c r="E57" s="13" t="s">
        <v>191</v>
      </c>
      <c r="F57" s="13" t="s">
        <v>192</v>
      </c>
      <c r="G57" s="13" t="s">
        <v>362</v>
      </c>
      <c r="H57" s="13" t="s">
        <v>363</v>
      </c>
    </row>
    <row r="58" spans="1:8" x14ac:dyDescent="0.25">
      <c r="A58" s="13" t="s">
        <v>14</v>
      </c>
      <c r="B58" s="13" t="s">
        <v>60</v>
      </c>
      <c r="C58" s="13" t="s">
        <v>202</v>
      </c>
      <c r="D58" s="13" t="s">
        <v>184</v>
      </c>
      <c r="E58" s="13" t="s">
        <v>191</v>
      </c>
      <c r="F58" s="13" t="s">
        <v>192</v>
      </c>
      <c r="G58" s="13" t="s">
        <v>362</v>
      </c>
      <c r="H58" s="13" t="s">
        <v>363</v>
      </c>
    </row>
    <row r="59" spans="1:8" x14ac:dyDescent="0.25">
      <c r="A59" s="13" t="s">
        <v>14</v>
      </c>
      <c r="B59" s="13" t="s">
        <v>53</v>
      </c>
      <c r="C59" s="13" t="s">
        <v>203</v>
      </c>
      <c r="D59" s="13" t="s">
        <v>184</v>
      </c>
      <c r="E59" s="13" t="s">
        <v>191</v>
      </c>
      <c r="F59" s="13" t="s">
        <v>192</v>
      </c>
      <c r="G59" s="13" t="s">
        <v>362</v>
      </c>
      <c r="H59" s="13" t="s">
        <v>363</v>
      </c>
    </row>
    <row r="60" spans="1:8" x14ac:dyDescent="0.25">
      <c r="A60" s="13" t="s">
        <v>14</v>
      </c>
      <c r="B60" s="13" t="s">
        <v>53</v>
      </c>
      <c r="C60" s="13" t="s">
        <v>203</v>
      </c>
      <c r="D60" s="13" t="s">
        <v>184</v>
      </c>
      <c r="E60" s="13" t="s">
        <v>191</v>
      </c>
      <c r="F60" s="13" t="s">
        <v>192</v>
      </c>
      <c r="G60" s="13" t="s">
        <v>362</v>
      </c>
      <c r="H60" s="13" t="s">
        <v>363</v>
      </c>
    </row>
    <row r="61" spans="1:8" x14ac:dyDescent="0.25">
      <c r="A61" s="13" t="s">
        <v>14</v>
      </c>
      <c r="B61" s="13" t="s">
        <v>61</v>
      </c>
      <c r="C61" s="13" t="s">
        <v>204</v>
      </c>
      <c r="D61" s="13" t="s">
        <v>184</v>
      </c>
      <c r="E61" s="13" t="s">
        <v>191</v>
      </c>
      <c r="F61" s="13" t="s">
        <v>192</v>
      </c>
      <c r="G61" s="13" t="s">
        <v>362</v>
      </c>
      <c r="H61" s="13" t="s">
        <v>363</v>
      </c>
    </row>
    <row r="62" spans="1:8" x14ac:dyDescent="0.25">
      <c r="A62" s="13" t="s">
        <v>14</v>
      </c>
      <c r="B62" s="13" t="s">
        <v>62</v>
      </c>
      <c r="C62" s="13" t="s">
        <v>205</v>
      </c>
      <c r="D62" s="13" t="s">
        <v>184</v>
      </c>
      <c r="E62" s="13" t="s">
        <v>191</v>
      </c>
      <c r="F62" s="13" t="s">
        <v>192</v>
      </c>
      <c r="G62" s="13" t="s">
        <v>362</v>
      </c>
      <c r="H62" s="13" t="s">
        <v>363</v>
      </c>
    </row>
    <row r="63" spans="1:8" x14ac:dyDescent="0.25">
      <c r="A63" s="13" t="s">
        <v>14</v>
      </c>
      <c r="B63" s="13" t="s">
        <v>62</v>
      </c>
      <c r="C63" s="13" t="s">
        <v>206</v>
      </c>
      <c r="D63" s="13" t="s">
        <v>184</v>
      </c>
      <c r="E63" s="13" t="s">
        <v>191</v>
      </c>
      <c r="F63" s="13" t="s">
        <v>192</v>
      </c>
      <c r="G63" s="13" t="s">
        <v>362</v>
      </c>
      <c r="H63" s="13" t="s">
        <v>363</v>
      </c>
    </row>
    <row r="64" spans="1:8" x14ac:dyDescent="0.25">
      <c r="A64" s="13" t="s">
        <v>14</v>
      </c>
      <c r="B64" s="13" t="s">
        <v>62</v>
      </c>
      <c r="C64" s="13" t="s">
        <v>207</v>
      </c>
      <c r="D64" s="13" t="s">
        <v>184</v>
      </c>
      <c r="E64" s="13" t="s">
        <v>191</v>
      </c>
      <c r="F64" s="13" t="s">
        <v>192</v>
      </c>
      <c r="G64" s="13" t="s">
        <v>362</v>
      </c>
      <c r="H64" s="13" t="s">
        <v>363</v>
      </c>
    </row>
    <row r="65" spans="1:8" x14ac:dyDescent="0.25">
      <c r="A65" s="13" t="s">
        <v>14</v>
      </c>
      <c r="B65" s="13" t="s">
        <v>63</v>
      </c>
      <c r="C65" s="13" t="s">
        <v>208</v>
      </c>
      <c r="D65" s="13" t="s">
        <v>184</v>
      </c>
      <c r="E65" s="13" t="s">
        <v>191</v>
      </c>
      <c r="F65" s="13" t="s">
        <v>192</v>
      </c>
      <c r="G65" s="13" t="s">
        <v>362</v>
      </c>
      <c r="H65" s="13" t="s">
        <v>363</v>
      </c>
    </row>
    <row r="66" spans="1:8" x14ac:dyDescent="0.25">
      <c r="A66" s="13" t="s">
        <v>14</v>
      </c>
      <c r="B66" s="13" t="s">
        <v>64</v>
      </c>
      <c r="C66" s="13" t="s">
        <v>209</v>
      </c>
      <c r="D66" s="13" t="s">
        <v>184</v>
      </c>
      <c r="E66" s="13" t="s">
        <v>191</v>
      </c>
      <c r="F66" s="13" t="s">
        <v>192</v>
      </c>
      <c r="G66" s="13" t="s">
        <v>362</v>
      </c>
      <c r="H66" s="13" t="s">
        <v>363</v>
      </c>
    </row>
    <row r="67" spans="1:8" x14ac:dyDescent="0.25">
      <c r="A67" s="13" t="s">
        <v>14</v>
      </c>
      <c r="B67" s="13" t="s">
        <v>65</v>
      </c>
      <c r="C67" s="13" t="s">
        <v>210</v>
      </c>
      <c r="D67" s="13" t="s">
        <v>184</v>
      </c>
      <c r="E67" s="13" t="s">
        <v>191</v>
      </c>
      <c r="F67" s="13" t="s">
        <v>192</v>
      </c>
      <c r="G67" s="13" t="s">
        <v>362</v>
      </c>
      <c r="H67" s="13" t="s">
        <v>363</v>
      </c>
    </row>
    <row r="68" spans="1:8" x14ac:dyDescent="0.25">
      <c r="A68" s="13" t="s">
        <v>14</v>
      </c>
      <c r="B68" s="13" t="s">
        <v>66</v>
      </c>
      <c r="C68" s="13" t="s">
        <v>209</v>
      </c>
      <c r="D68" s="13" t="s">
        <v>184</v>
      </c>
      <c r="E68" s="13" t="s">
        <v>191</v>
      </c>
      <c r="F68" s="13" t="s">
        <v>192</v>
      </c>
      <c r="G68" s="13" t="s">
        <v>362</v>
      </c>
      <c r="H68" s="13" t="s">
        <v>363</v>
      </c>
    </row>
    <row r="69" spans="1:8" x14ac:dyDescent="0.25">
      <c r="A69" s="13" t="s">
        <v>14</v>
      </c>
      <c r="B69" s="13" t="s">
        <v>67</v>
      </c>
      <c r="C69" s="13" t="s">
        <v>209</v>
      </c>
      <c r="D69" s="13" t="s">
        <v>184</v>
      </c>
      <c r="E69" s="13" t="s">
        <v>191</v>
      </c>
      <c r="F69" s="13" t="s">
        <v>192</v>
      </c>
      <c r="G69" s="13" t="s">
        <v>362</v>
      </c>
      <c r="H69" s="13" t="s">
        <v>363</v>
      </c>
    </row>
    <row r="70" spans="1:8" x14ac:dyDescent="0.25">
      <c r="A70" s="13" t="s">
        <v>14</v>
      </c>
      <c r="B70" s="13" t="s">
        <v>68</v>
      </c>
      <c r="C70" s="13" t="s">
        <v>211</v>
      </c>
      <c r="D70" s="13" t="s">
        <v>184</v>
      </c>
      <c r="E70" s="13" t="s">
        <v>191</v>
      </c>
      <c r="F70" s="13" t="s">
        <v>192</v>
      </c>
      <c r="G70" s="13" t="s">
        <v>362</v>
      </c>
      <c r="H70" s="13" t="s">
        <v>363</v>
      </c>
    </row>
    <row r="71" spans="1:8" x14ac:dyDescent="0.25">
      <c r="A71" s="13" t="s">
        <v>14</v>
      </c>
      <c r="B71" s="13" t="s">
        <v>68</v>
      </c>
      <c r="C71" s="13" t="s">
        <v>211</v>
      </c>
      <c r="D71" s="13" t="s">
        <v>184</v>
      </c>
      <c r="E71" s="13" t="s">
        <v>191</v>
      </c>
      <c r="F71" s="13" t="s">
        <v>192</v>
      </c>
      <c r="G71" s="13" t="s">
        <v>362</v>
      </c>
      <c r="H71" s="13" t="s">
        <v>363</v>
      </c>
    </row>
    <row r="72" spans="1:8" x14ac:dyDescent="0.25">
      <c r="A72" s="13" t="s">
        <v>14</v>
      </c>
      <c r="B72" s="13" t="s">
        <v>68</v>
      </c>
      <c r="C72" s="13" t="s">
        <v>211</v>
      </c>
      <c r="D72" s="13" t="s">
        <v>184</v>
      </c>
      <c r="E72" s="13" t="s">
        <v>191</v>
      </c>
      <c r="F72" s="13" t="s">
        <v>192</v>
      </c>
      <c r="G72" s="13" t="s">
        <v>362</v>
      </c>
      <c r="H72" s="13" t="s">
        <v>363</v>
      </c>
    </row>
    <row r="73" spans="1:8" x14ac:dyDescent="0.25">
      <c r="A73" s="13" t="s">
        <v>14</v>
      </c>
      <c r="B73" s="13" t="s">
        <v>68</v>
      </c>
      <c r="C73" s="13" t="s">
        <v>211</v>
      </c>
      <c r="D73" s="13" t="s">
        <v>184</v>
      </c>
      <c r="E73" s="13" t="s">
        <v>191</v>
      </c>
      <c r="F73" s="13" t="s">
        <v>192</v>
      </c>
      <c r="G73" s="13" t="s">
        <v>362</v>
      </c>
      <c r="H73" s="13" t="s">
        <v>363</v>
      </c>
    </row>
    <row r="74" spans="1:8" x14ac:dyDescent="0.25">
      <c r="A74" s="13" t="s">
        <v>14</v>
      </c>
      <c r="B74" s="13" t="s">
        <v>69</v>
      </c>
      <c r="C74" s="13" t="s">
        <v>212</v>
      </c>
      <c r="D74" s="13" t="s">
        <v>184</v>
      </c>
      <c r="E74" s="13" t="s">
        <v>161</v>
      </c>
      <c r="F74" s="13" t="s">
        <v>167</v>
      </c>
      <c r="G74" s="13" t="s">
        <v>362</v>
      </c>
      <c r="H74" s="13" t="s">
        <v>363</v>
      </c>
    </row>
    <row r="75" spans="1:8" x14ac:dyDescent="0.25">
      <c r="A75" s="13" t="s">
        <v>14</v>
      </c>
      <c r="B75" s="13" t="s">
        <v>70</v>
      </c>
      <c r="C75" s="13" t="s">
        <v>213</v>
      </c>
      <c r="D75" s="13" t="s">
        <v>184</v>
      </c>
      <c r="E75" s="13" t="s">
        <v>161</v>
      </c>
      <c r="F75" s="13" t="s">
        <v>167</v>
      </c>
      <c r="G75" s="13" t="s">
        <v>362</v>
      </c>
      <c r="H75" s="13" t="s">
        <v>363</v>
      </c>
    </row>
    <row r="76" spans="1:8" x14ac:dyDescent="0.25">
      <c r="A76" s="13" t="s">
        <v>14</v>
      </c>
      <c r="B76" s="13" t="s">
        <v>71</v>
      </c>
      <c r="C76" s="13" t="s">
        <v>214</v>
      </c>
      <c r="D76" s="13" t="s">
        <v>184</v>
      </c>
      <c r="E76" s="13" t="s">
        <v>161</v>
      </c>
      <c r="F76" s="13" t="s">
        <v>167</v>
      </c>
      <c r="G76" s="13" t="s">
        <v>362</v>
      </c>
      <c r="H76" s="13" t="s">
        <v>363</v>
      </c>
    </row>
    <row r="77" spans="1:8" x14ac:dyDescent="0.25">
      <c r="A77" s="13" t="s">
        <v>14</v>
      </c>
      <c r="B77" s="13" t="s">
        <v>72</v>
      </c>
      <c r="C77" s="13" t="s">
        <v>215</v>
      </c>
      <c r="D77" s="13" t="s">
        <v>184</v>
      </c>
      <c r="E77" s="13" t="s">
        <v>161</v>
      </c>
      <c r="F77" s="13" t="s">
        <v>167</v>
      </c>
      <c r="G77" s="13" t="s">
        <v>362</v>
      </c>
      <c r="H77" s="13" t="s">
        <v>363</v>
      </c>
    </row>
    <row r="78" spans="1:8" x14ac:dyDescent="0.25">
      <c r="A78" s="13" t="s">
        <v>14</v>
      </c>
      <c r="B78" s="13" t="s">
        <v>48</v>
      </c>
      <c r="C78" s="13" t="s">
        <v>216</v>
      </c>
      <c r="D78" s="13" t="s">
        <v>184</v>
      </c>
      <c r="E78" s="13" t="s">
        <v>161</v>
      </c>
      <c r="F78" s="13" t="s">
        <v>167</v>
      </c>
      <c r="G78" s="13" t="s">
        <v>362</v>
      </c>
      <c r="H78" s="13" t="s">
        <v>363</v>
      </c>
    </row>
    <row r="79" spans="1:8" x14ac:dyDescent="0.25">
      <c r="A79" s="13" t="s">
        <v>14</v>
      </c>
      <c r="B79" s="13" t="s">
        <v>73</v>
      </c>
      <c r="C79" s="13" t="s">
        <v>217</v>
      </c>
      <c r="D79" s="13" t="s">
        <v>184</v>
      </c>
      <c r="E79" s="13" t="s">
        <v>161</v>
      </c>
      <c r="F79" s="13" t="s">
        <v>167</v>
      </c>
      <c r="G79" s="13" t="s">
        <v>362</v>
      </c>
      <c r="H79" s="13" t="s">
        <v>363</v>
      </c>
    </row>
    <row r="80" spans="1:8" x14ac:dyDescent="0.25">
      <c r="A80" s="13" t="s">
        <v>14</v>
      </c>
      <c r="B80" s="13" t="s">
        <v>74</v>
      </c>
      <c r="C80" s="13" t="s">
        <v>218</v>
      </c>
      <c r="D80" s="13" t="s">
        <v>184</v>
      </c>
      <c r="E80" s="13" t="s">
        <v>161</v>
      </c>
      <c r="F80" s="13" t="s">
        <v>167</v>
      </c>
      <c r="G80" s="13" t="s">
        <v>362</v>
      </c>
      <c r="H80" s="13" t="s">
        <v>363</v>
      </c>
    </row>
    <row r="81" spans="1:8" x14ac:dyDescent="0.25">
      <c r="A81" s="13" t="s">
        <v>14</v>
      </c>
      <c r="B81" s="13" t="s">
        <v>75</v>
      </c>
      <c r="C81" s="13" t="s">
        <v>219</v>
      </c>
      <c r="D81" s="13" t="s">
        <v>184</v>
      </c>
      <c r="E81" s="13" t="s">
        <v>161</v>
      </c>
      <c r="F81" s="13" t="s">
        <v>167</v>
      </c>
      <c r="G81" s="13" t="s">
        <v>362</v>
      </c>
      <c r="H81" s="13" t="s">
        <v>363</v>
      </c>
    </row>
    <row r="82" spans="1:8" x14ac:dyDescent="0.25">
      <c r="A82" s="13" t="s">
        <v>14</v>
      </c>
      <c r="B82" s="13" t="s">
        <v>76</v>
      </c>
      <c r="C82" s="13" t="s">
        <v>220</v>
      </c>
      <c r="D82" s="13" t="s">
        <v>153</v>
      </c>
      <c r="E82" s="13" t="s">
        <v>161</v>
      </c>
      <c r="F82" s="13" t="s">
        <v>167</v>
      </c>
      <c r="G82" s="13" t="s">
        <v>362</v>
      </c>
      <c r="H82" s="13" t="s">
        <v>363</v>
      </c>
    </row>
    <row r="83" spans="1:8" x14ac:dyDescent="0.25">
      <c r="A83" s="13" t="s">
        <v>14</v>
      </c>
      <c r="B83" s="13" t="s">
        <v>77</v>
      </c>
      <c r="C83" s="13" t="s">
        <v>221</v>
      </c>
      <c r="D83" s="13" t="s">
        <v>153</v>
      </c>
      <c r="E83" s="13" t="s">
        <v>161</v>
      </c>
      <c r="F83" s="13" t="s">
        <v>167</v>
      </c>
      <c r="G83" s="13" t="s">
        <v>362</v>
      </c>
      <c r="H83" s="13" t="s">
        <v>363</v>
      </c>
    </row>
    <row r="84" spans="1:8" x14ac:dyDescent="0.25">
      <c r="A84" s="13" t="s">
        <v>14</v>
      </c>
      <c r="B84" s="13" t="s">
        <v>78</v>
      </c>
      <c r="C84" s="13" t="s">
        <v>222</v>
      </c>
      <c r="D84" s="13" t="s">
        <v>153</v>
      </c>
      <c r="E84" s="13" t="s">
        <v>161</v>
      </c>
      <c r="F84" s="13" t="s">
        <v>167</v>
      </c>
      <c r="G84" s="13" t="s">
        <v>362</v>
      </c>
      <c r="H84" s="13" t="s">
        <v>363</v>
      </c>
    </row>
    <row r="85" spans="1:8" x14ac:dyDescent="0.25">
      <c r="A85" s="13" t="s">
        <v>14</v>
      </c>
      <c r="B85" s="13" t="s">
        <v>79</v>
      </c>
      <c r="C85" s="13" t="s">
        <v>223</v>
      </c>
      <c r="D85" s="13" t="s">
        <v>153</v>
      </c>
      <c r="E85" s="13" t="s">
        <v>161</v>
      </c>
      <c r="F85" s="13" t="s">
        <v>167</v>
      </c>
      <c r="G85" s="13" t="s">
        <v>362</v>
      </c>
      <c r="H85" s="13" t="s">
        <v>363</v>
      </c>
    </row>
    <row r="86" spans="1:8" x14ac:dyDescent="0.25">
      <c r="A86" s="13" t="s">
        <v>14</v>
      </c>
      <c r="B86" s="13" t="s">
        <v>80</v>
      </c>
      <c r="C86" s="13" t="s">
        <v>224</v>
      </c>
      <c r="D86" s="13" t="s">
        <v>184</v>
      </c>
      <c r="E86" s="13" t="s">
        <v>161</v>
      </c>
      <c r="F86" s="13" t="s">
        <v>167</v>
      </c>
      <c r="G86" s="13" t="s">
        <v>362</v>
      </c>
      <c r="H86" s="13" t="s">
        <v>363</v>
      </c>
    </row>
    <row r="87" spans="1:8" x14ac:dyDescent="0.25">
      <c r="A87" s="13" t="s">
        <v>14</v>
      </c>
      <c r="B87" s="13" t="s">
        <v>81</v>
      </c>
      <c r="C87" s="13" t="s">
        <v>225</v>
      </c>
      <c r="D87" s="13" t="s">
        <v>184</v>
      </c>
      <c r="E87" s="13" t="s">
        <v>161</v>
      </c>
      <c r="F87" s="13" t="s">
        <v>167</v>
      </c>
      <c r="G87" s="13" t="s">
        <v>362</v>
      </c>
      <c r="H87" s="13" t="s">
        <v>363</v>
      </c>
    </row>
    <row r="88" spans="1:8" x14ac:dyDescent="0.25">
      <c r="A88" s="13" t="s">
        <v>14</v>
      </c>
      <c r="B88" s="13" t="s">
        <v>82</v>
      </c>
      <c r="C88" s="13" t="s">
        <v>226</v>
      </c>
      <c r="D88" s="13" t="s">
        <v>153</v>
      </c>
      <c r="E88" s="13" t="s">
        <v>161</v>
      </c>
      <c r="F88" s="13" t="s">
        <v>167</v>
      </c>
      <c r="G88" s="13" t="s">
        <v>362</v>
      </c>
      <c r="H88" s="13" t="s">
        <v>363</v>
      </c>
    </row>
    <row r="89" spans="1:8" x14ac:dyDescent="0.25">
      <c r="A89" s="13" t="s">
        <v>14</v>
      </c>
      <c r="B89" s="13" t="s">
        <v>83</v>
      </c>
      <c r="C89" s="13" t="s">
        <v>227</v>
      </c>
      <c r="D89" s="13" t="s">
        <v>153</v>
      </c>
      <c r="E89" s="13" t="s">
        <v>161</v>
      </c>
      <c r="F89" s="13" t="s">
        <v>167</v>
      </c>
      <c r="G89" s="13" t="s">
        <v>362</v>
      </c>
      <c r="H89" s="13" t="s">
        <v>363</v>
      </c>
    </row>
    <row r="90" spans="1:8" x14ac:dyDescent="0.25">
      <c r="A90" s="13" t="s">
        <v>14</v>
      </c>
      <c r="B90" s="13" t="s">
        <v>84</v>
      </c>
      <c r="C90" s="13" t="s">
        <v>228</v>
      </c>
      <c r="D90" s="13" t="s">
        <v>153</v>
      </c>
      <c r="E90" s="13" t="s">
        <v>161</v>
      </c>
      <c r="F90" s="13" t="s">
        <v>167</v>
      </c>
      <c r="G90" s="13" t="s">
        <v>362</v>
      </c>
      <c r="H90" s="13" t="s">
        <v>363</v>
      </c>
    </row>
    <row r="91" spans="1:8" x14ac:dyDescent="0.25">
      <c r="A91" s="13" t="s">
        <v>14</v>
      </c>
      <c r="B91" s="13" t="s">
        <v>85</v>
      </c>
      <c r="C91" s="13" t="s">
        <v>229</v>
      </c>
      <c r="D91" s="13" t="s">
        <v>153</v>
      </c>
      <c r="E91" s="13" t="s">
        <v>161</v>
      </c>
      <c r="F91" s="13" t="s">
        <v>167</v>
      </c>
      <c r="G91" s="13" t="s">
        <v>362</v>
      </c>
      <c r="H91" s="13" t="s">
        <v>363</v>
      </c>
    </row>
    <row r="92" spans="1:8" x14ac:dyDescent="0.25">
      <c r="A92" s="13" t="s">
        <v>14</v>
      </c>
      <c r="B92" s="13" t="s">
        <v>86</v>
      </c>
      <c r="C92" s="13" t="s">
        <v>230</v>
      </c>
      <c r="D92" s="13" t="s">
        <v>184</v>
      </c>
      <c r="E92" s="13" t="s">
        <v>161</v>
      </c>
      <c r="F92" s="13" t="s">
        <v>167</v>
      </c>
      <c r="G92" s="13" t="s">
        <v>362</v>
      </c>
      <c r="H92" s="13" t="s">
        <v>363</v>
      </c>
    </row>
    <row r="93" spans="1:8" x14ac:dyDescent="0.25">
      <c r="A93" s="13" t="s">
        <v>14</v>
      </c>
      <c r="B93" s="13" t="s">
        <v>87</v>
      </c>
      <c r="C93" s="13" t="s">
        <v>231</v>
      </c>
      <c r="D93" s="13" t="s">
        <v>184</v>
      </c>
      <c r="E93" s="13" t="s">
        <v>161</v>
      </c>
      <c r="F93" s="13" t="s">
        <v>167</v>
      </c>
      <c r="G93" s="13" t="s">
        <v>362</v>
      </c>
      <c r="H93" s="13" t="s">
        <v>363</v>
      </c>
    </row>
    <row r="94" spans="1:8" x14ac:dyDescent="0.25">
      <c r="A94" s="13" t="s">
        <v>14</v>
      </c>
      <c r="B94" s="13" t="s">
        <v>87</v>
      </c>
      <c r="C94" s="13" t="s">
        <v>232</v>
      </c>
      <c r="D94" s="13" t="s">
        <v>184</v>
      </c>
      <c r="E94" s="13" t="s">
        <v>161</v>
      </c>
      <c r="F94" s="13" t="s">
        <v>167</v>
      </c>
      <c r="G94" s="13" t="s">
        <v>362</v>
      </c>
      <c r="H94" s="13" t="s">
        <v>363</v>
      </c>
    </row>
    <row r="95" spans="1:8" x14ac:dyDescent="0.25">
      <c r="A95" s="13" t="s">
        <v>14</v>
      </c>
      <c r="B95" s="13" t="s">
        <v>47</v>
      </c>
      <c r="C95" s="13" t="s">
        <v>233</v>
      </c>
      <c r="D95" s="13" t="s">
        <v>184</v>
      </c>
      <c r="E95" s="13" t="s">
        <v>161</v>
      </c>
      <c r="F95" s="13" t="s">
        <v>167</v>
      </c>
      <c r="G95" s="13" t="s">
        <v>362</v>
      </c>
      <c r="H95" s="13" t="s">
        <v>363</v>
      </c>
    </row>
    <row r="96" spans="1:8" x14ac:dyDescent="0.25">
      <c r="A96" s="13" t="str">
        <f>IFERROR(VLOOKUP(B96,[2]Validacion!$A$16:$B$45,2,FALSE),"")</f>
        <v/>
      </c>
      <c r="B96" s="15" t="s">
        <v>88</v>
      </c>
      <c r="C96" s="15" t="s">
        <v>234</v>
      </c>
      <c r="D96" s="15" t="s">
        <v>235</v>
      </c>
      <c r="E96" s="15" t="s">
        <v>191</v>
      </c>
      <c r="F96" s="15" t="s">
        <v>192</v>
      </c>
      <c r="G96" s="15" t="s">
        <v>362</v>
      </c>
      <c r="H96" s="15" t="s">
        <v>364</v>
      </c>
    </row>
    <row r="97" spans="1:8" x14ac:dyDescent="0.25">
      <c r="A97" s="13" t="s">
        <v>16</v>
      </c>
      <c r="B97" s="15"/>
      <c r="C97" s="15" t="s">
        <v>236</v>
      </c>
      <c r="D97" s="15" t="s">
        <v>153</v>
      </c>
      <c r="E97" s="15" t="s">
        <v>191</v>
      </c>
      <c r="F97" s="15" t="s">
        <v>192</v>
      </c>
      <c r="G97" s="15" t="s">
        <v>362</v>
      </c>
      <c r="H97" s="15" t="s">
        <v>365</v>
      </c>
    </row>
    <row r="98" spans="1:8" x14ac:dyDescent="0.25">
      <c r="A98" s="13" t="str">
        <f>IFERROR(VLOOKUP(B98,[2]Validacion!$A$16:$B$45,2,FALSE),"")</f>
        <v/>
      </c>
      <c r="B98" s="15"/>
      <c r="C98" s="15" t="s">
        <v>237</v>
      </c>
      <c r="D98" s="15" t="s">
        <v>153</v>
      </c>
      <c r="E98" s="15" t="s">
        <v>191</v>
      </c>
      <c r="F98" s="15" t="s">
        <v>192</v>
      </c>
      <c r="G98" s="15" t="s">
        <v>362</v>
      </c>
      <c r="H98" s="15" t="s">
        <v>365</v>
      </c>
    </row>
    <row r="99" spans="1:8" x14ac:dyDescent="0.25">
      <c r="A99" s="13" t="str">
        <f>IFERROR(VLOOKUP(B99,[2]Validacion!$A$16:$B$45,2,FALSE),"")</f>
        <v/>
      </c>
      <c r="B99" s="15" t="s">
        <v>89</v>
      </c>
      <c r="C99" s="15" t="s">
        <v>238</v>
      </c>
      <c r="D99" s="15" t="s">
        <v>153</v>
      </c>
      <c r="E99" s="15" t="s">
        <v>161</v>
      </c>
      <c r="F99" s="15" t="s">
        <v>192</v>
      </c>
      <c r="G99" s="15" t="s">
        <v>362</v>
      </c>
      <c r="H99" s="15" t="s">
        <v>366</v>
      </c>
    </row>
    <row r="100" spans="1:8" ht="30" x14ac:dyDescent="0.25">
      <c r="A100" s="16" t="str">
        <f>IFERROR(VLOOKUP(B100,[3]Validacion!$A$16:$B$46,2,FALSE),"")</f>
        <v/>
      </c>
      <c r="B100" s="17" t="s">
        <v>90</v>
      </c>
      <c r="C100" s="17" t="s">
        <v>239</v>
      </c>
      <c r="D100" s="17" t="s">
        <v>153</v>
      </c>
      <c r="E100" s="17" t="s">
        <v>154</v>
      </c>
      <c r="F100" s="17" t="s">
        <v>240</v>
      </c>
      <c r="G100" s="17"/>
      <c r="H100" s="17"/>
    </row>
    <row r="101" spans="1:8" ht="60" x14ac:dyDescent="0.25">
      <c r="A101" s="16" t="str">
        <f>IFERROR(VLOOKUP(B101,[3]Validacion!$A$16:$B$46,2,FALSE),"")</f>
        <v/>
      </c>
      <c r="B101" s="17" t="s">
        <v>91</v>
      </c>
      <c r="C101" s="17" t="s">
        <v>241</v>
      </c>
      <c r="D101" s="17" t="s">
        <v>153</v>
      </c>
      <c r="E101" s="17" t="s">
        <v>161</v>
      </c>
      <c r="F101" s="17" t="s">
        <v>242</v>
      </c>
      <c r="G101" s="17"/>
      <c r="H101" s="17"/>
    </row>
    <row r="102" spans="1:8" ht="60" x14ac:dyDescent="0.25">
      <c r="A102" s="16" t="str">
        <f>IFERROR(VLOOKUP(B102,[3]Validacion!$A$16:$B$46,2,FALSE),"")</f>
        <v/>
      </c>
      <c r="B102" s="17" t="s">
        <v>92</v>
      </c>
      <c r="C102" s="18" t="s">
        <v>243</v>
      </c>
      <c r="D102" s="17" t="s">
        <v>153</v>
      </c>
      <c r="E102" s="17" t="s">
        <v>161</v>
      </c>
      <c r="F102" s="17" t="s">
        <v>242</v>
      </c>
      <c r="G102" s="17"/>
      <c r="H102" s="17"/>
    </row>
    <row r="103" spans="1:8" ht="30" x14ac:dyDescent="0.25">
      <c r="A103" s="16" t="str">
        <f>IFERROR(VLOOKUP(B103,[3]Validacion!$A$16:$B$46,2,FALSE),"")</f>
        <v/>
      </c>
      <c r="B103" s="19"/>
      <c r="C103" s="19" t="s">
        <v>244</v>
      </c>
      <c r="D103" s="19" t="s">
        <v>153</v>
      </c>
      <c r="E103" s="19" t="s">
        <v>161</v>
      </c>
      <c r="F103" s="19" t="s">
        <v>242</v>
      </c>
      <c r="G103" s="19"/>
      <c r="H103" s="19"/>
    </row>
    <row r="104" spans="1:8" x14ac:dyDescent="0.25">
      <c r="A104" s="16" t="str">
        <f>IFERROR(VLOOKUP(B104,[3]Validacion!$A$16:$B$46,2,FALSE),"")</f>
        <v/>
      </c>
      <c r="B104" s="19" t="s">
        <v>93</v>
      </c>
      <c r="C104" s="19" t="s">
        <v>245</v>
      </c>
      <c r="D104" s="19" t="s">
        <v>153</v>
      </c>
      <c r="E104" s="19" t="s">
        <v>161</v>
      </c>
      <c r="F104" s="19" t="s">
        <v>242</v>
      </c>
      <c r="G104" s="19"/>
      <c r="H104" s="19"/>
    </row>
    <row r="105" spans="1:8" ht="75" x14ac:dyDescent="0.25">
      <c r="A105" s="16" t="str">
        <f>IFERROR(VLOOKUP(B105,[3]Validacion!$A$16:$B$46,2,FALSE),"")</f>
        <v/>
      </c>
      <c r="B105" s="11" t="s">
        <v>94</v>
      </c>
      <c r="C105" s="11" t="s">
        <v>246</v>
      </c>
      <c r="D105" s="11" t="s">
        <v>153</v>
      </c>
      <c r="E105" s="11" t="s">
        <v>161</v>
      </c>
      <c r="F105" s="11" t="s">
        <v>192</v>
      </c>
      <c r="G105" s="11"/>
      <c r="H105" s="19"/>
    </row>
    <row r="106" spans="1:8" ht="30" x14ac:dyDescent="0.25">
      <c r="A106" s="16" t="str">
        <f>IFERROR(VLOOKUP(B106,[3]Validacion!$A$16:$B$46,2,FALSE),"")</f>
        <v/>
      </c>
      <c r="B106" s="19" t="s">
        <v>95</v>
      </c>
      <c r="C106" s="19" t="s">
        <v>247</v>
      </c>
      <c r="D106" s="19" t="s">
        <v>153</v>
      </c>
      <c r="E106" s="19" t="s">
        <v>161</v>
      </c>
      <c r="F106" s="19" t="s">
        <v>167</v>
      </c>
      <c r="G106" s="19"/>
      <c r="H106" s="19"/>
    </row>
    <row r="107" spans="1:8" ht="45" x14ac:dyDescent="0.25">
      <c r="A107" s="16" t="str">
        <f>IFERROR(VLOOKUP(B107,[3]Validacion!$A$16:$B$46,2,FALSE),"")</f>
        <v/>
      </c>
      <c r="B107" s="19" t="s">
        <v>90</v>
      </c>
      <c r="C107" s="19" t="s">
        <v>248</v>
      </c>
      <c r="D107" s="19" t="s">
        <v>153</v>
      </c>
      <c r="E107" s="19" t="s">
        <v>191</v>
      </c>
      <c r="F107" s="19" t="s">
        <v>240</v>
      </c>
      <c r="G107" s="19"/>
      <c r="H107" s="19"/>
    </row>
    <row r="108" spans="1:8" ht="30" x14ac:dyDescent="0.25">
      <c r="A108" s="16" t="str">
        <f>IFERROR(VLOOKUP(B108,[3]Validacion!$A$16:$B$46,2,FALSE),"")</f>
        <v/>
      </c>
      <c r="B108" s="19" t="s">
        <v>93</v>
      </c>
      <c r="C108" s="19" t="s">
        <v>249</v>
      </c>
      <c r="D108" s="19" t="s">
        <v>153</v>
      </c>
      <c r="E108" s="19" t="s">
        <v>161</v>
      </c>
      <c r="F108" s="19" t="s">
        <v>242</v>
      </c>
      <c r="G108" s="19"/>
      <c r="H108" s="19"/>
    </row>
    <row r="109" spans="1:8" ht="30" x14ac:dyDescent="0.25">
      <c r="A109" s="16" t="str">
        <f>IFERROR(VLOOKUP(B109,[3]Validacion!$A$16:$B$46,2,FALSE),"")</f>
        <v/>
      </c>
      <c r="B109" s="19" t="s">
        <v>96</v>
      </c>
      <c r="C109" s="19" t="s">
        <v>250</v>
      </c>
      <c r="D109" s="19" t="s">
        <v>153</v>
      </c>
      <c r="E109" s="19" t="s">
        <v>161</v>
      </c>
      <c r="F109" s="19" t="s">
        <v>155</v>
      </c>
      <c r="G109" s="19"/>
      <c r="H109" s="19"/>
    </row>
    <row r="110" spans="1:8" ht="30" x14ac:dyDescent="0.25">
      <c r="A110" s="16" t="str">
        <f>IFERROR(VLOOKUP(B110,[3]Validacion!$A$16:$B$46,2,FALSE),"")</f>
        <v/>
      </c>
      <c r="B110" s="19" t="s">
        <v>97</v>
      </c>
      <c r="C110" s="19" t="s">
        <v>251</v>
      </c>
      <c r="D110" s="19" t="s">
        <v>153</v>
      </c>
      <c r="E110" s="19" t="s">
        <v>161</v>
      </c>
      <c r="F110" s="19" t="s">
        <v>240</v>
      </c>
      <c r="G110" s="19"/>
      <c r="H110" s="19"/>
    </row>
    <row r="111" spans="1:8" ht="45" x14ac:dyDescent="0.25">
      <c r="A111" s="16" t="str">
        <f>IFERROR(VLOOKUP(B111,[3]Validacion!$A$16:$B$46,2,FALSE),"")</f>
        <v/>
      </c>
      <c r="B111" s="19" t="s">
        <v>98</v>
      </c>
      <c r="C111" s="19" t="s">
        <v>252</v>
      </c>
      <c r="D111" s="19" t="s">
        <v>153</v>
      </c>
      <c r="E111" s="19" t="s">
        <v>161</v>
      </c>
      <c r="F111" s="19" t="s">
        <v>253</v>
      </c>
      <c r="G111" s="19"/>
      <c r="H111" s="19"/>
    </row>
    <row r="112" spans="1:8" ht="30" x14ac:dyDescent="0.25">
      <c r="A112" s="16" t="str">
        <f>IFERROR(VLOOKUP(B112,[3]Validacion!$A$16:$B$46,2,FALSE),"")</f>
        <v/>
      </c>
      <c r="B112" s="19" t="s">
        <v>99</v>
      </c>
      <c r="C112" s="19" t="s">
        <v>254</v>
      </c>
      <c r="D112" s="19" t="s">
        <v>153</v>
      </c>
      <c r="E112" s="19" t="s">
        <v>161</v>
      </c>
      <c r="F112" s="19" t="s">
        <v>240</v>
      </c>
      <c r="G112" s="19"/>
      <c r="H112" s="19"/>
    </row>
    <row r="113" spans="1:8" ht="45" x14ac:dyDescent="0.25">
      <c r="A113" s="16" t="str">
        <f>IFERROR(VLOOKUP(B113,[3]Validacion!$A$16:$B$46,2,FALSE),"")</f>
        <v/>
      </c>
      <c r="B113" s="19" t="s">
        <v>100</v>
      </c>
      <c r="C113" s="19" t="s">
        <v>255</v>
      </c>
      <c r="D113" s="19" t="s">
        <v>153</v>
      </c>
      <c r="E113" s="19" t="s">
        <v>161</v>
      </c>
      <c r="F113" s="19" t="s">
        <v>167</v>
      </c>
      <c r="G113" s="19"/>
      <c r="H113" s="19"/>
    </row>
    <row r="114" spans="1:8" ht="45" x14ac:dyDescent="0.25">
      <c r="A114" s="16" t="str">
        <f>IFERROR(VLOOKUP(B114,[3]Validacion!$A$16:$B$46,2,FALSE),"")</f>
        <v/>
      </c>
      <c r="B114" s="19" t="s">
        <v>101</v>
      </c>
      <c r="C114" s="19" t="s">
        <v>256</v>
      </c>
      <c r="D114" s="19" t="s">
        <v>153</v>
      </c>
      <c r="E114" s="19" t="s">
        <v>161</v>
      </c>
      <c r="F114" s="19" t="s">
        <v>155</v>
      </c>
      <c r="G114" s="19"/>
      <c r="H114" s="19"/>
    </row>
    <row r="115" spans="1:8" ht="60" x14ac:dyDescent="0.25">
      <c r="A115" s="16" t="str">
        <f>IFERROR(VLOOKUP(B115,[3]Validacion!$A$16:$B$46,2,FALSE),"")</f>
        <v/>
      </c>
      <c r="B115" s="19"/>
      <c r="C115" s="19" t="s">
        <v>257</v>
      </c>
      <c r="D115" s="19" t="s">
        <v>153</v>
      </c>
      <c r="E115" s="19" t="s">
        <v>161</v>
      </c>
      <c r="F115" s="19" t="s">
        <v>253</v>
      </c>
      <c r="G115" s="19"/>
      <c r="H115" s="19"/>
    </row>
    <row r="116" spans="1:8" ht="45" x14ac:dyDescent="0.25">
      <c r="A116" s="16" t="str">
        <f>IFERROR(VLOOKUP(B116,[3]Validacion!$A$16:$B$46,2,FALSE),"")</f>
        <v/>
      </c>
      <c r="B116" s="19" t="s">
        <v>90</v>
      </c>
      <c r="C116" s="19" t="s">
        <v>258</v>
      </c>
      <c r="D116" s="19" t="s">
        <v>153</v>
      </c>
      <c r="E116" s="19" t="s">
        <v>154</v>
      </c>
      <c r="F116" s="19" t="s">
        <v>242</v>
      </c>
      <c r="G116" s="19"/>
      <c r="H116" s="19"/>
    </row>
    <row r="117" spans="1:8" x14ac:dyDescent="0.25">
      <c r="A117" s="16" t="str">
        <f>IFERROR(VLOOKUP(B117,[3]Validacion!$A$16:$B$46,2,FALSE),"")</f>
        <v/>
      </c>
      <c r="B117" s="19" t="s">
        <v>102</v>
      </c>
      <c r="C117" s="19" t="s">
        <v>259</v>
      </c>
      <c r="D117" s="19" t="s">
        <v>153</v>
      </c>
      <c r="E117" s="19" t="s">
        <v>154</v>
      </c>
      <c r="F117" s="19" t="s">
        <v>242</v>
      </c>
      <c r="G117" s="19"/>
      <c r="H117" s="19"/>
    </row>
    <row r="118" spans="1:8" ht="30" x14ac:dyDescent="0.25">
      <c r="A118" s="16" t="str">
        <f>IFERROR(VLOOKUP(B118,[3]Validacion!$A$16:$B$46,2,FALSE),"")</f>
        <v/>
      </c>
      <c r="B118" s="19" t="s">
        <v>90</v>
      </c>
      <c r="C118" s="19" t="s">
        <v>260</v>
      </c>
      <c r="D118" s="19" t="s">
        <v>153</v>
      </c>
      <c r="E118" s="19" t="s">
        <v>154</v>
      </c>
      <c r="F118" s="19" t="s">
        <v>242</v>
      </c>
      <c r="G118" s="19"/>
      <c r="H118" s="19"/>
    </row>
    <row r="119" spans="1:8" x14ac:dyDescent="0.25">
      <c r="A119" s="16" t="str">
        <f>IFERROR(VLOOKUP(B119,[3]Validacion!$A$16:$B$46,2,FALSE),"")</f>
        <v/>
      </c>
      <c r="B119" s="19" t="s">
        <v>103</v>
      </c>
      <c r="C119" s="19" t="s">
        <v>261</v>
      </c>
      <c r="D119" s="19" t="s">
        <v>153</v>
      </c>
      <c r="E119" s="19" t="s">
        <v>154</v>
      </c>
      <c r="F119" s="19" t="s">
        <v>242</v>
      </c>
      <c r="G119" s="19"/>
      <c r="H119" s="19"/>
    </row>
    <row r="120" spans="1:8" x14ac:dyDescent="0.25">
      <c r="A120" s="16" t="str">
        <f>IFERROR(VLOOKUP(B120,[3]Validacion!$A$16:$B$46,2,FALSE),"")</f>
        <v>100-30</v>
      </c>
      <c r="B120" s="19" t="s">
        <v>104</v>
      </c>
      <c r="C120" s="19" t="s">
        <v>262</v>
      </c>
      <c r="D120" s="19" t="s">
        <v>153</v>
      </c>
      <c r="E120" s="19" t="s">
        <v>161</v>
      </c>
      <c r="F120" s="19" t="s">
        <v>167</v>
      </c>
      <c r="G120" s="19"/>
      <c r="H120" s="19"/>
    </row>
    <row r="121" spans="1:8" x14ac:dyDescent="0.25">
      <c r="A121" s="16" t="str">
        <f>IFERROR(VLOOKUP(B121,[3]Validacion!$A$16:$B$46,2,FALSE),"")</f>
        <v/>
      </c>
      <c r="B121" s="19" t="s">
        <v>105</v>
      </c>
      <c r="C121" s="19" t="s">
        <v>263</v>
      </c>
      <c r="D121" s="19" t="s">
        <v>153</v>
      </c>
      <c r="E121" s="19" t="s">
        <v>154</v>
      </c>
      <c r="F121" s="19" t="s">
        <v>242</v>
      </c>
      <c r="G121" s="19"/>
      <c r="H121" s="19"/>
    </row>
    <row r="122" spans="1:8" x14ac:dyDescent="0.25">
      <c r="A122" s="16" t="str">
        <f>IFERROR(VLOOKUP(B122,[3]Validacion!$A$16:$B$46,2,FALSE),"")</f>
        <v/>
      </c>
      <c r="B122" s="19" t="s">
        <v>106</v>
      </c>
      <c r="C122" s="19" t="s">
        <v>264</v>
      </c>
      <c r="D122" s="19" t="s">
        <v>153</v>
      </c>
      <c r="E122" s="19" t="s">
        <v>154</v>
      </c>
      <c r="F122" s="19" t="s">
        <v>242</v>
      </c>
      <c r="G122" s="19"/>
      <c r="H122" s="19"/>
    </row>
    <row r="123" spans="1:8" ht="30" x14ac:dyDescent="0.25">
      <c r="A123" s="16" t="str">
        <f>IFERROR(VLOOKUP(B123,[3]Validacion!$A$16:$B$46,2,FALSE),"")</f>
        <v/>
      </c>
      <c r="B123" s="19" t="s">
        <v>107</v>
      </c>
      <c r="C123" s="19" t="s">
        <v>265</v>
      </c>
      <c r="D123" s="19" t="s">
        <v>153</v>
      </c>
      <c r="E123" s="19" t="s">
        <v>154</v>
      </c>
      <c r="F123" s="19" t="s">
        <v>242</v>
      </c>
      <c r="G123" s="19"/>
      <c r="H123" s="19"/>
    </row>
    <row r="124" spans="1:8" ht="30" x14ac:dyDescent="0.25">
      <c r="A124" s="16" t="str">
        <f>IFERROR(VLOOKUP(B124,[3]Validacion!$A$16:$B$46,2,FALSE),"")</f>
        <v/>
      </c>
      <c r="B124" s="19" t="s">
        <v>108</v>
      </c>
      <c r="C124" s="19" t="s">
        <v>266</v>
      </c>
      <c r="D124" s="19" t="s">
        <v>153</v>
      </c>
      <c r="E124" s="19" t="s">
        <v>154</v>
      </c>
      <c r="F124" s="19" t="s">
        <v>240</v>
      </c>
      <c r="G124" s="19"/>
      <c r="H124" s="19"/>
    </row>
    <row r="125" spans="1:8" x14ac:dyDescent="0.25">
      <c r="A125" s="16" t="str">
        <f>IFERROR(VLOOKUP(B125,[3]Validacion!$A$16:$B$46,2,FALSE),"")</f>
        <v/>
      </c>
      <c r="B125" s="19" t="s">
        <v>109</v>
      </c>
      <c r="C125" s="19" t="s">
        <v>267</v>
      </c>
      <c r="D125" s="19" t="s">
        <v>153</v>
      </c>
      <c r="E125" s="19" t="s">
        <v>154</v>
      </c>
      <c r="F125" s="19" t="s">
        <v>240</v>
      </c>
      <c r="G125" s="19"/>
      <c r="H125" s="19"/>
    </row>
    <row r="126" spans="1:8" ht="45" x14ac:dyDescent="0.25">
      <c r="A126" s="16"/>
      <c r="B126" s="19"/>
      <c r="C126" s="19" t="s">
        <v>268</v>
      </c>
      <c r="D126" s="19" t="s">
        <v>153</v>
      </c>
      <c r="E126" s="19" t="s">
        <v>161</v>
      </c>
      <c r="F126" s="19" t="s">
        <v>167</v>
      </c>
      <c r="G126" s="19"/>
      <c r="H126" s="19"/>
    </row>
    <row r="127" spans="1:8" ht="45" x14ac:dyDescent="0.25">
      <c r="A127" s="16"/>
      <c r="B127" s="17"/>
      <c r="C127" s="19" t="s">
        <v>269</v>
      </c>
      <c r="D127" s="17" t="s">
        <v>153</v>
      </c>
      <c r="E127" s="17" t="s">
        <v>161</v>
      </c>
      <c r="F127" s="17" t="s">
        <v>167</v>
      </c>
      <c r="G127" s="17"/>
      <c r="H127" s="17"/>
    </row>
    <row r="128" spans="1:8" x14ac:dyDescent="0.25">
      <c r="A128" s="6" t="str">
        <f>IFERROR(VLOOKUP(B128,[4]Validacion!$A$14:$B$27,2,FALSE),"")</f>
        <v/>
      </c>
      <c r="B128" s="7" t="s">
        <v>110</v>
      </c>
      <c r="C128" s="6" t="s">
        <v>270</v>
      </c>
      <c r="D128" s="6" t="s">
        <v>153</v>
      </c>
      <c r="E128" s="6" t="s">
        <v>154</v>
      </c>
      <c r="F128" s="6" t="s">
        <v>242</v>
      </c>
      <c r="G128" s="6" t="s">
        <v>362</v>
      </c>
      <c r="H128" s="6" t="s">
        <v>363</v>
      </c>
    </row>
    <row r="129" spans="1:8" x14ac:dyDescent="0.25">
      <c r="A129" s="6" t="str">
        <f>IFERROR(VLOOKUP(B129,[4]Validacion!$A$14:$B$27,2,FALSE),"")</f>
        <v/>
      </c>
      <c r="B129" s="7" t="s">
        <v>111</v>
      </c>
      <c r="C129" s="6" t="s">
        <v>271</v>
      </c>
      <c r="D129" s="6" t="s">
        <v>153</v>
      </c>
      <c r="E129" s="6" t="s">
        <v>154</v>
      </c>
      <c r="F129" s="6" t="s">
        <v>242</v>
      </c>
      <c r="G129" s="6" t="s">
        <v>362</v>
      </c>
      <c r="H129" s="6" t="s">
        <v>363</v>
      </c>
    </row>
    <row r="130" spans="1:8" x14ac:dyDescent="0.25">
      <c r="A130" s="6" t="s">
        <v>17</v>
      </c>
      <c r="B130" s="7" t="s">
        <v>112</v>
      </c>
      <c r="C130" s="6" t="s">
        <v>272</v>
      </c>
      <c r="D130" s="6" t="s">
        <v>153</v>
      </c>
      <c r="E130" s="6" t="s">
        <v>154</v>
      </c>
      <c r="F130" s="6" t="s">
        <v>242</v>
      </c>
      <c r="G130" s="6" t="s">
        <v>362</v>
      </c>
      <c r="H130" s="6" t="s">
        <v>363</v>
      </c>
    </row>
    <row r="131" spans="1:8" x14ac:dyDescent="0.25">
      <c r="A131" s="6" t="s">
        <v>18</v>
      </c>
      <c r="B131" s="7" t="s">
        <v>94</v>
      </c>
      <c r="C131" s="6" t="s">
        <v>273</v>
      </c>
      <c r="D131" s="6" t="s">
        <v>153</v>
      </c>
      <c r="E131" s="6" t="s">
        <v>161</v>
      </c>
      <c r="F131" s="6" t="s">
        <v>242</v>
      </c>
      <c r="G131" s="6" t="s">
        <v>362</v>
      </c>
      <c r="H131" s="6" t="s">
        <v>363</v>
      </c>
    </row>
    <row r="132" spans="1:8" x14ac:dyDescent="0.25">
      <c r="A132" s="6" t="s">
        <v>19</v>
      </c>
      <c r="B132" s="7" t="s">
        <v>113</v>
      </c>
      <c r="C132" s="6" t="s">
        <v>274</v>
      </c>
      <c r="D132" s="6" t="s">
        <v>153</v>
      </c>
      <c r="E132" s="6" t="s">
        <v>161</v>
      </c>
      <c r="F132" s="6" t="s">
        <v>242</v>
      </c>
      <c r="G132" s="6" t="s">
        <v>362</v>
      </c>
      <c r="H132" s="6" t="s">
        <v>363</v>
      </c>
    </row>
    <row r="133" spans="1:8" x14ac:dyDescent="0.25">
      <c r="A133" s="6" t="s">
        <v>16</v>
      </c>
      <c r="B133" s="7" t="s">
        <v>114</v>
      </c>
      <c r="C133" s="6" t="s">
        <v>275</v>
      </c>
      <c r="D133" s="6" t="s">
        <v>153</v>
      </c>
      <c r="E133" s="6" t="s">
        <v>161</v>
      </c>
      <c r="F133" s="6" t="s">
        <v>242</v>
      </c>
      <c r="G133" s="6" t="s">
        <v>362</v>
      </c>
      <c r="H133" s="6" t="s">
        <v>363</v>
      </c>
    </row>
    <row r="134" spans="1:8" x14ac:dyDescent="0.25">
      <c r="A134" s="6" t="s">
        <v>16</v>
      </c>
      <c r="B134" s="7" t="s">
        <v>115</v>
      </c>
      <c r="C134" s="6" t="s">
        <v>276</v>
      </c>
      <c r="D134" s="6" t="s">
        <v>153</v>
      </c>
      <c r="E134" s="6" t="s">
        <v>161</v>
      </c>
      <c r="F134" s="6" t="s">
        <v>242</v>
      </c>
      <c r="G134" s="6" t="s">
        <v>362</v>
      </c>
      <c r="H134" s="6" t="s">
        <v>363</v>
      </c>
    </row>
    <row r="135" spans="1:8" x14ac:dyDescent="0.25">
      <c r="A135" s="6" t="s">
        <v>16</v>
      </c>
      <c r="B135" s="7" t="s">
        <v>116</v>
      </c>
      <c r="C135" s="6" t="s">
        <v>277</v>
      </c>
      <c r="D135" s="6" t="s">
        <v>153</v>
      </c>
      <c r="E135" s="6" t="s">
        <v>161</v>
      </c>
      <c r="F135" s="6" t="s">
        <v>155</v>
      </c>
      <c r="G135" s="6" t="s">
        <v>362</v>
      </c>
      <c r="H135" s="6" t="s">
        <v>363</v>
      </c>
    </row>
    <row r="136" spans="1:8" x14ac:dyDescent="0.25">
      <c r="A136" s="6" t="s">
        <v>16</v>
      </c>
      <c r="B136" s="7" t="s">
        <v>117</v>
      </c>
      <c r="C136" s="6" t="s">
        <v>278</v>
      </c>
      <c r="D136" s="6" t="s">
        <v>153</v>
      </c>
      <c r="E136" s="6" t="s">
        <v>161</v>
      </c>
      <c r="F136" s="6" t="s">
        <v>242</v>
      </c>
      <c r="G136" s="6" t="s">
        <v>362</v>
      </c>
      <c r="H136" s="6" t="s">
        <v>363</v>
      </c>
    </row>
    <row r="137" spans="1:8" x14ac:dyDescent="0.25">
      <c r="A137" s="6" t="s">
        <v>16</v>
      </c>
      <c r="B137" s="7" t="s">
        <v>118</v>
      </c>
      <c r="C137" s="6" t="s">
        <v>279</v>
      </c>
      <c r="D137" s="6" t="s">
        <v>153</v>
      </c>
      <c r="E137" s="6" t="s">
        <v>161</v>
      </c>
      <c r="F137" s="6" t="s">
        <v>242</v>
      </c>
      <c r="G137" s="6" t="s">
        <v>362</v>
      </c>
      <c r="H137" s="6" t="s">
        <v>363</v>
      </c>
    </row>
    <row r="138" spans="1:8" x14ac:dyDescent="0.25">
      <c r="A138" s="6" t="s">
        <v>16</v>
      </c>
      <c r="B138" s="7" t="s">
        <v>119</v>
      </c>
      <c r="C138" s="6" t="s">
        <v>280</v>
      </c>
      <c r="D138" s="6" t="s">
        <v>153</v>
      </c>
      <c r="E138" s="6" t="s">
        <v>161</v>
      </c>
      <c r="F138" s="6" t="s">
        <v>155</v>
      </c>
      <c r="G138" s="6" t="s">
        <v>362</v>
      </c>
      <c r="H138" s="6" t="s">
        <v>363</v>
      </c>
    </row>
    <row r="139" spans="1:8" x14ac:dyDescent="0.25">
      <c r="A139" s="6" t="s">
        <v>16</v>
      </c>
      <c r="B139" s="7" t="s">
        <v>119</v>
      </c>
      <c r="C139" s="6" t="s">
        <v>280</v>
      </c>
      <c r="D139" s="6" t="s">
        <v>153</v>
      </c>
      <c r="E139" s="6" t="s">
        <v>161</v>
      </c>
      <c r="F139" s="6" t="s">
        <v>155</v>
      </c>
      <c r="G139" s="6" t="s">
        <v>362</v>
      </c>
      <c r="H139" s="6" t="s">
        <v>363</v>
      </c>
    </row>
    <row r="140" spans="1:8" x14ac:dyDescent="0.25">
      <c r="A140" s="6" t="s">
        <v>16</v>
      </c>
      <c r="B140" s="7" t="s">
        <v>120</v>
      </c>
      <c r="C140" s="6" t="s">
        <v>281</v>
      </c>
      <c r="D140" s="6" t="s">
        <v>153</v>
      </c>
      <c r="E140" s="6" t="s">
        <v>161</v>
      </c>
      <c r="F140" s="6" t="s">
        <v>155</v>
      </c>
      <c r="G140" s="6" t="s">
        <v>362</v>
      </c>
      <c r="H140" s="6" t="s">
        <v>363</v>
      </c>
    </row>
    <row r="141" spans="1:8" x14ac:dyDescent="0.25">
      <c r="A141" s="6" t="s">
        <v>16</v>
      </c>
      <c r="B141" s="7" t="s">
        <v>121</v>
      </c>
      <c r="C141" s="6" t="s">
        <v>282</v>
      </c>
      <c r="D141" s="6" t="s">
        <v>153</v>
      </c>
      <c r="E141" s="6" t="s">
        <v>154</v>
      </c>
      <c r="F141" s="6" t="s">
        <v>242</v>
      </c>
      <c r="G141" s="6" t="s">
        <v>362</v>
      </c>
      <c r="H141" s="6" t="s">
        <v>363</v>
      </c>
    </row>
    <row r="142" spans="1:8" x14ac:dyDescent="0.25">
      <c r="A142" s="6" t="s">
        <v>16</v>
      </c>
      <c r="B142" s="7" t="s">
        <v>122</v>
      </c>
      <c r="C142" s="6" t="s">
        <v>283</v>
      </c>
      <c r="D142" s="6" t="s">
        <v>153</v>
      </c>
      <c r="E142" s="6" t="s">
        <v>161</v>
      </c>
      <c r="F142" s="6" t="s">
        <v>155</v>
      </c>
      <c r="G142" s="6" t="s">
        <v>362</v>
      </c>
      <c r="H142" s="6" t="s">
        <v>363</v>
      </c>
    </row>
    <row r="143" spans="1:8" x14ac:dyDescent="0.25">
      <c r="A143" s="6" t="s">
        <v>16</v>
      </c>
      <c r="B143" s="7" t="s">
        <v>122</v>
      </c>
      <c r="C143" s="6" t="s">
        <v>284</v>
      </c>
      <c r="D143" s="6" t="s">
        <v>153</v>
      </c>
      <c r="E143" s="6" t="s">
        <v>161</v>
      </c>
      <c r="F143" s="6" t="s">
        <v>155</v>
      </c>
      <c r="G143" s="6" t="s">
        <v>362</v>
      </c>
      <c r="H143" s="6" t="s">
        <v>363</v>
      </c>
    </row>
    <row r="144" spans="1:8" x14ac:dyDescent="0.25">
      <c r="A144" s="6" t="s">
        <v>16</v>
      </c>
      <c r="B144" s="7" t="s">
        <v>123</v>
      </c>
      <c r="C144" s="6" t="s">
        <v>285</v>
      </c>
      <c r="D144" s="6" t="s">
        <v>153</v>
      </c>
      <c r="E144" s="6" t="s">
        <v>161</v>
      </c>
      <c r="F144" s="6" t="s">
        <v>155</v>
      </c>
      <c r="G144" s="6" t="s">
        <v>362</v>
      </c>
      <c r="H144" s="6" t="s">
        <v>363</v>
      </c>
    </row>
    <row r="145" spans="1:8" x14ac:dyDescent="0.25">
      <c r="A145" s="6" t="s">
        <v>16</v>
      </c>
      <c r="B145" s="7" t="s">
        <v>124</v>
      </c>
      <c r="C145" s="6" t="s">
        <v>286</v>
      </c>
      <c r="D145" s="6" t="s">
        <v>153</v>
      </c>
      <c r="E145" s="6" t="s">
        <v>161</v>
      </c>
      <c r="F145" s="6" t="s">
        <v>155</v>
      </c>
      <c r="G145" s="6" t="s">
        <v>362</v>
      </c>
      <c r="H145" s="6" t="s">
        <v>363</v>
      </c>
    </row>
    <row r="146" spans="1:8" x14ac:dyDescent="0.25">
      <c r="A146" s="6" t="s">
        <v>16</v>
      </c>
      <c r="B146" s="7" t="s">
        <v>125</v>
      </c>
      <c r="C146" s="6" t="s">
        <v>287</v>
      </c>
      <c r="D146" s="6" t="s">
        <v>153</v>
      </c>
      <c r="E146" s="6" t="s">
        <v>161</v>
      </c>
      <c r="F146" s="6" t="s">
        <v>242</v>
      </c>
      <c r="G146" s="6" t="s">
        <v>362</v>
      </c>
      <c r="H146" s="6" t="s">
        <v>363</v>
      </c>
    </row>
    <row r="147" spans="1:8" x14ac:dyDescent="0.25">
      <c r="A147" s="6" t="s">
        <v>16</v>
      </c>
      <c r="B147" s="7" t="s">
        <v>126</v>
      </c>
      <c r="C147" s="6" t="s">
        <v>288</v>
      </c>
      <c r="D147" s="6" t="s">
        <v>153</v>
      </c>
      <c r="E147" s="6" t="s">
        <v>161</v>
      </c>
      <c r="F147" s="6" t="s">
        <v>242</v>
      </c>
      <c r="G147" s="6" t="s">
        <v>362</v>
      </c>
      <c r="H147" s="6" t="s">
        <v>363</v>
      </c>
    </row>
    <row r="148" spans="1:8" x14ac:dyDescent="0.25">
      <c r="A148" s="6" t="s">
        <v>16</v>
      </c>
      <c r="B148" s="7" t="s">
        <v>127</v>
      </c>
      <c r="C148" s="6" t="s">
        <v>289</v>
      </c>
      <c r="D148" s="6" t="s">
        <v>153</v>
      </c>
      <c r="E148" s="6" t="s">
        <v>161</v>
      </c>
      <c r="F148" s="6" t="s">
        <v>242</v>
      </c>
      <c r="G148" s="6" t="s">
        <v>362</v>
      </c>
      <c r="H148" s="6" t="s">
        <v>363</v>
      </c>
    </row>
    <row r="149" spans="1:8" x14ac:dyDescent="0.25">
      <c r="A149" s="6" t="s">
        <v>16</v>
      </c>
      <c r="B149" s="7" t="s">
        <v>128</v>
      </c>
      <c r="C149" s="6" t="s">
        <v>290</v>
      </c>
      <c r="D149" s="6" t="s">
        <v>153</v>
      </c>
      <c r="E149" s="6" t="s">
        <v>161</v>
      </c>
      <c r="F149" s="6" t="s">
        <v>242</v>
      </c>
      <c r="G149" s="6" t="s">
        <v>362</v>
      </c>
      <c r="H149" s="6" t="s">
        <v>363</v>
      </c>
    </row>
    <row r="150" spans="1:8" x14ac:dyDescent="0.25">
      <c r="A150" s="6" t="s">
        <v>16</v>
      </c>
      <c r="B150" s="7" t="s">
        <v>129</v>
      </c>
      <c r="C150" s="6" t="s">
        <v>291</v>
      </c>
      <c r="D150" s="6" t="s">
        <v>153</v>
      </c>
      <c r="E150" s="6" t="s">
        <v>161</v>
      </c>
      <c r="F150" s="6" t="s">
        <v>242</v>
      </c>
      <c r="G150" s="6" t="s">
        <v>362</v>
      </c>
      <c r="H150" s="6" t="s">
        <v>363</v>
      </c>
    </row>
    <row r="151" spans="1:8" x14ac:dyDescent="0.25">
      <c r="A151" s="6" t="s">
        <v>16</v>
      </c>
      <c r="B151" s="7" t="s">
        <v>121</v>
      </c>
      <c r="C151" s="6" t="s">
        <v>292</v>
      </c>
      <c r="D151" s="6" t="s">
        <v>153</v>
      </c>
      <c r="E151" s="6" t="s">
        <v>154</v>
      </c>
      <c r="F151" s="6" t="s">
        <v>242</v>
      </c>
      <c r="G151" s="6" t="s">
        <v>362</v>
      </c>
      <c r="H151" s="6" t="s">
        <v>363</v>
      </c>
    </row>
    <row r="152" spans="1:8" x14ac:dyDescent="0.25">
      <c r="A152" s="6" t="s">
        <v>16</v>
      </c>
      <c r="B152" s="7" t="s">
        <v>130</v>
      </c>
      <c r="C152" s="6" t="s">
        <v>293</v>
      </c>
      <c r="D152" s="6" t="s">
        <v>153</v>
      </c>
      <c r="E152" s="6" t="s">
        <v>161</v>
      </c>
      <c r="F152" s="6" t="s">
        <v>155</v>
      </c>
      <c r="G152" s="6" t="s">
        <v>362</v>
      </c>
      <c r="H152" s="6" t="s">
        <v>363</v>
      </c>
    </row>
    <row r="153" spans="1:8" x14ac:dyDescent="0.25">
      <c r="A153" s="6" t="s">
        <v>16</v>
      </c>
      <c r="B153" s="7" t="s">
        <v>131</v>
      </c>
      <c r="C153" s="6" t="s">
        <v>294</v>
      </c>
      <c r="D153" s="6" t="s">
        <v>153</v>
      </c>
      <c r="E153" s="6" t="s">
        <v>161</v>
      </c>
      <c r="F153" s="6" t="s">
        <v>155</v>
      </c>
      <c r="G153" s="6" t="s">
        <v>362</v>
      </c>
      <c r="H153" s="6" t="s">
        <v>363</v>
      </c>
    </row>
    <row r="154" spans="1:8" x14ac:dyDescent="0.25">
      <c r="A154" s="6" t="s">
        <v>16</v>
      </c>
      <c r="B154" s="7" t="s">
        <v>132</v>
      </c>
      <c r="C154" s="6" t="s">
        <v>295</v>
      </c>
      <c r="D154" s="6" t="s">
        <v>153</v>
      </c>
      <c r="E154" s="6" t="s">
        <v>161</v>
      </c>
      <c r="F154" s="6" t="s">
        <v>155</v>
      </c>
      <c r="G154" s="6" t="s">
        <v>362</v>
      </c>
      <c r="H154" s="6" t="s">
        <v>363</v>
      </c>
    </row>
    <row r="155" spans="1:8" x14ac:dyDescent="0.25">
      <c r="A155" s="6" t="str">
        <f>IFERROR(VLOOKUP(B155,[5]Validacion!$A$14:$B$27,2,FALSE),"")</f>
        <v/>
      </c>
      <c r="B155" s="7" t="s">
        <v>94</v>
      </c>
      <c r="C155" s="6" t="s">
        <v>296</v>
      </c>
      <c r="D155" s="6" t="s">
        <v>153</v>
      </c>
      <c r="E155" s="6" t="s">
        <v>161</v>
      </c>
      <c r="F155" s="6" t="s">
        <v>242</v>
      </c>
      <c r="G155" s="6" t="s">
        <v>362</v>
      </c>
      <c r="H155" s="6" t="s">
        <v>363</v>
      </c>
    </row>
    <row r="156" spans="1:8" x14ac:dyDescent="0.25">
      <c r="A156" s="6" t="str">
        <f>IFERROR(VLOOKUP(B156,[5]Validacion!$A$14:$B$27,2,FALSE),"")</f>
        <v/>
      </c>
      <c r="B156" s="7" t="s">
        <v>133</v>
      </c>
      <c r="C156" s="6" t="s">
        <v>297</v>
      </c>
      <c r="D156" s="6" t="s">
        <v>153</v>
      </c>
      <c r="E156" s="6" t="s">
        <v>161</v>
      </c>
      <c r="F156" s="6" t="s">
        <v>155</v>
      </c>
      <c r="G156" s="6" t="s">
        <v>362</v>
      </c>
      <c r="H156" s="6" t="s">
        <v>363</v>
      </c>
    </row>
    <row r="157" spans="1:8" x14ac:dyDescent="0.25">
      <c r="A157" s="6" t="str">
        <f>IFERROR(VLOOKUP(B157,[5]Validacion!$A$14:$B$27,2,FALSE),"")</f>
        <v/>
      </c>
      <c r="B157" s="7" t="s">
        <v>113</v>
      </c>
      <c r="C157" s="6" t="s">
        <v>298</v>
      </c>
      <c r="D157" s="6" t="s">
        <v>153</v>
      </c>
      <c r="E157" s="6" t="s">
        <v>161</v>
      </c>
      <c r="F157" s="6" t="s">
        <v>242</v>
      </c>
      <c r="G157" s="6" t="s">
        <v>362</v>
      </c>
      <c r="H157" s="6" t="s">
        <v>363</v>
      </c>
    </row>
    <row r="158" spans="1:8" x14ac:dyDescent="0.25">
      <c r="A158" s="6" t="str">
        <f>IFERROR(VLOOKUP(B158,[5]Validacion!$A$14:$B$27,2,FALSE),"")</f>
        <v/>
      </c>
      <c r="B158" s="7" t="s">
        <v>134</v>
      </c>
      <c r="C158" s="6" t="s">
        <v>299</v>
      </c>
      <c r="D158" s="6" t="s">
        <v>153</v>
      </c>
      <c r="E158" s="6" t="s">
        <v>161</v>
      </c>
      <c r="F158" s="6" t="s">
        <v>155</v>
      </c>
      <c r="G158" s="6" t="s">
        <v>362</v>
      </c>
      <c r="H158" s="6" t="s">
        <v>363</v>
      </c>
    </row>
    <row r="159" spans="1:8" x14ac:dyDescent="0.25">
      <c r="A159" s="6" t="str">
        <f>IFERROR(VLOOKUP(B159,[5]Validacion!$A$14:$B$27,2,FALSE),"")</f>
        <v/>
      </c>
      <c r="B159" s="7" t="s">
        <v>111</v>
      </c>
      <c r="C159" s="6" t="s">
        <v>300</v>
      </c>
      <c r="D159" s="6" t="s">
        <v>153</v>
      </c>
      <c r="E159" s="6" t="s">
        <v>161</v>
      </c>
      <c r="F159" s="6" t="s">
        <v>240</v>
      </c>
      <c r="G159" s="6" t="s">
        <v>362</v>
      </c>
      <c r="H159" s="6" t="s">
        <v>363</v>
      </c>
    </row>
    <row r="160" spans="1:8" x14ac:dyDescent="0.25">
      <c r="A160" s="6" t="str">
        <f>IFERROR(VLOOKUP(B160,[5]Validacion!$A$14:$B$27,2,FALSE),"")</f>
        <v/>
      </c>
      <c r="B160" s="7" t="s">
        <v>133</v>
      </c>
      <c r="C160" s="6" t="s">
        <v>301</v>
      </c>
      <c r="D160" s="6" t="s">
        <v>153</v>
      </c>
      <c r="E160" s="6" t="s">
        <v>161</v>
      </c>
      <c r="F160" s="6" t="s">
        <v>240</v>
      </c>
      <c r="G160" s="6" t="s">
        <v>362</v>
      </c>
      <c r="H160" s="6" t="s">
        <v>363</v>
      </c>
    </row>
    <row r="161" spans="1:8" x14ac:dyDescent="0.25">
      <c r="A161" s="6" t="str">
        <f>IFERROR(VLOOKUP(B161,[5]Validacion!$A$14:$B$27,2,FALSE),"")</f>
        <v/>
      </c>
      <c r="B161" s="7" t="s">
        <v>113</v>
      </c>
      <c r="C161" s="6" t="s">
        <v>302</v>
      </c>
      <c r="D161" s="6" t="s">
        <v>153</v>
      </c>
      <c r="E161" s="6" t="s">
        <v>161</v>
      </c>
      <c r="F161" s="6" t="s">
        <v>242</v>
      </c>
      <c r="G161" s="6" t="s">
        <v>362</v>
      </c>
      <c r="H161" s="6" t="s">
        <v>363</v>
      </c>
    </row>
    <row r="162" spans="1:8" x14ac:dyDescent="0.25">
      <c r="A162" s="6" t="str">
        <f>IFERROR(VLOOKUP(B162,[5]Validacion!$A$14:$B$27,2,FALSE),"")</f>
        <v/>
      </c>
      <c r="B162" s="7" t="s">
        <v>134</v>
      </c>
      <c r="C162" s="6" t="s">
        <v>299</v>
      </c>
      <c r="D162" s="6" t="s">
        <v>153</v>
      </c>
      <c r="E162" s="6" t="s">
        <v>161</v>
      </c>
      <c r="F162" s="6" t="s">
        <v>155</v>
      </c>
      <c r="G162" s="6" t="s">
        <v>362</v>
      </c>
      <c r="H162" s="6" t="s">
        <v>363</v>
      </c>
    </row>
    <row r="163" spans="1:8" x14ac:dyDescent="0.25">
      <c r="A163" s="6" t="str">
        <f>IFERROR(VLOOKUP(B163,[5]Validacion!$A$14:$B$27,2,FALSE),"")</f>
        <v/>
      </c>
      <c r="B163" s="7" t="s">
        <v>111</v>
      </c>
      <c r="C163" s="6" t="s">
        <v>300</v>
      </c>
      <c r="D163" s="6" t="s">
        <v>153</v>
      </c>
      <c r="E163" s="6" t="s">
        <v>161</v>
      </c>
      <c r="F163" s="6" t="s">
        <v>240</v>
      </c>
      <c r="G163" s="6" t="s">
        <v>362</v>
      </c>
      <c r="H163" s="6" t="s">
        <v>363</v>
      </c>
    </row>
    <row r="164" spans="1:8" x14ac:dyDescent="0.25">
      <c r="A164" s="6" t="str">
        <f>IFERROR(VLOOKUP(B164,[5]Validacion!$A$14:$B$27,2,FALSE),"")</f>
        <v/>
      </c>
      <c r="B164" s="7" t="s">
        <v>113</v>
      </c>
      <c r="C164" s="6" t="s">
        <v>303</v>
      </c>
      <c r="D164" s="6" t="s">
        <v>153</v>
      </c>
      <c r="E164" s="6" t="s">
        <v>161</v>
      </c>
      <c r="F164" s="6" t="s">
        <v>242</v>
      </c>
      <c r="G164" s="6" t="s">
        <v>362</v>
      </c>
      <c r="H164" s="6" t="s">
        <v>363</v>
      </c>
    </row>
    <row r="165" spans="1:8" x14ac:dyDescent="0.25">
      <c r="A165" s="6" t="str">
        <f>IFERROR(VLOOKUP(B165,[5]Validacion!$A$14:$B$27,2,FALSE),"")</f>
        <v/>
      </c>
      <c r="B165" s="7" t="s">
        <v>134</v>
      </c>
      <c r="C165" s="6" t="s">
        <v>299</v>
      </c>
      <c r="D165" s="6" t="s">
        <v>153</v>
      </c>
      <c r="E165" s="6" t="s">
        <v>161</v>
      </c>
      <c r="F165" s="6" t="s">
        <v>155</v>
      </c>
      <c r="G165" s="6" t="s">
        <v>362</v>
      </c>
      <c r="H165" s="6" t="s">
        <v>363</v>
      </c>
    </row>
    <row r="166" spans="1:8" x14ac:dyDescent="0.25">
      <c r="A166" s="6" t="s">
        <v>16</v>
      </c>
      <c r="B166" s="7" t="s">
        <v>135</v>
      </c>
      <c r="C166" s="6" t="s">
        <v>304</v>
      </c>
      <c r="D166" s="6" t="s">
        <v>153</v>
      </c>
      <c r="E166" s="6" t="s">
        <v>161</v>
      </c>
      <c r="F166" s="6" t="s">
        <v>242</v>
      </c>
      <c r="G166" s="6" t="s">
        <v>362</v>
      </c>
      <c r="H166" s="6" t="s">
        <v>363</v>
      </c>
    </row>
    <row r="167" spans="1:8" x14ac:dyDescent="0.25">
      <c r="A167" s="6" t="s">
        <v>16</v>
      </c>
      <c r="B167" s="7" t="s">
        <v>133</v>
      </c>
      <c r="C167" s="6" t="s">
        <v>305</v>
      </c>
      <c r="D167" s="6" t="s">
        <v>153</v>
      </c>
      <c r="E167" s="6" t="s">
        <v>161</v>
      </c>
      <c r="F167" s="6" t="s">
        <v>240</v>
      </c>
      <c r="G167" s="6" t="s">
        <v>362</v>
      </c>
      <c r="H167" s="6" t="s">
        <v>363</v>
      </c>
    </row>
    <row r="168" spans="1:8" x14ac:dyDescent="0.25">
      <c r="A168" s="6" t="s">
        <v>16</v>
      </c>
      <c r="B168" s="7" t="s">
        <v>133</v>
      </c>
      <c r="C168" s="6" t="s">
        <v>305</v>
      </c>
      <c r="D168" s="6" t="s">
        <v>153</v>
      </c>
      <c r="E168" s="6" t="s">
        <v>161</v>
      </c>
      <c r="F168" s="6" t="s">
        <v>155</v>
      </c>
      <c r="G168" s="6" t="s">
        <v>362</v>
      </c>
      <c r="H168" s="6" t="s">
        <v>363</v>
      </c>
    </row>
    <row r="169" spans="1:8" x14ac:dyDescent="0.25">
      <c r="A169" s="6" t="str">
        <f>IFERROR(VLOOKUP(B169,[5]Validacion!$A$14:$B$27,2,FALSE),"")</f>
        <v/>
      </c>
      <c r="B169" s="7" t="s">
        <v>94</v>
      </c>
      <c r="C169" s="6" t="s">
        <v>296</v>
      </c>
      <c r="D169" s="6" t="s">
        <v>153</v>
      </c>
      <c r="E169" s="6" t="s">
        <v>161</v>
      </c>
      <c r="F169" s="6" t="s">
        <v>242</v>
      </c>
      <c r="G169" s="6" t="s">
        <v>362</v>
      </c>
      <c r="H169" s="6" t="s">
        <v>363</v>
      </c>
    </row>
    <row r="170" spans="1:8" x14ac:dyDescent="0.25">
      <c r="A170" s="6" t="str">
        <f>IFERROR(VLOOKUP(B170,[5]Validacion!$A$14:$B$27,2,FALSE),"")</f>
        <v/>
      </c>
      <c r="B170" s="7" t="s">
        <v>133</v>
      </c>
      <c r="C170" s="6" t="s">
        <v>297</v>
      </c>
      <c r="D170" s="6" t="s">
        <v>153</v>
      </c>
      <c r="E170" s="6" t="s">
        <v>161</v>
      </c>
      <c r="F170" s="6" t="s">
        <v>240</v>
      </c>
      <c r="G170" s="6" t="s">
        <v>362</v>
      </c>
      <c r="H170" s="6" t="s">
        <v>363</v>
      </c>
    </row>
    <row r="171" spans="1:8" x14ac:dyDescent="0.25">
      <c r="A171" s="6" t="str">
        <f>IFERROR(VLOOKUP(B171,[5]Validacion!$A$14:$B$27,2,FALSE),"")</f>
        <v/>
      </c>
      <c r="B171" s="7" t="s">
        <v>113</v>
      </c>
      <c r="C171" s="6" t="s">
        <v>298</v>
      </c>
      <c r="D171" s="6" t="s">
        <v>153</v>
      </c>
      <c r="E171" s="6" t="s">
        <v>161</v>
      </c>
      <c r="F171" s="6" t="s">
        <v>242</v>
      </c>
      <c r="G171" s="6" t="s">
        <v>362</v>
      </c>
      <c r="H171" s="6" t="s">
        <v>363</v>
      </c>
    </row>
    <row r="172" spans="1:8" x14ac:dyDescent="0.25">
      <c r="A172" s="6" t="str">
        <f>IFERROR(VLOOKUP(B172,[5]Validacion!$A$14:$B$27,2,FALSE),"")</f>
        <v/>
      </c>
      <c r="B172" s="7" t="s">
        <v>134</v>
      </c>
      <c r="C172" s="6" t="s">
        <v>299</v>
      </c>
      <c r="D172" s="6" t="s">
        <v>153</v>
      </c>
      <c r="E172" s="6" t="s">
        <v>161</v>
      </c>
      <c r="F172" s="6" t="s">
        <v>155</v>
      </c>
      <c r="G172" s="6" t="s">
        <v>362</v>
      </c>
      <c r="H172" s="6" t="s">
        <v>363</v>
      </c>
    </row>
    <row r="173" spans="1:8" x14ac:dyDescent="0.25">
      <c r="A173" s="6" t="str">
        <f>IFERROR(VLOOKUP(B173,[5]Validacion!$A$14:$B$27,2,FALSE),"")</f>
        <v/>
      </c>
      <c r="B173" s="7" t="s">
        <v>111</v>
      </c>
      <c r="C173" s="6" t="s">
        <v>300</v>
      </c>
      <c r="D173" s="6" t="s">
        <v>153</v>
      </c>
      <c r="E173" s="6" t="s">
        <v>161</v>
      </c>
      <c r="F173" s="6" t="s">
        <v>240</v>
      </c>
      <c r="G173" s="6" t="s">
        <v>362</v>
      </c>
      <c r="H173" s="6" t="s">
        <v>363</v>
      </c>
    </row>
    <row r="174" spans="1:8" x14ac:dyDescent="0.25">
      <c r="A174" s="6" t="str">
        <f>IFERROR(VLOOKUP(B174,[5]Validacion!$A$14:$B$27,2,FALSE),"")</f>
        <v/>
      </c>
      <c r="B174" s="7" t="s">
        <v>133</v>
      </c>
      <c r="C174" s="6" t="s">
        <v>306</v>
      </c>
      <c r="D174" s="6" t="s">
        <v>153</v>
      </c>
      <c r="E174" s="6" t="s">
        <v>161</v>
      </c>
      <c r="F174" s="6" t="s">
        <v>240</v>
      </c>
      <c r="G174" s="6" t="s">
        <v>362</v>
      </c>
      <c r="H174" s="6" t="s">
        <v>363</v>
      </c>
    </row>
    <row r="175" spans="1:8" x14ac:dyDescent="0.25">
      <c r="A175" s="6" t="str">
        <f>IFERROR(VLOOKUP(B175,[5]Validacion!$A$14:$B$27,2,FALSE),"")</f>
        <v/>
      </c>
      <c r="B175" s="7" t="s">
        <v>113</v>
      </c>
      <c r="C175" s="6" t="s">
        <v>307</v>
      </c>
      <c r="D175" s="6" t="s">
        <v>153</v>
      </c>
      <c r="E175" s="6" t="s">
        <v>161</v>
      </c>
      <c r="F175" s="6" t="s">
        <v>240</v>
      </c>
      <c r="G175" s="6" t="s">
        <v>362</v>
      </c>
      <c r="H175" s="6" t="s">
        <v>363</v>
      </c>
    </row>
    <row r="176" spans="1:8" x14ac:dyDescent="0.25">
      <c r="A176" s="6" t="str">
        <f>IFERROR(VLOOKUP(B176,[5]Validacion!$A$14:$B$27,2,FALSE),"")</f>
        <v/>
      </c>
      <c r="B176" s="7" t="s">
        <v>113</v>
      </c>
      <c r="C176" s="6" t="s">
        <v>307</v>
      </c>
      <c r="D176" s="6" t="s">
        <v>153</v>
      </c>
      <c r="E176" s="6" t="s">
        <v>161</v>
      </c>
      <c r="F176" s="6" t="s">
        <v>242</v>
      </c>
      <c r="G176" s="6" t="s">
        <v>362</v>
      </c>
      <c r="H176" s="6" t="s">
        <v>363</v>
      </c>
    </row>
    <row r="177" spans="1:8" x14ac:dyDescent="0.25">
      <c r="A177" s="6" t="str">
        <f>IFERROR(VLOOKUP(B177,[5]Validacion!$A$14:$B$27,2,FALSE),"")</f>
        <v/>
      </c>
      <c r="B177" s="7" t="s">
        <v>134</v>
      </c>
      <c r="C177" s="6" t="s">
        <v>308</v>
      </c>
      <c r="D177" s="6" t="s">
        <v>153</v>
      </c>
      <c r="E177" s="6" t="s">
        <v>161</v>
      </c>
      <c r="F177" s="6" t="s">
        <v>240</v>
      </c>
      <c r="G177" s="6" t="s">
        <v>362</v>
      </c>
      <c r="H177" s="6" t="s">
        <v>363</v>
      </c>
    </row>
    <row r="178" spans="1:8" x14ac:dyDescent="0.25">
      <c r="A178" s="6" t="str">
        <f>IFERROR(VLOOKUP(B178,[5]Validacion!$A$14:$B$27,2,FALSE),"")</f>
        <v/>
      </c>
      <c r="B178" s="7" t="s">
        <v>111</v>
      </c>
      <c r="C178" s="6" t="s">
        <v>300</v>
      </c>
      <c r="D178" s="6" t="s">
        <v>153</v>
      </c>
      <c r="E178" s="6" t="s">
        <v>161</v>
      </c>
      <c r="F178" s="6" t="s">
        <v>240</v>
      </c>
      <c r="G178" s="6" t="s">
        <v>362</v>
      </c>
      <c r="H178" s="6" t="s">
        <v>363</v>
      </c>
    </row>
    <row r="179" spans="1:8" x14ac:dyDescent="0.25">
      <c r="A179" s="6" t="str">
        <f>IFERROR(VLOOKUP(B179,[5]Validacion!$A$14:$B$27,2,FALSE),"")</f>
        <v/>
      </c>
      <c r="B179" s="7" t="s">
        <v>94</v>
      </c>
      <c r="C179" s="6" t="s">
        <v>296</v>
      </c>
      <c r="D179" s="6" t="s">
        <v>153</v>
      </c>
      <c r="E179" s="6" t="s">
        <v>161</v>
      </c>
      <c r="F179" s="6" t="s">
        <v>242</v>
      </c>
      <c r="G179" s="6" t="s">
        <v>362</v>
      </c>
      <c r="H179" s="6" t="s">
        <v>363</v>
      </c>
    </row>
    <row r="180" spans="1:8" x14ac:dyDescent="0.25">
      <c r="A180" s="6" t="str">
        <f>IFERROR(VLOOKUP(B180,[5]Validacion!$A$14:$B$27,2,FALSE),"")</f>
        <v/>
      </c>
      <c r="B180" s="7" t="s">
        <v>133</v>
      </c>
      <c r="C180" s="6" t="s">
        <v>309</v>
      </c>
      <c r="D180" s="6" t="s">
        <v>153</v>
      </c>
      <c r="E180" s="6" t="s">
        <v>161</v>
      </c>
      <c r="F180" s="6" t="s">
        <v>240</v>
      </c>
      <c r="G180" s="6" t="s">
        <v>362</v>
      </c>
      <c r="H180" s="6" t="s">
        <v>363</v>
      </c>
    </row>
    <row r="181" spans="1:8" x14ac:dyDescent="0.25">
      <c r="A181" s="6" t="str">
        <f>IFERROR(VLOOKUP(B181,[5]Validacion!$A$14:$B$27,2,FALSE),"")</f>
        <v/>
      </c>
      <c r="B181" s="7" t="s">
        <v>113</v>
      </c>
      <c r="C181" s="6" t="s">
        <v>310</v>
      </c>
      <c r="D181" s="6" t="s">
        <v>153</v>
      </c>
      <c r="E181" s="6" t="s">
        <v>161</v>
      </c>
      <c r="F181" s="6" t="s">
        <v>242</v>
      </c>
      <c r="G181" s="6" t="s">
        <v>362</v>
      </c>
      <c r="H181" s="6" t="s">
        <v>363</v>
      </c>
    </row>
    <row r="182" spans="1:8" x14ac:dyDescent="0.25">
      <c r="A182" s="6" t="str">
        <f>IFERROR(VLOOKUP(B182,[5]Validacion!$A$14:$B$27,2,FALSE),"")</f>
        <v/>
      </c>
      <c r="B182" s="7" t="s">
        <v>134</v>
      </c>
      <c r="C182" s="6" t="s">
        <v>299</v>
      </c>
      <c r="D182" s="6" t="s">
        <v>153</v>
      </c>
      <c r="E182" s="6" t="s">
        <v>161</v>
      </c>
      <c r="F182" s="6" t="s">
        <v>155</v>
      </c>
      <c r="G182" s="6" t="s">
        <v>362</v>
      </c>
      <c r="H182" s="6" t="s">
        <v>363</v>
      </c>
    </row>
    <row r="183" spans="1:8" x14ac:dyDescent="0.25">
      <c r="A183" s="6" t="str">
        <f>IFERROR(VLOOKUP(B183,[5]Validacion!$A$14:$B$27,2,FALSE),"")</f>
        <v/>
      </c>
      <c r="B183" s="7" t="s">
        <v>111</v>
      </c>
      <c r="C183" s="6" t="s">
        <v>300</v>
      </c>
      <c r="D183" s="6" t="s">
        <v>153</v>
      </c>
      <c r="E183" s="6" t="s">
        <v>161</v>
      </c>
      <c r="F183" s="6" t="s">
        <v>240</v>
      </c>
      <c r="G183" s="6" t="s">
        <v>362</v>
      </c>
      <c r="H183" s="6" t="s">
        <v>363</v>
      </c>
    </row>
    <row r="184" spans="1:8" x14ac:dyDescent="0.25">
      <c r="A184" s="6" t="str">
        <f>IFERROR(VLOOKUP(B184,[5]Validacion!$A$14:$B$27,2,FALSE),"")</f>
        <v/>
      </c>
      <c r="B184" s="7" t="s">
        <v>113</v>
      </c>
      <c r="C184" s="6" t="s">
        <v>311</v>
      </c>
      <c r="D184" s="6" t="s">
        <v>153</v>
      </c>
      <c r="E184" s="6" t="s">
        <v>161</v>
      </c>
      <c r="F184" s="6" t="s">
        <v>242</v>
      </c>
      <c r="G184" s="6" t="s">
        <v>362</v>
      </c>
      <c r="H184" s="6" t="s">
        <v>363</v>
      </c>
    </row>
    <row r="185" spans="1:8" x14ac:dyDescent="0.25">
      <c r="A185" s="6" t="str">
        <f>IFERROR(VLOOKUP(B185,[5]Validacion!$A$14:$B$27,2,FALSE),"")</f>
        <v/>
      </c>
      <c r="B185" s="7" t="s">
        <v>134</v>
      </c>
      <c r="C185" s="6" t="s">
        <v>299</v>
      </c>
      <c r="D185" s="6" t="s">
        <v>153</v>
      </c>
      <c r="E185" s="6" t="s">
        <v>161</v>
      </c>
      <c r="F185" s="6" t="s">
        <v>155</v>
      </c>
      <c r="G185" s="6" t="s">
        <v>362</v>
      </c>
      <c r="H185" s="6" t="s">
        <v>363</v>
      </c>
    </row>
    <row r="186" spans="1:8" x14ac:dyDescent="0.25">
      <c r="A186" s="6" t="str">
        <f>IFERROR(VLOOKUP(B186,[5]Validacion!$A$14:$B$27,2,FALSE),"")</f>
        <v/>
      </c>
      <c r="B186" s="7" t="s">
        <v>111</v>
      </c>
      <c r="C186" s="6" t="s">
        <v>312</v>
      </c>
      <c r="D186" s="6" t="s">
        <v>153</v>
      </c>
      <c r="E186" s="6" t="s">
        <v>161</v>
      </c>
      <c r="F186" s="6" t="s">
        <v>240</v>
      </c>
      <c r="G186" s="6" t="s">
        <v>362</v>
      </c>
      <c r="H186" s="6" t="s">
        <v>363</v>
      </c>
    </row>
    <row r="187" spans="1:8" x14ac:dyDescent="0.25">
      <c r="A187" s="6" t="str">
        <f>IFERROR(VLOOKUP(B187,[5]Validacion!$A$14:$B$27,2,FALSE),"")</f>
        <v/>
      </c>
      <c r="B187" s="7" t="s">
        <v>111</v>
      </c>
      <c r="C187" s="6" t="s">
        <v>312</v>
      </c>
      <c r="D187" s="6" t="s">
        <v>153</v>
      </c>
      <c r="E187" s="6" t="s">
        <v>161</v>
      </c>
      <c r="F187" s="6" t="s">
        <v>242</v>
      </c>
      <c r="G187" s="6" t="s">
        <v>362</v>
      </c>
      <c r="H187" s="6" t="s">
        <v>363</v>
      </c>
    </row>
    <row r="188" spans="1:8" x14ac:dyDescent="0.25">
      <c r="A188" s="6" t="str">
        <f>IFERROR(VLOOKUP(B188,[5]Validacion!$A$14:$B$27,2,FALSE),"")</f>
        <v/>
      </c>
      <c r="B188" s="7" t="s">
        <v>94</v>
      </c>
      <c r="C188" s="6" t="s">
        <v>296</v>
      </c>
      <c r="D188" s="6" t="s">
        <v>153</v>
      </c>
      <c r="E188" s="6" t="s">
        <v>161</v>
      </c>
      <c r="F188" s="6" t="s">
        <v>242</v>
      </c>
      <c r="G188" s="6" t="s">
        <v>362</v>
      </c>
      <c r="H188" s="6" t="s">
        <v>363</v>
      </c>
    </row>
    <row r="189" spans="1:8" x14ac:dyDescent="0.25">
      <c r="A189" s="6" t="s">
        <v>16</v>
      </c>
      <c r="B189" s="7" t="s">
        <v>113</v>
      </c>
      <c r="C189" s="6" t="s">
        <v>313</v>
      </c>
      <c r="D189" s="6" t="s">
        <v>153</v>
      </c>
      <c r="E189" s="6" t="s">
        <v>154</v>
      </c>
      <c r="F189" s="6" t="s">
        <v>242</v>
      </c>
      <c r="G189" s="6" t="s">
        <v>362</v>
      </c>
      <c r="H189" s="6" t="s">
        <v>363</v>
      </c>
    </row>
    <row r="190" spans="1:8" x14ac:dyDescent="0.25">
      <c r="A190" s="6" t="s">
        <v>16</v>
      </c>
      <c r="B190" s="7" t="s">
        <v>133</v>
      </c>
      <c r="C190" s="6" t="s">
        <v>305</v>
      </c>
      <c r="D190" s="6" t="s">
        <v>153</v>
      </c>
      <c r="E190" s="6" t="s">
        <v>154</v>
      </c>
      <c r="F190" s="6" t="s">
        <v>242</v>
      </c>
      <c r="G190" s="6" t="s">
        <v>362</v>
      </c>
      <c r="H190" s="6" t="s">
        <v>363</v>
      </c>
    </row>
    <row r="191" spans="1:8" x14ac:dyDescent="0.25">
      <c r="A191" s="6" t="s">
        <v>16</v>
      </c>
      <c r="B191" s="7" t="s">
        <v>136</v>
      </c>
      <c r="C191" s="6" t="s">
        <v>314</v>
      </c>
      <c r="D191" s="6" t="s">
        <v>153</v>
      </c>
      <c r="E191" s="6" t="s">
        <v>154</v>
      </c>
      <c r="F191" s="6" t="s">
        <v>155</v>
      </c>
      <c r="G191" s="6" t="s">
        <v>362</v>
      </c>
      <c r="H191" s="6" t="s">
        <v>363</v>
      </c>
    </row>
    <row r="192" spans="1:8" x14ac:dyDescent="0.25">
      <c r="A192" s="6" t="str">
        <f>IFERROR(VLOOKUP(B192,[5]Validacion!$A$14:$B$27,2,FALSE),"")</f>
        <v/>
      </c>
      <c r="B192" s="7" t="s">
        <v>133</v>
      </c>
      <c r="C192" s="6" t="s">
        <v>315</v>
      </c>
      <c r="D192" s="6" t="s">
        <v>316</v>
      </c>
      <c r="E192" s="6" t="s">
        <v>161</v>
      </c>
      <c r="F192" s="6" t="s">
        <v>242</v>
      </c>
      <c r="G192" s="6" t="s">
        <v>362</v>
      </c>
      <c r="H192" s="6" t="s">
        <v>363</v>
      </c>
    </row>
    <row r="193" spans="1:8" x14ac:dyDescent="0.25">
      <c r="A193" s="6" t="str">
        <f>IFERROR(VLOOKUP(B193,[5]Validacion!$A$14:$B$27,2,FALSE),"")</f>
        <v/>
      </c>
      <c r="B193" s="7" t="s">
        <v>113</v>
      </c>
      <c r="C193" s="6" t="s">
        <v>298</v>
      </c>
      <c r="D193" s="6" t="s">
        <v>316</v>
      </c>
      <c r="E193" s="6" t="s">
        <v>161</v>
      </c>
      <c r="F193" s="6" t="s">
        <v>242</v>
      </c>
      <c r="G193" s="6" t="s">
        <v>362</v>
      </c>
      <c r="H193" s="6" t="s">
        <v>363</v>
      </c>
    </row>
    <row r="194" spans="1:8" x14ac:dyDescent="0.25">
      <c r="A194" s="6" t="str">
        <f>IFERROR(VLOOKUP(B194,[5]Validacion!$A$14:$B$27,2,FALSE),"")</f>
        <v/>
      </c>
      <c r="B194" s="7" t="s">
        <v>134</v>
      </c>
      <c r="C194" s="6" t="s">
        <v>299</v>
      </c>
      <c r="D194" s="6" t="s">
        <v>316</v>
      </c>
      <c r="E194" s="6" t="s">
        <v>161</v>
      </c>
      <c r="F194" s="6" t="s">
        <v>155</v>
      </c>
      <c r="G194" s="6" t="s">
        <v>362</v>
      </c>
      <c r="H194" s="6" t="s">
        <v>363</v>
      </c>
    </row>
    <row r="195" spans="1:8" x14ac:dyDescent="0.25">
      <c r="A195" s="6" t="str">
        <f>IFERROR(VLOOKUP(B195,[5]Validacion!$A$14:$B$27,2,FALSE),"")</f>
        <v/>
      </c>
      <c r="B195" s="7" t="s">
        <v>111</v>
      </c>
      <c r="C195" s="6" t="s">
        <v>317</v>
      </c>
      <c r="D195" s="6" t="s">
        <v>316</v>
      </c>
      <c r="E195" s="6" t="s">
        <v>161</v>
      </c>
      <c r="F195" s="6" t="s">
        <v>242</v>
      </c>
      <c r="G195" s="6" t="s">
        <v>362</v>
      </c>
      <c r="H195" s="6" t="s">
        <v>363</v>
      </c>
    </row>
    <row r="196" spans="1:8" x14ac:dyDescent="0.25">
      <c r="A196" s="6" t="str">
        <f>IFERROR(VLOOKUP(B196,[5]Validacion!$A$14:$B$27,2,FALSE),"")</f>
        <v/>
      </c>
      <c r="B196" s="7" t="s">
        <v>137</v>
      </c>
      <c r="C196" s="6" t="s">
        <v>318</v>
      </c>
      <c r="D196" s="6" t="s">
        <v>316</v>
      </c>
      <c r="E196" s="6" t="s">
        <v>161</v>
      </c>
      <c r="F196" s="6" t="s">
        <v>242</v>
      </c>
      <c r="G196" s="6" t="s">
        <v>362</v>
      </c>
      <c r="H196" s="6" t="s">
        <v>363</v>
      </c>
    </row>
    <row r="197" spans="1:8" x14ac:dyDescent="0.25">
      <c r="A197" s="6" t="str">
        <f>IFERROR(VLOOKUP(B197,[5]Validacion!$A$14:$B$27,2,FALSE),"")</f>
        <v/>
      </c>
      <c r="B197" s="7" t="s">
        <v>133</v>
      </c>
      <c r="C197" s="6" t="s">
        <v>315</v>
      </c>
      <c r="D197" s="6" t="s">
        <v>316</v>
      </c>
      <c r="E197" s="6" t="s">
        <v>161</v>
      </c>
      <c r="F197" s="6" t="s">
        <v>242</v>
      </c>
      <c r="G197" s="6" t="s">
        <v>362</v>
      </c>
      <c r="H197" s="6" t="s">
        <v>363</v>
      </c>
    </row>
    <row r="198" spans="1:8" x14ac:dyDescent="0.25">
      <c r="A198" s="6" t="str">
        <f>IFERROR(VLOOKUP(B198,[5]Validacion!$A$14:$B$27,2,FALSE),"")</f>
        <v/>
      </c>
      <c r="B198" s="7" t="s">
        <v>113</v>
      </c>
      <c r="C198" s="6" t="s">
        <v>298</v>
      </c>
      <c r="D198" s="6" t="s">
        <v>316</v>
      </c>
      <c r="E198" s="6" t="s">
        <v>161</v>
      </c>
      <c r="F198" s="6" t="s">
        <v>242</v>
      </c>
      <c r="G198" s="6" t="s">
        <v>362</v>
      </c>
      <c r="H198" s="6" t="s">
        <v>363</v>
      </c>
    </row>
    <row r="199" spans="1:8" x14ac:dyDescent="0.25">
      <c r="A199" s="6" t="str">
        <f>IFERROR(VLOOKUP(B199,[5]Validacion!$A$14:$B$27,2,FALSE),"")</f>
        <v/>
      </c>
      <c r="B199" s="7" t="s">
        <v>111</v>
      </c>
      <c r="C199" s="6" t="s">
        <v>317</v>
      </c>
      <c r="D199" s="6" t="s">
        <v>316</v>
      </c>
      <c r="E199" s="6" t="s">
        <v>161</v>
      </c>
      <c r="F199" s="6" t="s">
        <v>242</v>
      </c>
      <c r="G199" s="6" t="s">
        <v>362</v>
      </c>
      <c r="H199" s="6" t="s">
        <v>363</v>
      </c>
    </row>
    <row r="200" spans="1:8" x14ac:dyDescent="0.25">
      <c r="A200" s="6" t="str">
        <f>IFERROR(VLOOKUP(B200,[5]Validacion!$A$14:$B$27,2,FALSE),"")</f>
        <v/>
      </c>
      <c r="B200" s="7" t="s">
        <v>137</v>
      </c>
      <c r="C200" s="6" t="s">
        <v>318</v>
      </c>
      <c r="D200" s="6" t="s">
        <v>316</v>
      </c>
      <c r="E200" s="6" t="s">
        <v>161</v>
      </c>
      <c r="F200" s="6" t="s">
        <v>242</v>
      </c>
      <c r="G200" s="6" t="s">
        <v>362</v>
      </c>
      <c r="H200" s="6" t="s">
        <v>363</v>
      </c>
    </row>
    <row r="201" spans="1:8" x14ac:dyDescent="0.25">
      <c r="A201" s="6" t="str">
        <f>IFERROR(VLOOKUP(B201,[5]Validacion!$A$14:$B$27,2,FALSE),"")</f>
        <v/>
      </c>
      <c r="B201" s="7" t="s">
        <v>113</v>
      </c>
      <c r="C201" s="6" t="s">
        <v>298</v>
      </c>
      <c r="D201" s="6" t="s">
        <v>316</v>
      </c>
      <c r="E201" s="6" t="s">
        <v>161</v>
      </c>
      <c r="F201" s="6" t="s">
        <v>242</v>
      </c>
      <c r="G201" s="6" t="s">
        <v>362</v>
      </c>
      <c r="H201" s="6" t="s">
        <v>363</v>
      </c>
    </row>
    <row r="202" spans="1:8" x14ac:dyDescent="0.25">
      <c r="A202" s="6" t="str">
        <f>IFERROR(VLOOKUP(B202,[5]Validacion!$A$14:$B$27,2,FALSE),"")</f>
        <v/>
      </c>
      <c r="B202" s="7" t="s">
        <v>134</v>
      </c>
      <c r="C202" s="6" t="s">
        <v>299</v>
      </c>
      <c r="D202" s="6" t="s">
        <v>316</v>
      </c>
      <c r="E202" s="6" t="s">
        <v>161</v>
      </c>
      <c r="F202" s="6" t="s">
        <v>155</v>
      </c>
      <c r="G202" s="6" t="s">
        <v>362</v>
      </c>
      <c r="H202" s="6" t="s">
        <v>363</v>
      </c>
    </row>
    <row r="203" spans="1:8" x14ac:dyDescent="0.25">
      <c r="A203" s="6" t="str">
        <f>IFERROR(VLOOKUP(B203,[5]Validacion!$A$14:$B$27,2,FALSE),"")</f>
        <v/>
      </c>
      <c r="B203" s="7" t="s">
        <v>111</v>
      </c>
      <c r="C203" s="6" t="s">
        <v>317</v>
      </c>
      <c r="D203" s="6" t="s">
        <v>316</v>
      </c>
      <c r="E203" s="6" t="s">
        <v>161</v>
      </c>
      <c r="F203" s="6" t="s">
        <v>242</v>
      </c>
      <c r="G203" s="6" t="s">
        <v>362</v>
      </c>
      <c r="H203" s="6" t="s">
        <v>363</v>
      </c>
    </row>
    <row r="204" spans="1:8" ht="30" x14ac:dyDescent="0.25">
      <c r="A204" s="8" t="str">
        <f>IFERROR(VLOOKUP(B204,[6]Validacion!$A$14:$B$27,2,FALSE),"")</f>
        <v/>
      </c>
      <c r="B204" s="9" t="s">
        <v>138</v>
      </c>
      <c r="C204" s="10" t="s">
        <v>319</v>
      </c>
      <c r="D204" s="8" t="s">
        <v>153</v>
      </c>
      <c r="E204" s="8" t="s">
        <v>154</v>
      </c>
      <c r="F204" s="8" t="s">
        <v>155</v>
      </c>
      <c r="G204" s="8" t="s">
        <v>362</v>
      </c>
      <c r="H204" s="8" t="s">
        <v>363</v>
      </c>
    </row>
    <row r="205" spans="1:8" ht="30" x14ac:dyDescent="0.25">
      <c r="A205" s="8" t="str">
        <f>IFERROR(VLOOKUP(B205,[6]Validacion!$A$14:$B$27,2,FALSE),"")</f>
        <v/>
      </c>
      <c r="B205" s="9" t="s">
        <v>139</v>
      </c>
      <c r="C205" s="10" t="s">
        <v>320</v>
      </c>
      <c r="D205" s="8" t="s">
        <v>321</v>
      </c>
      <c r="E205" s="8" t="s">
        <v>154</v>
      </c>
      <c r="F205" s="8" t="s">
        <v>242</v>
      </c>
      <c r="G205" s="8" t="s">
        <v>362</v>
      </c>
      <c r="H205" s="8" t="s">
        <v>363</v>
      </c>
    </row>
    <row r="206" spans="1:8" ht="30" x14ac:dyDescent="0.25">
      <c r="A206" s="8" t="str">
        <f>IFERROR(VLOOKUP(B206,[6]Validacion!$A$14:$B$27,2,FALSE),"")</f>
        <v/>
      </c>
      <c r="B206" s="9" t="s">
        <v>140</v>
      </c>
      <c r="C206" s="10" t="s">
        <v>322</v>
      </c>
      <c r="D206" s="8" t="s">
        <v>153</v>
      </c>
      <c r="E206" s="8" t="s">
        <v>154</v>
      </c>
      <c r="F206" s="8" t="s">
        <v>242</v>
      </c>
      <c r="G206" s="8" t="s">
        <v>362</v>
      </c>
      <c r="H206" s="8" t="s">
        <v>363</v>
      </c>
    </row>
    <row r="207" spans="1:8" ht="30" x14ac:dyDescent="0.25">
      <c r="A207" s="8" t="str">
        <f>IFERROR(VLOOKUP(B207,[6]Validacion!$A$14:$B$27,2,FALSE),"")</f>
        <v/>
      </c>
      <c r="B207" s="9" t="s">
        <v>141</v>
      </c>
      <c r="C207" s="10" t="s">
        <v>323</v>
      </c>
      <c r="D207" s="8" t="s">
        <v>153</v>
      </c>
      <c r="E207" s="8" t="s">
        <v>154</v>
      </c>
      <c r="F207" s="8" t="s">
        <v>242</v>
      </c>
      <c r="G207" s="8" t="s">
        <v>362</v>
      </c>
      <c r="H207" s="8" t="s">
        <v>363</v>
      </c>
    </row>
    <row r="208" spans="1:8" ht="30" x14ac:dyDescent="0.25">
      <c r="A208" s="8" t="str">
        <f>IFERROR(VLOOKUP(B208,[6]Validacion!$A$14:$B$27,2,FALSE),"")</f>
        <v/>
      </c>
      <c r="B208" s="9" t="s">
        <v>142</v>
      </c>
      <c r="C208" s="10" t="s">
        <v>324</v>
      </c>
      <c r="D208" s="8" t="s">
        <v>153</v>
      </c>
      <c r="E208" s="8" t="s">
        <v>154</v>
      </c>
      <c r="F208" s="8" t="s">
        <v>242</v>
      </c>
      <c r="G208" s="8" t="s">
        <v>362</v>
      </c>
      <c r="H208" s="8" t="s">
        <v>363</v>
      </c>
    </row>
    <row r="209" spans="1:8" x14ac:dyDescent="0.25">
      <c r="A209" s="8" t="str">
        <f>IFERROR(VLOOKUP(B209,[6]Validacion!$A$14:$B$27,2,FALSE),"")</f>
        <v/>
      </c>
      <c r="B209" s="9" t="s">
        <v>143</v>
      </c>
      <c r="C209" s="8" t="s">
        <v>143</v>
      </c>
      <c r="D209" s="8" t="s">
        <v>321</v>
      </c>
      <c r="E209" s="8" t="s">
        <v>154</v>
      </c>
      <c r="F209" s="8" t="s">
        <v>192</v>
      </c>
      <c r="G209" s="8" t="s">
        <v>362</v>
      </c>
      <c r="H209" s="8" t="s">
        <v>363</v>
      </c>
    </row>
    <row r="210" spans="1:8" x14ac:dyDescent="0.25">
      <c r="A210" s="8" t="str">
        <f>IFERROR(VLOOKUP(B210,[6]Validacion!$A$14:$B$27,2,FALSE),"")</f>
        <v/>
      </c>
      <c r="B210" s="11" t="s">
        <v>144</v>
      </c>
      <c r="C210" s="10" t="s">
        <v>144</v>
      </c>
      <c r="D210" s="8" t="s">
        <v>153</v>
      </c>
      <c r="E210" s="8" t="s">
        <v>161</v>
      </c>
      <c r="F210" s="8" t="s">
        <v>242</v>
      </c>
      <c r="G210" s="8" t="s">
        <v>362</v>
      </c>
      <c r="H210" s="8" t="s">
        <v>363</v>
      </c>
    </row>
    <row r="211" spans="1:8" x14ac:dyDescent="0.25">
      <c r="A211" s="6" t="s">
        <v>20</v>
      </c>
      <c r="B211" s="7" t="s">
        <v>145</v>
      </c>
      <c r="C211" s="6" t="s">
        <v>325</v>
      </c>
      <c r="D211" s="6" t="s">
        <v>153</v>
      </c>
      <c r="E211" s="6" t="s">
        <v>161</v>
      </c>
      <c r="F211" s="6" t="s">
        <v>326</v>
      </c>
      <c r="G211" s="6" t="s">
        <v>362</v>
      </c>
      <c r="H211" s="6" t="s">
        <v>363</v>
      </c>
    </row>
    <row r="212" spans="1:8" x14ac:dyDescent="0.25">
      <c r="A212" s="6" t="s">
        <v>20</v>
      </c>
      <c r="B212" s="7" t="s">
        <v>146</v>
      </c>
      <c r="C212" s="6" t="s">
        <v>325</v>
      </c>
      <c r="D212" s="6" t="s">
        <v>153</v>
      </c>
      <c r="E212" s="6" t="s">
        <v>161</v>
      </c>
      <c r="F212" s="6" t="s">
        <v>326</v>
      </c>
      <c r="G212" s="6" t="s">
        <v>362</v>
      </c>
      <c r="H212" s="6" t="s">
        <v>363</v>
      </c>
    </row>
    <row r="213" spans="1:8" x14ac:dyDescent="0.25">
      <c r="A213" s="6" t="str">
        <f>IFERROR(VLOOKUP(B213,[7]Validacion!$A$14:$B$27,2,FALSE),"")</f>
        <v/>
      </c>
      <c r="B213" s="7" t="s">
        <v>134</v>
      </c>
      <c r="C213" s="12" t="s">
        <v>327</v>
      </c>
      <c r="D213" s="6" t="s">
        <v>153</v>
      </c>
      <c r="E213" s="6" t="s">
        <v>161</v>
      </c>
      <c r="F213" s="6" t="s">
        <v>155</v>
      </c>
      <c r="G213" s="6" t="s">
        <v>362</v>
      </c>
      <c r="H213" s="6" t="s">
        <v>363</v>
      </c>
    </row>
    <row r="214" spans="1:8" ht="30" x14ac:dyDescent="0.25">
      <c r="A214" s="6" t="str">
        <f>IFERROR(VLOOKUP(B214,[7]Validacion!$A$14:$B$27,2,FALSE),"")</f>
        <v/>
      </c>
      <c r="B214" s="7" t="s">
        <v>133</v>
      </c>
      <c r="C214" s="12" t="s">
        <v>328</v>
      </c>
      <c r="D214" s="6" t="s">
        <v>153</v>
      </c>
      <c r="E214" s="6" t="s">
        <v>161</v>
      </c>
      <c r="F214" s="6" t="s">
        <v>242</v>
      </c>
      <c r="G214" s="6" t="s">
        <v>362</v>
      </c>
      <c r="H214" s="6" t="s">
        <v>363</v>
      </c>
    </row>
    <row r="215" spans="1:8" x14ac:dyDescent="0.25">
      <c r="A215" s="6" t="str">
        <f>IFERROR(VLOOKUP(B215,[7]Validacion!$A$14:$B$27,2,FALSE),"")</f>
        <v/>
      </c>
      <c r="B215" s="7" t="s">
        <v>147</v>
      </c>
      <c r="C215" s="12" t="s">
        <v>329</v>
      </c>
      <c r="D215" s="6" t="s">
        <v>153</v>
      </c>
      <c r="E215" s="6" t="s">
        <v>161</v>
      </c>
      <c r="F215" s="6" t="s">
        <v>242</v>
      </c>
      <c r="G215" s="6" t="s">
        <v>362</v>
      </c>
      <c r="H215" s="6" t="s">
        <v>363</v>
      </c>
    </row>
    <row r="216" spans="1:8" ht="30" x14ac:dyDescent="0.25">
      <c r="A216" s="6" t="str">
        <f>IFERROR(VLOOKUP(B216,[7]Validacion!$A$14:$B$27,2,FALSE),"")</f>
        <v/>
      </c>
      <c r="B216" s="7" t="s">
        <v>113</v>
      </c>
      <c r="C216" s="12" t="s">
        <v>330</v>
      </c>
      <c r="D216" s="6" t="s">
        <v>153</v>
      </c>
      <c r="E216" s="6" t="s">
        <v>161</v>
      </c>
      <c r="F216" s="6" t="s">
        <v>167</v>
      </c>
      <c r="G216" s="6" t="s">
        <v>362</v>
      </c>
      <c r="H216" s="6" t="s">
        <v>363</v>
      </c>
    </row>
    <row r="217" spans="1:8" x14ac:dyDescent="0.25">
      <c r="A217" s="6" t="str">
        <f>IFERROR(VLOOKUP(B217,[8]Validacion!$A$14:$B$27,2,FALSE),"")</f>
        <v/>
      </c>
      <c r="B217" s="7" t="s">
        <v>134</v>
      </c>
      <c r="C217" s="12" t="s">
        <v>331</v>
      </c>
      <c r="D217" s="6" t="s">
        <v>153</v>
      </c>
      <c r="E217" s="6" t="s">
        <v>161</v>
      </c>
      <c r="F217" s="6" t="s">
        <v>155</v>
      </c>
      <c r="G217" s="6" t="s">
        <v>362</v>
      </c>
      <c r="H217" s="6" t="s">
        <v>363</v>
      </c>
    </row>
    <row r="218" spans="1:8" ht="30" x14ac:dyDescent="0.25">
      <c r="A218" s="6" t="str">
        <f>IFERROR(VLOOKUP(B218,[8]Validacion!$A$14:$B$27,2,FALSE),"")</f>
        <v/>
      </c>
      <c r="B218" s="7" t="s">
        <v>133</v>
      </c>
      <c r="C218" s="12" t="s">
        <v>332</v>
      </c>
      <c r="D218" s="6" t="s">
        <v>153</v>
      </c>
      <c r="E218" s="6" t="s">
        <v>161</v>
      </c>
      <c r="F218" s="6" t="s">
        <v>242</v>
      </c>
      <c r="G218" s="6" t="s">
        <v>362</v>
      </c>
      <c r="H218" s="6" t="s">
        <v>363</v>
      </c>
    </row>
    <row r="219" spans="1:8" x14ac:dyDescent="0.25">
      <c r="A219" s="6" t="str">
        <f>IFERROR(VLOOKUP(B219,[8]Validacion!$A$14:$B$27,2,FALSE),"")</f>
        <v/>
      </c>
      <c r="B219" s="7" t="s">
        <v>147</v>
      </c>
      <c r="C219" s="12" t="s">
        <v>333</v>
      </c>
      <c r="D219" s="6" t="s">
        <v>153</v>
      </c>
      <c r="E219" s="6" t="s">
        <v>161</v>
      </c>
      <c r="F219" s="6" t="s">
        <v>242</v>
      </c>
      <c r="G219" s="6" t="s">
        <v>362</v>
      </c>
      <c r="H219" s="6" t="s">
        <v>363</v>
      </c>
    </row>
    <row r="220" spans="1:8" ht="45" x14ac:dyDescent="0.25">
      <c r="A220" s="6" t="str">
        <f>IFERROR(VLOOKUP(B220,[8]Validacion!$A$14:$B$27,2,FALSE),"")</f>
        <v/>
      </c>
      <c r="B220" s="7" t="s">
        <v>113</v>
      </c>
      <c r="C220" s="12" t="s">
        <v>334</v>
      </c>
      <c r="D220" s="6" t="s">
        <v>153</v>
      </c>
      <c r="E220" s="6" t="s">
        <v>161</v>
      </c>
      <c r="F220" s="6" t="s">
        <v>167</v>
      </c>
      <c r="G220" s="6" t="s">
        <v>362</v>
      </c>
      <c r="H220" s="6" t="s">
        <v>363</v>
      </c>
    </row>
    <row r="221" spans="1:8" x14ac:dyDescent="0.25">
      <c r="A221" s="6" t="str">
        <f>IFERROR(VLOOKUP(B221,[8]Validacion!$A$14:$B$27,2,FALSE),"")</f>
        <v/>
      </c>
      <c r="B221" s="7" t="s">
        <v>134</v>
      </c>
      <c r="C221" s="12" t="s">
        <v>335</v>
      </c>
      <c r="D221" s="6" t="s">
        <v>153</v>
      </c>
      <c r="E221" s="6" t="s">
        <v>161</v>
      </c>
      <c r="F221" s="6" t="s">
        <v>155</v>
      </c>
      <c r="G221" s="6" t="s">
        <v>362</v>
      </c>
      <c r="H221" s="6" t="s">
        <v>363</v>
      </c>
    </row>
    <row r="222" spans="1:8" ht="30" x14ac:dyDescent="0.25">
      <c r="A222" s="6" t="str">
        <f>IFERROR(VLOOKUP(B222,[8]Validacion!$A$14:$B$27,2,FALSE),"")</f>
        <v/>
      </c>
      <c r="B222" s="7" t="s">
        <v>133</v>
      </c>
      <c r="C222" s="12" t="s">
        <v>336</v>
      </c>
      <c r="D222" s="6" t="s">
        <v>153</v>
      </c>
      <c r="E222" s="6" t="s">
        <v>161</v>
      </c>
      <c r="F222" s="6" t="s">
        <v>242</v>
      </c>
      <c r="G222" s="6" t="s">
        <v>362</v>
      </c>
      <c r="H222" s="6" t="s">
        <v>363</v>
      </c>
    </row>
    <row r="223" spans="1:8" x14ac:dyDescent="0.25">
      <c r="A223" s="6" t="str">
        <f>IFERROR(VLOOKUP(B223,[8]Validacion!$A$14:$B$27,2,FALSE),"")</f>
        <v/>
      </c>
      <c r="B223" s="7" t="s">
        <v>147</v>
      </c>
      <c r="C223" s="12" t="s">
        <v>337</v>
      </c>
      <c r="D223" s="6" t="s">
        <v>153</v>
      </c>
      <c r="E223" s="6" t="s">
        <v>161</v>
      </c>
      <c r="F223" s="6" t="s">
        <v>242</v>
      </c>
      <c r="G223" s="6" t="s">
        <v>362</v>
      </c>
      <c r="H223" s="6" t="s">
        <v>363</v>
      </c>
    </row>
    <row r="224" spans="1:8" ht="30" x14ac:dyDescent="0.25">
      <c r="A224" s="6" t="str">
        <f>IFERROR(VLOOKUP(B224,[8]Validacion!$A$14:$B$27,2,FALSE),"")</f>
        <v/>
      </c>
      <c r="B224" s="7" t="s">
        <v>134</v>
      </c>
      <c r="C224" s="12" t="s">
        <v>338</v>
      </c>
      <c r="D224" s="6" t="s">
        <v>153</v>
      </c>
      <c r="E224" s="6" t="s">
        <v>161</v>
      </c>
      <c r="F224" s="6" t="s">
        <v>155</v>
      </c>
      <c r="G224" s="6" t="s">
        <v>362</v>
      </c>
      <c r="H224" s="6" t="s">
        <v>363</v>
      </c>
    </row>
    <row r="225" spans="1:8" ht="30" x14ac:dyDescent="0.25">
      <c r="A225" s="6" t="str">
        <f>IFERROR(VLOOKUP(B225,[8]Validacion!$A$14:$B$27,2,FALSE),"")</f>
        <v/>
      </c>
      <c r="B225" s="7" t="s">
        <v>133</v>
      </c>
      <c r="C225" s="12" t="s">
        <v>339</v>
      </c>
      <c r="D225" s="6" t="s">
        <v>153</v>
      </c>
      <c r="E225" s="6" t="s">
        <v>161</v>
      </c>
      <c r="F225" s="6" t="s">
        <v>242</v>
      </c>
      <c r="G225" s="6" t="s">
        <v>362</v>
      </c>
      <c r="H225" s="6" t="s">
        <v>363</v>
      </c>
    </row>
    <row r="226" spans="1:8" x14ac:dyDescent="0.25">
      <c r="A226" s="6" t="str">
        <f>IFERROR(VLOOKUP(B226,[8]Validacion!$A$14:$B$27,2,FALSE),"")</f>
        <v/>
      </c>
      <c r="B226" s="7" t="s">
        <v>147</v>
      </c>
      <c r="C226" s="12" t="s">
        <v>340</v>
      </c>
      <c r="D226" s="6" t="s">
        <v>153</v>
      </c>
      <c r="E226" s="6" t="s">
        <v>161</v>
      </c>
      <c r="F226" s="6" t="s">
        <v>242</v>
      </c>
      <c r="G226" s="6" t="s">
        <v>362</v>
      </c>
      <c r="H226" s="6" t="s">
        <v>363</v>
      </c>
    </row>
    <row r="227" spans="1:8" ht="30" x14ac:dyDescent="0.25">
      <c r="A227" s="6" t="str">
        <f>IFERROR(VLOOKUP(B227,[8]Validacion!$A$14:$B$27,2,FALSE),"")</f>
        <v/>
      </c>
      <c r="B227" s="7" t="s">
        <v>134</v>
      </c>
      <c r="C227" s="12" t="s">
        <v>341</v>
      </c>
      <c r="D227" s="6" t="s">
        <v>153</v>
      </c>
      <c r="E227" s="6" t="s">
        <v>161</v>
      </c>
      <c r="F227" s="6" t="s">
        <v>155</v>
      </c>
      <c r="G227" s="6" t="s">
        <v>362</v>
      </c>
      <c r="H227" s="6" t="s">
        <v>363</v>
      </c>
    </row>
    <row r="228" spans="1:8" ht="30" x14ac:dyDescent="0.25">
      <c r="A228" s="6" t="str">
        <f>IFERROR(VLOOKUP(B228,[8]Validacion!$A$14:$B$27,2,FALSE),"")</f>
        <v/>
      </c>
      <c r="B228" s="7" t="s">
        <v>133</v>
      </c>
      <c r="C228" s="12" t="s">
        <v>342</v>
      </c>
      <c r="D228" s="6" t="s">
        <v>153</v>
      </c>
      <c r="E228" s="6" t="s">
        <v>161</v>
      </c>
      <c r="F228" s="6" t="s">
        <v>242</v>
      </c>
      <c r="G228" s="6" t="s">
        <v>362</v>
      </c>
      <c r="H228" s="6" t="s">
        <v>363</v>
      </c>
    </row>
    <row r="229" spans="1:8" x14ac:dyDescent="0.25">
      <c r="A229" s="6" t="str">
        <f>IFERROR(VLOOKUP(B229,[8]Validacion!$A$14:$B$27,2,FALSE),"")</f>
        <v/>
      </c>
      <c r="B229" s="7" t="s">
        <v>147</v>
      </c>
      <c r="C229" s="12" t="s">
        <v>343</v>
      </c>
      <c r="D229" s="6" t="s">
        <v>153</v>
      </c>
      <c r="E229" s="6" t="s">
        <v>161</v>
      </c>
      <c r="F229" s="6" t="s">
        <v>242</v>
      </c>
      <c r="G229" s="6" t="s">
        <v>362</v>
      </c>
      <c r="H229" s="6" t="s">
        <v>363</v>
      </c>
    </row>
    <row r="230" spans="1:8" ht="30" x14ac:dyDescent="0.25">
      <c r="A230" s="6" t="str">
        <f>IFERROR(VLOOKUP(B230,[8]Validacion!$A$14:$B$27,2,FALSE),"")</f>
        <v/>
      </c>
      <c r="B230" s="7" t="s">
        <v>113</v>
      </c>
      <c r="C230" s="12" t="s">
        <v>344</v>
      </c>
      <c r="D230" s="6" t="s">
        <v>153</v>
      </c>
      <c r="E230" s="6" t="s">
        <v>161</v>
      </c>
      <c r="F230" s="6" t="s">
        <v>242</v>
      </c>
      <c r="G230" s="6" t="s">
        <v>362</v>
      </c>
      <c r="H230" s="6" t="s">
        <v>363</v>
      </c>
    </row>
    <row r="231" spans="1:8" x14ac:dyDescent="0.25">
      <c r="A231" s="6" t="s">
        <v>16</v>
      </c>
      <c r="B231" s="7" t="s">
        <v>148</v>
      </c>
      <c r="C231" s="6" t="s">
        <v>345</v>
      </c>
      <c r="D231" s="6" t="s">
        <v>153</v>
      </c>
      <c r="E231" s="6" t="s">
        <v>161</v>
      </c>
      <c r="F231" s="6" t="s">
        <v>155</v>
      </c>
      <c r="G231" s="6" t="s">
        <v>362</v>
      </c>
      <c r="H231" s="6" t="s">
        <v>363</v>
      </c>
    </row>
    <row r="232" spans="1:8" x14ac:dyDescent="0.25">
      <c r="A232" s="6" t="s">
        <v>16</v>
      </c>
      <c r="B232" s="7" t="s">
        <v>148</v>
      </c>
      <c r="C232" s="6" t="s">
        <v>346</v>
      </c>
      <c r="D232" s="6" t="s">
        <v>153</v>
      </c>
      <c r="E232" s="6" t="s">
        <v>161</v>
      </c>
      <c r="F232" s="6" t="s">
        <v>155</v>
      </c>
      <c r="G232" s="6" t="s">
        <v>362</v>
      </c>
      <c r="H232" s="6" t="s">
        <v>363</v>
      </c>
    </row>
    <row r="233" spans="1:8" ht="45" x14ac:dyDescent="0.25">
      <c r="A233" s="6" t="s">
        <v>16</v>
      </c>
      <c r="B233" s="7" t="s">
        <v>149</v>
      </c>
      <c r="C233" s="12" t="s">
        <v>347</v>
      </c>
      <c r="D233" s="6" t="s">
        <v>153</v>
      </c>
      <c r="E233" s="6" t="s">
        <v>161</v>
      </c>
      <c r="F233" s="6" t="s">
        <v>167</v>
      </c>
      <c r="G233" s="6" t="s">
        <v>362</v>
      </c>
      <c r="H233" s="6" t="s">
        <v>367</v>
      </c>
    </row>
    <row r="234" spans="1:8" ht="45" x14ac:dyDescent="0.25">
      <c r="A234" s="6" t="s">
        <v>16</v>
      </c>
      <c r="B234" s="7" t="s">
        <v>148</v>
      </c>
      <c r="C234" s="12" t="s">
        <v>348</v>
      </c>
      <c r="D234" s="6" t="s">
        <v>153</v>
      </c>
      <c r="E234" s="6" t="s">
        <v>161</v>
      </c>
      <c r="F234" s="6" t="s">
        <v>167</v>
      </c>
      <c r="G234" s="6" t="s">
        <v>362</v>
      </c>
      <c r="H234" s="6" t="s">
        <v>367</v>
      </c>
    </row>
    <row r="235" spans="1:8" ht="30" x14ac:dyDescent="0.25">
      <c r="A235" s="6" t="s">
        <v>16</v>
      </c>
      <c r="B235" s="7" t="s">
        <v>150</v>
      </c>
      <c r="C235" s="12" t="s">
        <v>349</v>
      </c>
      <c r="D235" s="6" t="s">
        <v>153</v>
      </c>
      <c r="E235" s="6" t="s">
        <v>161</v>
      </c>
      <c r="F235" s="6" t="s">
        <v>167</v>
      </c>
      <c r="G235" s="6" t="s">
        <v>362</v>
      </c>
      <c r="H235" s="6" t="s">
        <v>367</v>
      </c>
    </row>
    <row r="236" spans="1:8" x14ac:dyDescent="0.25">
      <c r="A236" s="6" t="s">
        <v>21</v>
      </c>
      <c r="B236" s="7" t="s">
        <v>151</v>
      </c>
      <c r="C236" s="6" t="s">
        <v>151</v>
      </c>
      <c r="D236" s="6" t="s">
        <v>153</v>
      </c>
      <c r="E236" s="6" t="s">
        <v>154</v>
      </c>
      <c r="F236" s="6" t="s">
        <v>155</v>
      </c>
      <c r="G236" s="6" t="s">
        <v>362</v>
      </c>
      <c r="H236" s="6" t="s">
        <v>367</v>
      </c>
    </row>
    <row r="237" spans="1:8" x14ac:dyDescent="0.25">
      <c r="A237" s="6" t="s">
        <v>19</v>
      </c>
      <c r="B237" s="7" t="s">
        <v>111</v>
      </c>
      <c r="C237" s="6" t="s">
        <v>350</v>
      </c>
      <c r="D237" s="6" t="s">
        <v>153</v>
      </c>
      <c r="E237" s="6" t="s">
        <v>161</v>
      </c>
      <c r="F237" s="6" t="s">
        <v>240</v>
      </c>
      <c r="G237" s="6" t="s">
        <v>362</v>
      </c>
      <c r="H237" s="6" t="s">
        <v>363</v>
      </c>
    </row>
    <row r="238" spans="1:8" x14ac:dyDescent="0.25">
      <c r="A238" s="6" t="s">
        <v>19</v>
      </c>
      <c r="B238" s="7" t="s">
        <v>113</v>
      </c>
      <c r="C238" s="6" t="s">
        <v>351</v>
      </c>
      <c r="D238" s="6" t="s">
        <v>153</v>
      </c>
      <c r="E238" s="6" t="s">
        <v>154</v>
      </c>
      <c r="F238" s="6" t="s">
        <v>242</v>
      </c>
      <c r="G238" s="6" t="s">
        <v>362</v>
      </c>
      <c r="H238" s="6" t="s">
        <v>363</v>
      </c>
    </row>
    <row r="239" spans="1:8" x14ac:dyDescent="0.25">
      <c r="A239" s="6" t="s">
        <v>19</v>
      </c>
      <c r="B239" s="7" t="s">
        <v>134</v>
      </c>
      <c r="C239" s="6" t="s">
        <v>352</v>
      </c>
      <c r="D239" s="6" t="s">
        <v>153</v>
      </c>
      <c r="E239" s="6" t="s">
        <v>161</v>
      </c>
      <c r="F239" s="6" t="s">
        <v>155</v>
      </c>
      <c r="G239" s="6" t="s">
        <v>362</v>
      </c>
      <c r="H239" s="6" t="s">
        <v>363</v>
      </c>
    </row>
    <row r="240" spans="1:8" x14ac:dyDescent="0.25">
      <c r="A240" s="6" t="str">
        <f>IFERROR(VLOOKUP(B240,[9]Validacion!$A$14:$B$27,2,FALSE),"")</f>
        <v/>
      </c>
      <c r="B240" s="7" t="s">
        <v>133</v>
      </c>
      <c r="C240" s="6" t="s">
        <v>353</v>
      </c>
      <c r="D240" s="6" t="s">
        <v>153</v>
      </c>
      <c r="E240" s="6" t="s">
        <v>161</v>
      </c>
      <c r="F240" s="6" t="s">
        <v>240</v>
      </c>
      <c r="G240" s="6" t="s">
        <v>362</v>
      </c>
      <c r="H240" s="6" t="s">
        <v>363</v>
      </c>
    </row>
    <row r="241" spans="1:8" x14ac:dyDescent="0.25">
      <c r="A241" s="6" t="str">
        <f>IFERROR(VLOOKUP(B241,[9]Validacion!$A$14:$B$27,2,FALSE),"")</f>
        <v/>
      </c>
      <c r="B241" s="7" t="s">
        <v>147</v>
      </c>
      <c r="C241" s="6" t="s">
        <v>354</v>
      </c>
      <c r="D241" s="6" t="s">
        <v>153</v>
      </c>
      <c r="E241" s="6" t="s">
        <v>161</v>
      </c>
      <c r="F241" s="6" t="s">
        <v>242</v>
      </c>
      <c r="G241" s="6" t="s">
        <v>362</v>
      </c>
      <c r="H241" s="6" t="s">
        <v>363</v>
      </c>
    </row>
    <row r="242" spans="1:8" ht="45" x14ac:dyDescent="0.25">
      <c r="A242" s="9" t="str">
        <f>IFERROR(VLOOKUP(B242,[10]Validacion!$A$14:$B$27,2,FALSE),"")</f>
        <v/>
      </c>
      <c r="B242" s="9" t="s">
        <v>113</v>
      </c>
      <c r="C242" s="10" t="s">
        <v>355</v>
      </c>
      <c r="D242" s="6" t="s">
        <v>153</v>
      </c>
      <c r="E242" s="6" t="s">
        <v>161</v>
      </c>
      <c r="F242" s="8" t="s">
        <v>240</v>
      </c>
      <c r="G242" s="8" t="s">
        <v>362</v>
      </c>
      <c r="H242" s="8" t="s">
        <v>363</v>
      </c>
    </row>
    <row r="243" spans="1:8" ht="30" x14ac:dyDescent="0.25">
      <c r="A243" s="9" t="str">
        <f>IFERROR(VLOOKUP(B243,[10]Validacion!$A$14:$B$27,2,FALSE),"")</f>
        <v/>
      </c>
      <c r="B243" s="9" t="s">
        <v>134</v>
      </c>
      <c r="C243" s="10" t="s">
        <v>356</v>
      </c>
      <c r="D243" s="6" t="s">
        <v>153</v>
      </c>
      <c r="E243" s="6" t="s">
        <v>161</v>
      </c>
      <c r="F243" s="8" t="s">
        <v>155</v>
      </c>
      <c r="G243" s="8" t="s">
        <v>362</v>
      </c>
      <c r="H243" s="8" t="s">
        <v>363</v>
      </c>
    </row>
    <row r="244" spans="1:8" ht="45" x14ac:dyDescent="0.25">
      <c r="A244" s="9" t="str">
        <f>IFERROR(VLOOKUP(B244,[10]Validacion!$A$14:$B$27,2,FALSE),"")</f>
        <v/>
      </c>
      <c r="B244" s="9" t="s">
        <v>113</v>
      </c>
      <c r="C244" s="10" t="s">
        <v>357</v>
      </c>
      <c r="D244" s="6" t="s">
        <v>153</v>
      </c>
      <c r="E244" s="6" t="s">
        <v>161</v>
      </c>
      <c r="F244" s="8" t="s">
        <v>240</v>
      </c>
      <c r="G244" s="8" t="s">
        <v>362</v>
      </c>
      <c r="H244" s="8" t="s">
        <v>363</v>
      </c>
    </row>
    <row r="245" spans="1:8" ht="30" x14ac:dyDescent="0.25">
      <c r="A245" s="9" t="str">
        <f>IFERROR(VLOOKUP(B245,[10]Validacion!$A$14:$B$27,2,FALSE),"")</f>
        <v/>
      </c>
      <c r="B245" s="9" t="s">
        <v>134</v>
      </c>
      <c r="C245" s="10" t="s">
        <v>358</v>
      </c>
      <c r="D245" s="6" t="s">
        <v>153</v>
      </c>
      <c r="E245" s="6" t="s">
        <v>161</v>
      </c>
      <c r="F245" s="8" t="s">
        <v>155</v>
      </c>
      <c r="G245" s="8" t="s">
        <v>362</v>
      </c>
      <c r="H245" s="8" t="s">
        <v>363</v>
      </c>
    </row>
    <row r="246" spans="1:8" ht="45" x14ac:dyDescent="0.25">
      <c r="A246" s="9" t="str">
        <f>IFERROR(VLOOKUP(B246,[10]Validacion!$A$14:$B$27,2,FALSE),"")</f>
        <v/>
      </c>
      <c r="B246" s="9" t="s">
        <v>113</v>
      </c>
      <c r="C246" s="10" t="s">
        <v>359</v>
      </c>
      <c r="D246" s="6" t="s">
        <v>153</v>
      </c>
      <c r="E246" s="6" t="s">
        <v>161</v>
      </c>
      <c r="F246" s="8" t="s">
        <v>240</v>
      </c>
      <c r="G246" s="8" t="s">
        <v>362</v>
      </c>
      <c r="H246" s="8" t="s">
        <v>363</v>
      </c>
    </row>
    <row r="247" spans="1:8" ht="30" x14ac:dyDescent="0.25">
      <c r="A247" s="9" t="str">
        <f>IFERROR(VLOOKUP(B247,[10]Validacion!$A$14:$B$27,2,FALSE),"")</f>
        <v/>
      </c>
      <c r="B247" s="9" t="s">
        <v>134</v>
      </c>
      <c r="C247" s="10" t="s">
        <v>360</v>
      </c>
      <c r="D247" s="6" t="s">
        <v>153</v>
      </c>
      <c r="E247" s="6" t="s">
        <v>161</v>
      </c>
      <c r="F247" s="8" t="s">
        <v>155</v>
      </c>
      <c r="G247" s="8" t="s">
        <v>362</v>
      </c>
      <c r="H247" s="8" t="s">
        <v>363</v>
      </c>
    </row>
    <row r="248" spans="1:8" ht="45" x14ac:dyDescent="0.25">
      <c r="A248" s="9" t="str">
        <f>IFERROR(VLOOKUP(B248,[10]Validacion!$A$14:$B$27,2,FALSE),"")</f>
        <v/>
      </c>
      <c r="B248" s="9" t="s">
        <v>113</v>
      </c>
      <c r="C248" s="10" t="s">
        <v>361</v>
      </c>
      <c r="D248" s="6" t="s">
        <v>153</v>
      </c>
      <c r="E248" s="6" t="s">
        <v>161</v>
      </c>
      <c r="F248" s="8" t="s">
        <v>155</v>
      </c>
      <c r="G248" s="8" t="s">
        <v>362</v>
      </c>
      <c r="H248" s="8" t="s">
        <v>363</v>
      </c>
    </row>
    <row r="249" spans="1:8" ht="38.25" x14ac:dyDescent="0.25">
      <c r="A249" s="24" t="s">
        <v>368</v>
      </c>
      <c r="B249" s="24" t="s">
        <v>389</v>
      </c>
      <c r="C249" s="24" t="s">
        <v>390</v>
      </c>
      <c r="D249" s="29" t="s">
        <v>153</v>
      </c>
      <c r="E249" s="26" t="s">
        <v>154</v>
      </c>
      <c r="F249" s="26" t="s">
        <v>240</v>
      </c>
      <c r="G249" s="29" t="s">
        <v>362</v>
      </c>
      <c r="H249" s="29" t="s">
        <v>367</v>
      </c>
    </row>
    <row r="250" spans="1:8" ht="25.5" x14ac:dyDescent="0.25">
      <c r="A250" s="24" t="s">
        <v>369</v>
      </c>
      <c r="B250" s="24" t="s">
        <v>391</v>
      </c>
      <c r="C250" s="24"/>
      <c r="D250" s="29" t="s">
        <v>153</v>
      </c>
      <c r="E250" s="26" t="s">
        <v>154</v>
      </c>
      <c r="F250" s="26" t="s">
        <v>240</v>
      </c>
      <c r="G250" s="29" t="s">
        <v>362</v>
      </c>
      <c r="H250" s="29" t="s">
        <v>367</v>
      </c>
    </row>
    <row r="251" spans="1:8" ht="63.75" x14ac:dyDescent="0.25">
      <c r="A251" s="24" t="s">
        <v>370</v>
      </c>
      <c r="B251" s="24" t="s">
        <v>392</v>
      </c>
      <c r="C251" s="24" t="s">
        <v>393</v>
      </c>
      <c r="D251" s="29" t="s">
        <v>153</v>
      </c>
      <c r="E251" s="26" t="s">
        <v>154</v>
      </c>
      <c r="F251" s="26" t="s">
        <v>240</v>
      </c>
      <c r="G251" s="29" t="s">
        <v>362</v>
      </c>
      <c r="H251" s="29" t="s">
        <v>367</v>
      </c>
    </row>
    <row r="252" spans="1:8" ht="51" x14ac:dyDescent="0.25">
      <c r="A252" s="25" t="s">
        <v>371</v>
      </c>
      <c r="B252" s="26" t="s">
        <v>394</v>
      </c>
      <c r="C252" s="24" t="s">
        <v>395</v>
      </c>
      <c r="D252" s="29" t="s">
        <v>153</v>
      </c>
      <c r="E252" s="26" t="s">
        <v>154</v>
      </c>
      <c r="F252" s="26" t="s">
        <v>240</v>
      </c>
      <c r="G252" s="29" t="s">
        <v>362</v>
      </c>
      <c r="H252" s="34" t="s">
        <v>367</v>
      </c>
    </row>
    <row r="253" spans="1:8" ht="38.25" x14ac:dyDescent="0.25">
      <c r="A253" s="26" t="s">
        <v>372</v>
      </c>
      <c r="B253" s="30" t="s">
        <v>396</v>
      </c>
      <c r="C253" s="24" t="s">
        <v>397</v>
      </c>
      <c r="D253" s="29" t="s">
        <v>153</v>
      </c>
      <c r="E253" s="26" t="s">
        <v>154</v>
      </c>
      <c r="F253" s="26" t="s">
        <v>240</v>
      </c>
      <c r="G253" s="29" t="s">
        <v>362</v>
      </c>
      <c r="H253" s="34" t="s">
        <v>367</v>
      </c>
    </row>
    <row r="254" spans="1:8" x14ac:dyDescent="0.25">
      <c r="A254" s="25" t="s">
        <v>373</v>
      </c>
      <c r="B254" s="25" t="s">
        <v>398</v>
      </c>
      <c r="C254" s="25"/>
      <c r="D254" s="29" t="s">
        <v>153</v>
      </c>
      <c r="E254" s="26" t="s">
        <v>154</v>
      </c>
      <c r="F254" s="26" t="s">
        <v>240</v>
      </c>
      <c r="G254" s="29" t="s">
        <v>362</v>
      </c>
      <c r="H254" s="34" t="s">
        <v>367</v>
      </c>
    </row>
    <row r="255" spans="1:8" x14ac:dyDescent="0.25">
      <c r="A255" s="25" t="s">
        <v>374</v>
      </c>
      <c r="B255" s="24" t="s">
        <v>399</v>
      </c>
      <c r="C255" s="27"/>
      <c r="D255" s="29" t="s">
        <v>153</v>
      </c>
      <c r="E255" s="26" t="s">
        <v>154</v>
      </c>
      <c r="F255" s="26" t="s">
        <v>242</v>
      </c>
      <c r="G255" s="29" t="s">
        <v>362</v>
      </c>
      <c r="H255" s="34" t="s">
        <v>367</v>
      </c>
    </row>
    <row r="256" spans="1:8" x14ac:dyDescent="0.25">
      <c r="A256" s="25" t="s">
        <v>375</v>
      </c>
      <c r="B256" s="24" t="s">
        <v>400</v>
      </c>
      <c r="C256" s="27"/>
      <c r="D256" s="29" t="s">
        <v>153</v>
      </c>
      <c r="E256" s="26" t="s">
        <v>154</v>
      </c>
      <c r="F256" s="26" t="s">
        <v>242</v>
      </c>
      <c r="G256" s="29" t="s">
        <v>362</v>
      </c>
      <c r="H256" s="34" t="s">
        <v>367</v>
      </c>
    </row>
    <row r="257" spans="1:8" x14ac:dyDescent="0.25">
      <c r="A257" s="25"/>
      <c r="B257" s="24" t="s">
        <v>401</v>
      </c>
      <c r="C257" s="27"/>
      <c r="D257" s="29" t="s">
        <v>153</v>
      </c>
      <c r="E257" s="26" t="s">
        <v>154</v>
      </c>
      <c r="F257" s="26" t="s">
        <v>242</v>
      </c>
      <c r="G257" s="29" t="s">
        <v>362</v>
      </c>
      <c r="H257" s="34" t="s">
        <v>367</v>
      </c>
    </row>
    <row r="258" spans="1:8" x14ac:dyDescent="0.25">
      <c r="A258" s="25" t="s">
        <v>376</v>
      </c>
      <c r="B258" s="24" t="s">
        <v>402</v>
      </c>
      <c r="C258" s="27"/>
      <c r="D258" s="29" t="s">
        <v>153</v>
      </c>
      <c r="E258" s="26" t="s">
        <v>154</v>
      </c>
      <c r="F258" s="26" t="s">
        <v>242</v>
      </c>
      <c r="G258" s="29" t="s">
        <v>362</v>
      </c>
      <c r="H258" s="34" t="s">
        <v>367</v>
      </c>
    </row>
    <row r="259" spans="1:8" x14ac:dyDescent="0.25">
      <c r="A259" s="25"/>
      <c r="B259" s="24" t="s">
        <v>403</v>
      </c>
      <c r="C259" s="25"/>
      <c r="D259" s="29" t="s">
        <v>153</v>
      </c>
      <c r="E259" s="26" t="s">
        <v>154</v>
      </c>
      <c r="F259" s="26" t="s">
        <v>240</v>
      </c>
      <c r="G259" s="29" t="s">
        <v>362</v>
      </c>
      <c r="H259" s="29" t="s">
        <v>363</v>
      </c>
    </row>
    <row r="260" spans="1:8" ht="25.5" x14ac:dyDescent="0.25">
      <c r="A260" s="26" t="s">
        <v>377</v>
      </c>
      <c r="B260" s="24" t="s">
        <v>404</v>
      </c>
      <c r="C260" s="24" t="s">
        <v>405</v>
      </c>
      <c r="D260" s="29" t="s">
        <v>153</v>
      </c>
      <c r="E260" s="26" t="s">
        <v>161</v>
      </c>
      <c r="F260" s="26" t="s">
        <v>156</v>
      </c>
      <c r="G260" s="29" t="s">
        <v>433</v>
      </c>
      <c r="H260" s="29" t="s">
        <v>363</v>
      </c>
    </row>
    <row r="261" spans="1:8" ht="63.75" x14ac:dyDescent="0.25">
      <c r="A261" s="26" t="s">
        <v>378</v>
      </c>
      <c r="B261" s="24" t="s">
        <v>406</v>
      </c>
      <c r="C261" s="31" t="s">
        <v>407</v>
      </c>
      <c r="D261" s="29" t="s">
        <v>153</v>
      </c>
      <c r="E261" s="26" t="s">
        <v>191</v>
      </c>
      <c r="F261" s="26" t="s">
        <v>240</v>
      </c>
      <c r="G261" s="29" t="s">
        <v>362</v>
      </c>
      <c r="H261" s="29" t="s">
        <v>363</v>
      </c>
    </row>
    <row r="262" spans="1:8" x14ac:dyDescent="0.25">
      <c r="A262" s="26" t="s">
        <v>379</v>
      </c>
      <c r="B262" s="24" t="s">
        <v>408</v>
      </c>
      <c r="C262" s="31"/>
      <c r="D262" s="29" t="s">
        <v>153</v>
      </c>
      <c r="E262" s="26" t="s">
        <v>154</v>
      </c>
      <c r="F262" s="29" t="s">
        <v>242</v>
      </c>
      <c r="G262" s="29" t="s">
        <v>362</v>
      </c>
      <c r="H262" s="29" t="s">
        <v>363</v>
      </c>
    </row>
    <row r="263" spans="1:8" ht="89.25" x14ac:dyDescent="0.25">
      <c r="A263" s="26" t="s">
        <v>380</v>
      </c>
      <c r="B263" s="24" t="s">
        <v>409</v>
      </c>
      <c r="C263" s="31" t="s">
        <v>410</v>
      </c>
      <c r="D263" s="29" t="s">
        <v>153</v>
      </c>
      <c r="E263" s="29" t="s">
        <v>154</v>
      </c>
      <c r="F263" s="29" t="s">
        <v>155</v>
      </c>
      <c r="G263" s="29" t="s">
        <v>362</v>
      </c>
      <c r="H263" s="29" t="s">
        <v>363</v>
      </c>
    </row>
    <row r="264" spans="1:8" ht="102" x14ac:dyDescent="0.25">
      <c r="A264" s="26" t="s">
        <v>381</v>
      </c>
      <c r="B264" s="24" t="s">
        <v>411</v>
      </c>
      <c r="C264" s="24" t="s">
        <v>412</v>
      </c>
      <c r="D264" s="29" t="s">
        <v>153</v>
      </c>
      <c r="E264" s="29" t="s">
        <v>154</v>
      </c>
      <c r="F264" s="29" t="s">
        <v>167</v>
      </c>
      <c r="G264" s="29" t="s">
        <v>434</v>
      </c>
      <c r="H264" s="29" t="s">
        <v>367</v>
      </c>
    </row>
    <row r="265" spans="1:8" ht="25.5" x14ac:dyDescent="0.25">
      <c r="A265" s="26" t="s">
        <v>382</v>
      </c>
      <c r="B265" s="32" t="s">
        <v>413</v>
      </c>
      <c r="C265" s="24" t="s">
        <v>414</v>
      </c>
      <c r="D265" s="29" t="s">
        <v>153</v>
      </c>
      <c r="E265" s="29" t="s">
        <v>154</v>
      </c>
      <c r="F265" s="29" t="s">
        <v>167</v>
      </c>
      <c r="G265" s="29" t="s">
        <v>433</v>
      </c>
      <c r="H265" s="29" t="s">
        <v>363</v>
      </c>
    </row>
    <row r="266" spans="1:8" x14ac:dyDescent="0.25">
      <c r="A266" s="26"/>
      <c r="B266" s="32" t="s">
        <v>415</v>
      </c>
      <c r="C266" s="24" t="s">
        <v>416</v>
      </c>
      <c r="D266" s="29" t="s">
        <v>153</v>
      </c>
      <c r="E266" s="29" t="s">
        <v>161</v>
      </c>
      <c r="F266" s="29" t="s">
        <v>155</v>
      </c>
      <c r="G266" s="29" t="s">
        <v>433</v>
      </c>
      <c r="H266" s="29" t="s">
        <v>363</v>
      </c>
    </row>
    <row r="267" spans="1:8" x14ac:dyDescent="0.25">
      <c r="A267" s="27"/>
      <c r="B267" s="24" t="s">
        <v>417</v>
      </c>
      <c r="C267" s="27"/>
      <c r="D267" s="33" t="s">
        <v>153</v>
      </c>
      <c r="E267" s="29" t="s">
        <v>154</v>
      </c>
      <c r="F267" s="29" t="s">
        <v>155</v>
      </c>
      <c r="G267" s="29" t="s">
        <v>435</v>
      </c>
      <c r="H267" s="29" t="s">
        <v>363</v>
      </c>
    </row>
    <row r="268" spans="1:8" ht="89.25" x14ac:dyDescent="0.25">
      <c r="A268" s="26" t="s">
        <v>383</v>
      </c>
      <c r="B268" s="24" t="s">
        <v>418</v>
      </c>
      <c r="C268" s="24" t="s">
        <v>419</v>
      </c>
      <c r="D268" s="29" t="s">
        <v>153</v>
      </c>
      <c r="E268" s="29" t="s">
        <v>154</v>
      </c>
      <c r="F268" s="29" t="s">
        <v>242</v>
      </c>
      <c r="G268" s="29" t="s">
        <v>434</v>
      </c>
      <c r="H268" s="29" t="s">
        <v>367</v>
      </c>
    </row>
    <row r="269" spans="1:8" ht="51" x14ac:dyDescent="0.25">
      <c r="A269" s="26" t="s">
        <v>384</v>
      </c>
      <c r="B269" s="24" t="s">
        <v>420</v>
      </c>
      <c r="C269" s="24" t="s">
        <v>421</v>
      </c>
      <c r="D269" s="29" t="s">
        <v>153</v>
      </c>
      <c r="E269" s="26" t="s">
        <v>154</v>
      </c>
      <c r="F269" s="29" t="s">
        <v>242</v>
      </c>
      <c r="G269" s="29" t="s">
        <v>434</v>
      </c>
      <c r="H269" s="29" t="s">
        <v>367</v>
      </c>
    </row>
    <row r="270" spans="1:8" ht="51" x14ac:dyDescent="0.25">
      <c r="A270" s="26" t="s">
        <v>385</v>
      </c>
      <c r="B270" s="24" t="s">
        <v>422</v>
      </c>
      <c r="C270" s="24" t="s">
        <v>421</v>
      </c>
      <c r="D270" s="29" t="s">
        <v>153</v>
      </c>
      <c r="E270" s="26" t="s">
        <v>154</v>
      </c>
      <c r="F270" s="29" t="s">
        <v>242</v>
      </c>
      <c r="G270" s="29" t="s">
        <v>434</v>
      </c>
      <c r="H270" s="29" t="s">
        <v>367</v>
      </c>
    </row>
    <row r="271" spans="1:8" ht="63.75" x14ac:dyDescent="0.25">
      <c r="A271" s="26" t="s">
        <v>386</v>
      </c>
      <c r="B271" s="24" t="s">
        <v>423</v>
      </c>
      <c r="C271" s="24" t="s">
        <v>424</v>
      </c>
      <c r="D271" s="29" t="s">
        <v>153</v>
      </c>
      <c r="E271" s="26" t="s">
        <v>154</v>
      </c>
      <c r="F271" s="29" t="s">
        <v>242</v>
      </c>
      <c r="G271" s="29" t="s">
        <v>433</v>
      </c>
      <c r="H271" s="29" t="s">
        <v>363</v>
      </c>
    </row>
    <row r="272" spans="1:8" ht="127.5" x14ac:dyDescent="0.25">
      <c r="A272" s="26" t="s">
        <v>386</v>
      </c>
      <c r="B272" s="24" t="s">
        <v>425</v>
      </c>
      <c r="C272" s="31" t="s">
        <v>426</v>
      </c>
      <c r="D272" s="29" t="s">
        <v>153</v>
      </c>
      <c r="E272" s="26" t="s">
        <v>154</v>
      </c>
      <c r="F272" s="29" t="s">
        <v>242</v>
      </c>
      <c r="G272" s="29" t="s">
        <v>433</v>
      </c>
      <c r="H272" s="29" t="s">
        <v>363</v>
      </c>
    </row>
    <row r="273" spans="1:8" ht="25.5" x14ac:dyDescent="0.25">
      <c r="A273" s="26" t="s">
        <v>387</v>
      </c>
      <c r="B273" s="24" t="s">
        <v>427</v>
      </c>
      <c r="C273" s="24" t="s">
        <v>428</v>
      </c>
      <c r="D273" s="29" t="s">
        <v>153</v>
      </c>
      <c r="E273" s="26" t="s">
        <v>154</v>
      </c>
      <c r="F273" s="29" t="s">
        <v>242</v>
      </c>
      <c r="G273" s="29" t="s">
        <v>362</v>
      </c>
      <c r="H273" s="29" t="s">
        <v>367</v>
      </c>
    </row>
    <row r="274" spans="1:8" ht="63.75" x14ac:dyDescent="0.25">
      <c r="A274" s="26" t="s">
        <v>388</v>
      </c>
      <c r="B274" s="24" t="s">
        <v>429</v>
      </c>
      <c r="C274" s="31" t="s">
        <v>430</v>
      </c>
      <c r="D274" s="29" t="s">
        <v>153</v>
      </c>
      <c r="E274" s="26" t="s">
        <v>154</v>
      </c>
      <c r="F274" s="29" t="s">
        <v>242</v>
      </c>
      <c r="G274" s="29" t="s">
        <v>362</v>
      </c>
      <c r="H274" s="35" t="s">
        <v>363</v>
      </c>
    </row>
    <row r="275" spans="1:8" ht="89.25" x14ac:dyDescent="0.25">
      <c r="A275" s="27"/>
      <c r="B275" s="24" t="s">
        <v>431</v>
      </c>
      <c r="C275" s="31" t="s">
        <v>432</v>
      </c>
      <c r="D275" s="33" t="s">
        <v>153</v>
      </c>
      <c r="E275" s="32" t="s">
        <v>154</v>
      </c>
      <c r="F275" s="32" t="s">
        <v>156</v>
      </c>
      <c r="G275" s="33" t="s">
        <v>362</v>
      </c>
      <c r="H275" s="33" t="s">
        <v>367</v>
      </c>
    </row>
    <row r="276" spans="1:8" x14ac:dyDescent="0.25">
      <c r="A276" s="28" t="str">
        <f>IFERROR(VLOOKUP(B276,[16]Validacion!$A$15:$B$60,2,FALSE),"")</f>
        <v/>
      </c>
      <c r="B276" s="28"/>
      <c r="C276" s="28"/>
      <c r="D276" s="28"/>
      <c r="E276" s="28"/>
      <c r="F276" s="28"/>
      <c r="G276" s="28"/>
      <c r="H276" s="28"/>
    </row>
    <row r="277" spans="1:8" x14ac:dyDescent="0.25">
      <c r="A277" s="28" t="str">
        <f>IFERROR(VLOOKUP(B277,[16]Validacion!$A$15:$B$60,2,FALSE),"")</f>
        <v/>
      </c>
      <c r="B277" s="28"/>
      <c r="C277" s="28"/>
      <c r="D277" s="28"/>
      <c r="E277" s="28"/>
      <c r="F277" s="28"/>
      <c r="G277" s="28"/>
      <c r="H277" s="28"/>
    </row>
    <row r="278" spans="1:8" x14ac:dyDescent="0.25">
      <c r="A278" s="28" t="str">
        <f>IFERROR(VLOOKUP(B278,[16]Validacion!$A$15:$B$60,2,FALSE),"")</f>
        <v/>
      </c>
      <c r="B278" s="28"/>
      <c r="C278" s="28"/>
      <c r="D278" s="28"/>
      <c r="E278" s="28"/>
      <c r="F278" s="28"/>
      <c r="G278" s="28"/>
      <c r="H278" s="28"/>
    </row>
    <row r="279" spans="1:8" x14ac:dyDescent="0.25">
      <c r="A279" s="28" t="str">
        <f>IFERROR(VLOOKUP(B279,[16]Validacion!$A$15:$B$60,2,FALSE),"")</f>
        <v/>
      </c>
      <c r="B279" s="28"/>
      <c r="C279" s="28"/>
      <c r="D279" s="28"/>
      <c r="E279" s="28"/>
      <c r="F279" s="28"/>
      <c r="G279" s="28"/>
      <c r="H279" s="28"/>
    </row>
    <row r="280" spans="1:8" x14ac:dyDescent="0.25">
      <c r="A280" s="28" t="str">
        <f>IFERROR(VLOOKUP(B280,[16]Validacion!$A$15:$B$60,2,FALSE),"")</f>
        <v/>
      </c>
      <c r="B280" s="28"/>
      <c r="C280" s="28"/>
      <c r="D280" s="28"/>
      <c r="E280" s="28"/>
      <c r="F280" s="28"/>
      <c r="G280" s="28"/>
      <c r="H280" s="28"/>
    </row>
    <row r="281" spans="1:8" x14ac:dyDescent="0.25">
      <c r="A281" s="28" t="str">
        <f>IFERROR(VLOOKUP(B281,[16]Validacion!$A$15:$B$60,2,FALSE),"")</f>
        <v/>
      </c>
      <c r="B281" s="28"/>
      <c r="C281" s="28"/>
      <c r="D281" s="28"/>
      <c r="E281" s="28"/>
      <c r="F281" s="28"/>
      <c r="G281" s="28"/>
      <c r="H281" s="28"/>
    </row>
    <row r="282" spans="1:8" x14ac:dyDescent="0.25">
      <c r="A282" s="28" t="str">
        <f>IFERROR(VLOOKUP(B282,[16]Validacion!$A$15:$B$60,2,FALSE),"")</f>
        <v/>
      </c>
      <c r="B282" s="28"/>
      <c r="C282" s="28"/>
      <c r="D282" s="28"/>
      <c r="E282" s="28"/>
      <c r="F282" s="28"/>
      <c r="G282" s="28"/>
      <c r="H282" s="28"/>
    </row>
    <row r="283" spans="1:8" x14ac:dyDescent="0.25">
      <c r="A283" s="28" t="str">
        <f>IFERROR(VLOOKUP(B283,[16]Validacion!$A$15:$B$60,2,FALSE),"")</f>
        <v/>
      </c>
      <c r="B283" s="28"/>
      <c r="C283" s="28"/>
      <c r="D283" s="28"/>
      <c r="E283" s="28"/>
      <c r="F283" s="28"/>
      <c r="G283" s="28"/>
      <c r="H283" s="28"/>
    </row>
    <row r="284" spans="1:8" x14ac:dyDescent="0.25">
      <c r="A284" s="28" t="str">
        <f>IFERROR(VLOOKUP(B284,[16]Validacion!$A$15:$B$60,2,FALSE),"")</f>
        <v/>
      </c>
      <c r="B284" s="28"/>
      <c r="C284" s="28"/>
      <c r="D284" s="28"/>
      <c r="E284" s="28"/>
      <c r="F284" s="28"/>
      <c r="G284" s="28"/>
      <c r="H284" s="28"/>
    </row>
    <row r="285" spans="1:8" x14ac:dyDescent="0.25">
      <c r="A285" s="28" t="str">
        <f>IFERROR(VLOOKUP(B285,[16]Validacion!$A$15:$B$60,2,FALSE),"")</f>
        <v/>
      </c>
      <c r="B285" s="28"/>
      <c r="C285" s="28"/>
      <c r="D285" s="28"/>
      <c r="E285" s="28"/>
      <c r="F285" s="28"/>
      <c r="G285" s="28"/>
      <c r="H285" s="28"/>
    </row>
    <row r="286" spans="1:8" x14ac:dyDescent="0.25">
      <c r="A286" s="28" t="str">
        <f>IFERROR(VLOOKUP(B286,[16]Validacion!$A$15:$B$60,2,FALSE),"")</f>
        <v/>
      </c>
      <c r="B286" s="28"/>
      <c r="C286" s="28"/>
      <c r="D286" s="28"/>
      <c r="E286" s="28"/>
      <c r="F286" s="28"/>
      <c r="G286" s="28"/>
      <c r="H286" s="28"/>
    </row>
    <row r="287" spans="1:8" x14ac:dyDescent="0.25">
      <c r="A287" s="28" t="str">
        <f>IFERROR(VLOOKUP(B287,[16]Validacion!$A$15:$B$60,2,FALSE),"")</f>
        <v/>
      </c>
      <c r="B287" s="28"/>
      <c r="C287" s="28"/>
      <c r="D287" s="28"/>
      <c r="E287" s="28"/>
      <c r="F287" s="28"/>
      <c r="G287" s="28"/>
      <c r="H287" s="28"/>
    </row>
    <row r="288" spans="1:8" x14ac:dyDescent="0.25">
      <c r="A288" s="28" t="str">
        <f>IFERROR(VLOOKUP(B288,[16]Validacion!$A$15:$B$60,2,FALSE),"")</f>
        <v/>
      </c>
      <c r="B288" s="28"/>
      <c r="C288" s="28"/>
      <c r="D288" s="28"/>
      <c r="E288" s="28"/>
      <c r="F288" s="28"/>
      <c r="G288" s="28"/>
      <c r="H288" s="28"/>
    </row>
    <row r="289" spans="1:8" x14ac:dyDescent="0.25">
      <c r="A289" s="28" t="str">
        <f>IFERROR(VLOOKUP(B289,[16]Validacion!$A$15:$B$60,2,FALSE),"")</f>
        <v/>
      </c>
      <c r="B289" s="28"/>
      <c r="C289" s="28"/>
      <c r="D289" s="28"/>
      <c r="E289" s="28"/>
      <c r="F289" s="28"/>
      <c r="G289" s="28"/>
      <c r="H289" s="28"/>
    </row>
    <row r="290" spans="1:8" x14ac:dyDescent="0.25">
      <c r="A290" s="28" t="str">
        <f>IFERROR(VLOOKUP(B290,[16]Validacion!$A$15:$B$60,2,FALSE),"")</f>
        <v/>
      </c>
      <c r="B290" s="28"/>
      <c r="C290" s="28"/>
      <c r="D290" s="28"/>
      <c r="E290" s="28"/>
      <c r="F290" s="28"/>
      <c r="G290" s="28"/>
      <c r="H290" s="28"/>
    </row>
    <row r="291" spans="1:8" x14ac:dyDescent="0.25">
      <c r="A291" s="28" t="str">
        <f>IFERROR(VLOOKUP(B291,[16]Validacion!$A$15:$B$60,2,FALSE),"")</f>
        <v/>
      </c>
      <c r="B291" s="28"/>
      <c r="C291" s="28"/>
      <c r="D291" s="28"/>
      <c r="E291" s="28"/>
      <c r="F291" s="28"/>
      <c r="G291" s="28"/>
      <c r="H291" s="28"/>
    </row>
    <row r="292" spans="1:8" x14ac:dyDescent="0.25">
      <c r="A292" s="28" t="str">
        <f>IFERROR(VLOOKUP(B292,[16]Validacion!$A$15:$B$60,2,FALSE),"")</f>
        <v/>
      </c>
      <c r="B292" s="28"/>
      <c r="C292" s="28"/>
      <c r="D292" s="28"/>
      <c r="E292" s="28"/>
      <c r="F292" s="28"/>
      <c r="G292" s="28"/>
      <c r="H292" s="28"/>
    </row>
    <row r="293" spans="1:8" x14ac:dyDescent="0.25">
      <c r="A293" s="28" t="str">
        <f>IFERROR(VLOOKUP(B293,[16]Validacion!$A$15:$B$60,2,FALSE),"")</f>
        <v/>
      </c>
      <c r="B293" s="28"/>
      <c r="C293" s="28"/>
      <c r="D293" s="28"/>
      <c r="E293" s="28"/>
      <c r="F293" s="28"/>
      <c r="G293" s="28"/>
      <c r="H293" s="28"/>
    </row>
    <row r="294" spans="1:8" x14ac:dyDescent="0.25">
      <c r="A294" s="28" t="str">
        <f>IFERROR(VLOOKUP(B294,[16]Validacion!$A$15:$B$60,2,FALSE),"")</f>
        <v/>
      </c>
      <c r="B294" s="28"/>
      <c r="C294" s="28"/>
      <c r="D294" s="28"/>
      <c r="E294" s="28"/>
      <c r="F294" s="28"/>
      <c r="G294" s="28"/>
      <c r="H294" s="28"/>
    </row>
    <row r="295" spans="1:8" x14ac:dyDescent="0.25">
      <c r="A295" s="28" t="str">
        <f>IFERROR(VLOOKUP(B295,[16]Validacion!$A$15:$B$60,2,FALSE),"")</f>
        <v/>
      </c>
      <c r="B295" s="28"/>
      <c r="C295" s="28"/>
      <c r="D295" s="28"/>
      <c r="E295" s="28"/>
      <c r="F295" s="28"/>
      <c r="G295" s="28"/>
      <c r="H295" s="28"/>
    </row>
    <row r="296" spans="1:8" x14ac:dyDescent="0.25">
      <c r="A296" s="28" t="str">
        <f>IFERROR(VLOOKUP(B296,[16]Validacion!$A$15:$B$60,2,FALSE),"")</f>
        <v/>
      </c>
      <c r="B296" s="28"/>
      <c r="C296" s="28"/>
      <c r="D296" s="28"/>
      <c r="E296" s="28"/>
      <c r="F296" s="28"/>
      <c r="G296" s="28"/>
      <c r="H296" s="28"/>
    </row>
    <row r="297" spans="1:8" x14ac:dyDescent="0.25">
      <c r="A297" s="28" t="str">
        <f>IFERROR(VLOOKUP(B297,[16]Validacion!$A$15:$B$60,2,FALSE),"")</f>
        <v/>
      </c>
      <c r="B297" s="28"/>
      <c r="C297" s="28"/>
      <c r="D297" s="28"/>
      <c r="E297" s="28"/>
      <c r="F297" s="28"/>
      <c r="G297" s="28"/>
      <c r="H297" s="28"/>
    </row>
    <row r="298" spans="1:8" x14ac:dyDescent="0.25">
      <c r="A298" s="28" t="str">
        <f>IFERROR(VLOOKUP(B298,[16]Validacion!$A$15:$B$60,2,FALSE),"")</f>
        <v/>
      </c>
      <c r="B298" s="28"/>
      <c r="C298" s="28"/>
      <c r="D298" s="28"/>
      <c r="E298" s="28"/>
      <c r="F298" s="28"/>
      <c r="G298" s="28"/>
      <c r="H298" s="28"/>
    </row>
    <row r="299" spans="1:8" x14ac:dyDescent="0.25">
      <c r="A299" s="28" t="str">
        <f>IFERROR(VLOOKUP(B299,[16]Validacion!$A$15:$B$60,2,FALSE),"")</f>
        <v/>
      </c>
      <c r="B299" s="28"/>
      <c r="C299" s="28"/>
      <c r="D299" s="28"/>
      <c r="E299" s="28"/>
      <c r="F299" s="28"/>
      <c r="G299" s="28"/>
      <c r="H299" s="28"/>
    </row>
    <row r="300" spans="1:8" x14ac:dyDescent="0.25">
      <c r="A300" s="28" t="str">
        <f>IFERROR(VLOOKUP(B300,[16]Validacion!$A$15:$B$60,2,FALSE),"")</f>
        <v/>
      </c>
      <c r="B300" s="28"/>
      <c r="C300" s="28"/>
      <c r="D300" s="28"/>
      <c r="E300" s="28"/>
      <c r="F300" s="28"/>
      <c r="G300" s="28"/>
      <c r="H300" s="28"/>
    </row>
    <row r="301" spans="1:8" x14ac:dyDescent="0.25">
      <c r="A301" s="28" t="str">
        <f>IFERROR(VLOOKUP(B301,[16]Validacion!$A$15:$B$60,2,FALSE),"")</f>
        <v/>
      </c>
      <c r="B301" s="28"/>
      <c r="C301" s="28"/>
      <c r="D301" s="28"/>
      <c r="E301" s="28"/>
      <c r="F301" s="28"/>
    </row>
    <row r="302" spans="1:8" x14ac:dyDescent="0.25">
      <c r="A302" s="28" t="str">
        <f>IFERROR(VLOOKUP(B302,[16]Validacion!$A$15:$B$60,2,FALSE),"")</f>
        <v/>
      </c>
      <c r="B302" s="28"/>
      <c r="C302" s="28"/>
      <c r="D302" s="28"/>
      <c r="E302" s="28"/>
      <c r="F302" s="28"/>
    </row>
    <row r="303" spans="1:8" x14ac:dyDescent="0.25">
      <c r="A303" s="28" t="str">
        <f>IFERROR(VLOOKUP(B303,[16]Validacion!$A$15:$B$60,2,FALSE),"")</f>
        <v/>
      </c>
      <c r="B303" s="28"/>
      <c r="C303" s="28"/>
      <c r="D303" s="28"/>
      <c r="E303" s="28"/>
      <c r="F303" s="28"/>
    </row>
    <row r="304" spans="1:8" x14ac:dyDescent="0.25">
      <c r="A304" s="28" t="str">
        <f>IFERROR(VLOOKUP(B304,[16]Validacion!$A$15:$B$60,2,FALSE),"")</f>
        <v/>
      </c>
      <c r="B304" s="28"/>
      <c r="C304" s="28"/>
      <c r="D304" s="28"/>
      <c r="E304" s="28"/>
      <c r="F304" s="28"/>
    </row>
    <row r="305" spans="1:6" x14ac:dyDescent="0.25">
      <c r="A305" s="28" t="str">
        <f>IFERROR(VLOOKUP(B305,[16]Validacion!$A$15:$B$60,2,FALSE),"")</f>
        <v/>
      </c>
      <c r="B305" s="28"/>
      <c r="C305" s="28"/>
      <c r="D305" s="28"/>
      <c r="E305" s="28"/>
      <c r="F305" s="28"/>
    </row>
    <row r="306" spans="1:6" x14ac:dyDescent="0.25">
      <c r="A306" s="28" t="str">
        <f>IFERROR(VLOOKUP(B306,[16]Validacion!$A$15:$B$60,2,FALSE),"")</f>
        <v/>
      </c>
      <c r="B306" s="28"/>
      <c r="C306" s="28"/>
      <c r="D306" s="28"/>
      <c r="E306" s="28"/>
      <c r="F306" s="28"/>
    </row>
    <row r="307" spans="1:6" x14ac:dyDescent="0.25">
      <c r="A307" s="28" t="str">
        <f>IFERROR(VLOOKUP(B307,[16]Validacion!$A$15:$B$60,2,FALSE),"")</f>
        <v/>
      </c>
      <c r="B307" s="28"/>
      <c r="C307" s="28"/>
      <c r="D307" s="28"/>
      <c r="E307" s="28"/>
      <c r="F307" s="28"/>
    </row>
    <row r="308" spans="1:6" x14ac:dyDescent="0.25">
      <c r="A308" s="28" t="str">
        <f>IFERROR(VLOOKUP(B308,[16]Validacion!$A$15:$B$60,2,FALSE),"")</f>
        <v/>
      </c>
      <c r="B308" s="28"/>
      <c r="C308" s="28"/>
      <c r="D308" s="28"/>
      <c r="E308" s="28"/>
      <c r="F308" s="28"/>
    </row>
    <row r="309" spans="1:6" x14ac:dyDescent="0.25">
      <c r="A309" s="28" t="str">
        <f>IFERROR(VLOOKUP(B309,[16]Validacion!$A$15:$B$60,2,FALSE),"")</f>
        <v/>
      </c>
      <c r="B309" s="28"/>
      <c r="C309" s="28"/>
      <c r="D309" s="28"/>
      <c r="E309" s="28"/>
      <c r="F309" s="28"/>
    </row>
    <row r="310" spans="1:6" x14ac:dyDescent="0.25">
      <c r="A310" s="28" t="str">
        <f>IFERROR(VLOOKUP(B310,[16]Validacion!$A$15:$B$60,2,FALSE),"")</f>
        <v/>
      </c>
      <c r="B310" s="28"/>
      <c r="C310" s="28"/>
      <c r="D310" s="28"/>
      <c r="E310" s="28"/>
      <c r="F310" s="28"/>
    </row>
    <row r="311" spans="1:6" x14ac:dyDescent="0.25">
      <c r="A311" s="28" t="str">
        <f>IFERROR(VLOOKUP(B311,[16]Validacion!$A$15:$B$60,2,FALSE),"")</f>
        <v/>
      </c>
      <c r="B311" s="28"/>
      <c r="C311" s="28"/>
      <c r="D311" s="28"/>
      <c r="E311" s="28"/>
      <c r="F311" s="28"/>
    </row>
    <row r="312" spans="1:6" x14ac:dyDescent="0.25">
      <c r="A312" s="28" t="str">
        <f>IFERROR(VLOOKUP(B312,[16]Validacion!$A$15:$B$60,2,FALSE),"")</f>
        <v/>
      </c>
      <c r="B312" s="28"/>
      <c r="C312" s="28"/>
      <c r="D312" s="28"/>
      <c r="E312" s="28"/>
      <c r="F312" s="28"/>
    </row>
    <row r="313" spans="1:6" x14ac:dyDescent="0.25">
      <c r="A313" s="28" t="str">
        <f>IFERROR(VLOOKUP(B313,[16]Validacion!$A$15:$B$60,2,FALSE),"")</f>
        <v/>
      </c>
      <c r="B313" s="28"/>
      <c r="C313" s="28"/>
      <c r="D313" s="28"/>
      <c r="E313" s="28"/>
      <c r="F313" s="28"/>
    </row>
    <row r="314" spans="1:6" x14ac:dyDescent="0.25">
      <c r="A314" s="28" t="str">
        <f>IFERROR(VLOOKUP(B314,[16]Validacion!$A$15:$B$60,2,FALSE),"")</f>
        <v/>
      </c>
      <c r="B314" s="28"/>
      <c r="C314" s="28"/>
      <c r="D314" s="28"/>
      <c r="E314" s="28"/>
      <c r="F314" s="28"/>
    </row>
    <row r="315" spans="1:6" x14ac:dyDescent="0.25">
      <c r="A315" s="28" t="str">
        <f>IFERROR(VLOOKUP(B315,[16]Validacion!$A$15:$B$60,2,FALSE),"")</f>
        <v/>
      </c>
      <c r="B315" s="28"/>
      <c r="C315" s="28"/>
      <c r="D315" s="28"/>
      <c r="E315" s="28"/>
      <c r="F315" s="28"/>
    </row>
    <row r="316" spans="1:6" x14ac:dyDescent="0.25">
      <c r="A316" s="28" t="str">
        <f>IFERROR(VLOOKUP(B316,[16]Validacion!$A$15:$B$60,2,FALSE),"")</f>
        <v/>
      </c>
      <c r="B316" s="28"/>
      <c r="C316" s="28"/>
      <c r="D316" s="28"/>
      <c r="E316" s="28"/>
      <c r="F316" s="28"/>
    </row>
    <row r="317" spans="1:6" x14ac:dyDescent="0.25">
      <c r="B317" s="28"/>
      <c r="C317" s="28"/>
      <c r="D317" s="28"/>
      <c r="E317" s="28"/>
      <c r="F317" s="28"/>
    </row>
    <row r="318" spans="1:6" x14ac:dyDescent="0.25">
      <c r="B318" s="28"/>
      <c r="C318" s="28"/>
      <c r="D318" s="28"/>
      <c r="E318" s="28"/>
      <c r="F318" s="28"/>
    </row>
    <row r="319" spans="1:6" x14ac:dyDescent="0.25">
      <c r="B319" s="28"/>
      <c r="C319" s="28"/>
      <c r="D319" s="28"/>
      <c r="E319" s="28"/>
      <c r="F319" s="28"/>
    </row>
    <row r="320" spans="1:6" x14ac:dyDescent="0.25">
      <c r="B320" s="28"/>
      <c r="C320" s="28"/>
      <c r="D320" s="28"/>
      <c r="E320" s="28"/>
      <c r="F320" s="28"/>
    </row>
    <row r="321" spans="2:6" x14ac:dyDescent="0.25">
      <c r="B321" s="28"/>
      <c r="C321" s="28"/>
      <c r="D321" s="28"/>
      <c r="E321" s="28"/>
      <c r="F321" s="28"/>
    </row>
  </sheetData>
  <mergeCells count="9">
    <mergeCell ref="F2:F3"/>
    <mergeCell ref="G2:H2"/>
    <mergeCell ref="C1:H1"/>
    <mergeCell ref="A1:B1"/>
    <mergeCell ref="A2:A3"/>
    <mergeCell ref="B2:B3"/>
    <mergeCell ref="C2:C3"/>
    <mergeCell ref="D2:D3"/>
    <mergeCell ref="E2:E3"/>
  </mergeCells>
  <dataValidations count="9">
    <dataValidation errorStyle="warning" allowBlank="1" showInputMessage="1" sqref="B100:B127"/>
    <dataValidation type="list" errorStyle="warning" allowBlank="1" showInputMessage="1" sqref="B112:B115">
      <formula1>INDIRECT(A112)</formula1>
    </dataValidation>
    <dataValidation errorStyle="warning" allowBlank="1" showInputMessage="1" showErrorMessage="1" sqref="B96:B99"/>
    <dataValidation type="list" errorStyle="warning" allowBlank="1" showInputMessage="1" showErrorMessage="1" sqref="B24:B25 B28:B54 B56:B65 B75:B95 B276:B321">
      <formula1>INDIRECT(A24)</formula1>
    </dataValidation>
    <dataValidation type="list" errorStyle="warning" allowBlank="1" showInputMessage="1" sqref="C136:C139 C142:C143 C147">
      <formula1>INDIRECT(#REF!)</formula1>
    </dataValidation>
    <dataValidation allowBlank="1" showInputMessage="1" sqref="H96 H99"/>
    <dataValidation allowBlank="1" showInputMessage="1" showErrorMessage="1" prompt="Término con que se da a conocer el nombre o asunto de la información." sqref="B249:B250"/>
    <dataValidation allowBlank="1" showInputMessage="1" showErrorMessage="1" prompt="Define brevemente de qué se trata la información." sqref="C250"/>
    <dataValidation allowBlank="1" showInputMessage="1" showErrorMessage="1" prompt="Idioma, lengua o dialecto en que se encuentra el activo." sqref="D249:D25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'[Inventarios de Activos de Informacion DOCI (1).xlsx]Validacion'!#REF!</xm:f>
          </x14:formula1>
          <xm:sqref>E128:H154</xm:sqref>
        </x14:dataValidation>
        <x14:dataValidation type="list" allowBlank="1" showInputMessage="1" showErrorMessage="1">
          <x14:formula1>
            <xm:f>'C:\Users\xiomararamirez\Downloads\[Formato Inventarios de Activos DOF Gerentes.xlsx]Validacion'!#REF!</xm:f>
          </x14:formula1>
          <xm:sqref>E231:H236 E211:E212 E155:H203 G211:H212</xm:sqref>
        </x14:dataValidation>
        <x14:dataValidation type="list" allowBlank="1" showInputMessage="1" showErrorMessage="1">
          <x14:formula1>
            <xm:f>'C:\Users\xiomararamirez\Downloads\[Formato Inventarios de Activos DOF.xlsx]Validacion'!#REF!</xm:f>
          </x14:formula1>
          <xm:sqref>E204:H210</xm:sqref>
        </x14:dataValidation>
        <x14:dataValidation type="list" allowBlank="1" showInputMessage="1">
          <x14:formula1>
            <xm:f>'C:\Users\xiomararamirez\Downloads\[Formato Inventarios de Activos DOF Gerentes.xlsx]Validacion'!#REF!</xm:f>
          </x14:formula1>
          <xm:sqref>F211:F212</xm:sqref>
        </x14:dataValidation>
        <x14:dataValidation type="list" allowBlank="1" showInputMessage="1" showErrorMessage="1">
          <x14:formula1>
            <xm:f>'C:\Users\xiomararamirez\Downloads\[Formato Inventarios de Activos DOF IVAN.xlsx]Validacion'!#REF!</xm:f>
          </x14:formula1>
          <xm:sqref>E213:H216</xm:sqref>
        </x14:dataValidation>
        <x14:dataValidation type="list" allowBlank="1" showInputMessage="1" showErrorMessage="1">
          <x14:formula1>
            <xm:f>'C:\Users\xiomararamirez\Downloads\[Formato Inventarios de Activos Ángela.xlsx]Validacion'!#REF!</xm:f>
          </x14:formula1>
          <xm:sqref>E217:H230</xm:sqref>
        </x14:dataValidation>
        <x14:dataValidation type="list" allowBlank="1" showInputMessage="1" showErrorMessage="1">
          <x14:formula1>
            <xm:f>'C:\Users\xiomararamirez\Downloads\[Formato Inventarios de Activos DOF-ME.xlsx]Validacion'!#REF!</xm:f>
          </x14:formula1>
          <xm:sqref>E237:H241</xm:sqref>
        </x14:dataValidation>
        <x14:dataValidation type="list" allowBlank="1" showInputMessage="1" showErrorMessage="1">
          <x14:formula1>
            <xm:f>'C:\Users\xiomararamirez\Downloads\[Formato Inventarios de Activos DOF JPG.xlsx]Validacion'!#REF!</xm:f>
          </x14:formula1>
          <xm:sqref>E242:H248</xm:sqref>
        </x14:dataValidation>
        <x14:dataValidation type="list" allowBlank="1" showInputMessage="1" showErrorMessage="1">
          <x14:formula1>
            <xm:f>'[Inventarios de Activos DG - F.V. Nov.30.xlsx]Validacion'!#REF!</xm:f>
          </x14:formula1>
          <xm:sqref>E126:H127</xm:sqref>
        </x14:dataValidation>
        <x14:dataValidation type="list" allowBlank="1" showInputMessage="1" showErrorMessage="1">
          <x14:formula1>
            <xm:f>'C:\Users\danielacastaño\Documents\EQUIPO Dir General\JORGE - Contrapartidas\Proceso Inventarios de Activos y BBDD\[Inventarios de Activos DG - COMUNICACIONES.xlsx]Validacion'!#REF!</xm:f>
          </x14:formula1>
          <xm:sqref>E105:H105</xm:sqref>
        </x14:dataValidation>
        <x14:dataValidation type="list" allowBlank="1" showInputMessage="1" showErrorMessage="1">
          <x14:formula1>
            <xm:f>'C:\Users\danielacastaño\Documents\EQUIPO Dir General\JORGE - Contrapartidas\Proceso Inventarios de Activos y BBDD\[Planeación María Isabel.xlsx]Validacion'!#REF!</xm:f>
          </x14:formula1>
          <xm:sqref>E106:H106</xm:sqref>
        </x14:dataValidation>
        <x14:dataValidation type="list" allowBlank="1" showInputMessage="1" showErrorMessage="1">
          <x14:formula1>
            <xm:f>'C:\Users\danielacastaño\Documents\EQUIPO Dir General\JORGE - Contrapartidas\Proceso Inventarios de Activos y BBDD\[Inventarios de Activos DG (3) - Freddy.xlsx]Validacion'!#REF!</xm:f>
          </x14:formula1>
          <xm:sqref>E107:H115</xm:sqref>
        </x14:dataValidation>
        <x14:dataValidation type="list" allowBlank="1" showInputMessage="1" showErrorMessage="1">
          <x14:formula1>
            <xm:f>'C:\Users\danielacastaño\Documents\EQUIPO Dir General\JORGE - Contrapartidas\Proceso Inventarios de Activos y BBDD\[Inventarios de Activos DG - JURIDICA.xlsx]Validacion'!#REF!</xm:f>
          </x14:formula1>
          <xm:sqref>E116:H125</xm:sqref>
        </x14:dataValidation>
        <x14:dataValidation type="list" allowBlank="1" showInputMessage="1" showErrorMessage="1">
          <x14:formula1>
            <xm:f>'[Inventarios de Activos DGD .xlsx]Validacion'!#REF!</xm:f>
          </x14:formula1>
          <xm:sqref>E96:G99</xm:sqref>
        </x14:dataValidation>
        <x14:dataValidation type="list" allowBlank="1" showInputMessage="1" showErrorMessage="1">
          <x14:formula1>
            <xm:f>'[nventarios de Activos DAF TI.xlsx]Validacion'!#REF!</xm:f>
          </x14:formula1>
          <xm:sqref>E4:E95 G4:H95 F4:F12 F14:F95</xm:sqref>
        </x14:dataValidation>
        <x14:dataValidation type="list" allowBlank="1" showInputMessage="1" showErrorMessage="1">
          <x14:formula1>
            <xm:f>'[Inventarios de Activos DAF TH.xlsx]Validacion'!#REF!</xm:f>
          </x14:formula1>
          <xm:sqref>H249:H258 H260:H300</xm:sqref>
        </x14:dataValidation>
        <x14:dataValidation type="list" allowBlank="1" showInputMessage="1" showErrorMessage="1">
          <x14:formula1>
            <xm:f>'[Inventarios de Activos DAF TH.xlsx]Validacion'!#REF!</xm:f>
          </x14:formula1>
          <xm:sqref>G251:G258 G260:G300</xm:sqref>
        </x14:dataValidation>
        <x14:dataValidation type="list" allowBlank="1" showInputMessage="1" showErrorMessage="1">
          <x14:formula1>
            <xm:f>'[Inventarios de Activos DAF TH.xlsx]Validacion'!#REF!</xm:f>
          </x14:formula1>
          <xm:sqref>E249:E321</xm:sqref>
        </x14:dataValidation>
        <x14:dataValidation type="list" allowBlank="1" showInputMessage="1" showErrorMessage="1">
          <x14:formula1>
            <xm:f>'[Inventarios de Activos DAF TH.xlsx]Validacion'!#REF!</xm:f>
          </x14:formula1>
          <xm:sqref>F249:F321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Heldis Lizarazo Hernández</dc:creator>
  <cp:lastModifiedBy>Heldis Lizarazo Hernández</cp:lastModifiedBy>
  <dcterms:created xsi:type="dcterms:W3CDTF">2017-12-06T20:09:58Z</dcterms:created>
  <dcterms:modified xsi:type="dcterms:W3CDTF">2019-05-13T22:02:51Z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656554</vt:i4>
  </property>
</Properties>
</file>