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patriciapinzon/Downloads/"/>
    </mc:Choice>
  </mc:AlternateContent>
  <bookViews>
    <workbookView xWindow="0" yWindow="0" windowWidth="25600" windowHeight="13020"/>
  </bookViews>
  <sheets>
    <sheet name="reporte (3)" sheetId="4" r:id="rId1"/>
  </sheets>
  <calcPr calcId="162913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4" i="4" l="1"/>
  <c r="E18" i="4"/>
  <c r="D18" i="4"/>
  <c r="E14" i="4"/>
  <c r="D9" i="4"/>
  <c r="B18" i="4"/>
  <c r="A9" i="4"/>
</calcChain>
</file>

<file path=xl/sharedStrings.xml><?xml version="1.0" encoding="utf-8"?>
<sst xmlns="http://schemas.openxmlformats.org/spreadsheetml/2006/main" count="66" uniqueCount="66">
  <si>
    <t>NOMBRE PROYECTO</t>
  </si>
  <si>
    <t>FECHA INICIO</t>
  </si>
  <si>
    <t>FECHA FIN</t>
  </si>
  <si>
    <t>Alinear y articular</t>
  </si>
  <si>
    <t>ALI-920</t>
  </si>
  <si>
    <t>Cofinanciación de Proyectos de Cooperación Internacional con recursos de Contrapartida Nacional alineados con la ENCI.</t>
  </si>
  <si>
    <t>Ejecución del Plan Maestro de Planeación, seguimiento y evaluación vigencia 2020</t>
  </si>
  <si>
    <t>POS-920</t>
  </si>
  <si>
    <t>Implementación del Plan de trabajo de Control Interno</t>
  </si>
  <si>
    <t>POS-120</t>
  </si>
  <si>
    <t>Proyectos ejecutados de Cooperación Sur-Sur y Triangular con enfoque tecnológico</t>
  </si>
  <si>
    <t>Gestionar Conocimiento</t>
  </si>
  <si>
    <t>GES-320</t>
  </si>
  <si>
    <t>Promoción de mecanismos de gestión del conocimiento que dinamizan la gestión de la CI</t>
  </si>
  <si>
    <t>ALI-720</t>
  </si>
  <si>
    <t>Puesta en marcha del Sistema Nacional de Cooperación Internacional (SNCI)</t>
  </si>
  <si>
    <t>ALI-820</t>
  </si>
  <si>
    <t>Formulación de planes sectoriales y territoriales de cooperación internacional</t>
  </si>
  <si>
    <t>POS-520</t>
  </si>
  <si>
    <t>Ejecución de iniciativas de Cooperación Sur Sur y Triangular programadas en vigencias anteriores e iniciativas de oferta de cooperación de la vigencia actual</t>
  </si>
  <si>
    <t>POS-420</t>
  </si>
  <si>
    <t>Proyectos ejecutados de CSS o Triangular en alineación a las prioridades de los mecanismos de integración regional de América Latina.</t>
  </si>
  <si>
    <t>POS-320</t>
  </si>
  <si>
    <t>Proyectos de Cooperación Sur-Sur ejecutados en doble vía con países de América Latina y el Caribe. (Megameta)</t>
  </si>
  <si>
    <t>GES-420</t>
  </si>
  <si>
    <t>Productos de análisis de la AOD que recibe el país.</t>
  </si>
  <si>
    <t>POS-220</t>
  </si>
  <si>
    <t>Nuevos socios de África, Sudeste Asiático y Eurasia con proyectos de CSS o Triangular en ejecución, bajo el modelo de agregación de valor. (Megameta)</t>
  </si>
  <si>
    <t>GES-520</t>
  </si>
  <si>
    <t>Casos documentados del portafolio de Saber Hacer Colombia que responden a la demanda del Sur Global</t>
  </si>
  <si>
    <t>ALI-420</t>
  </si>
  <si>
    <t>Alineación de la Cooperación Internacional a la ENCI 2019-2022</t>
  </si>
  <si>
    <t>ALI-620</t>
  </si>
  <si>
    <t>Diversificación de mecanismos de cooperación internacional implementados con socios tradicionales y no tradicionales</t>
  </si>
  <si>
    <t>ALI-120</t>
  </si>
  <si>
    <t>Gestión de la Cooperación Internacional</t>
  </si>
  <si>
    <t>POS-820</t>
  </si>
  <si>
    <t>Implementación del Plan Estratégico de Comunicaciones (PEC) en la vigencia 2020</t>
  </si>
  <si>
    <t>GES-620</t>
  </si>
  <si>
    <t>Implementación del PINAR 2020</t>
  </si>
  <si>
    <t>ALI-220</t>
  </si>
  <si>
    <t>Ejecución de recursos de cooperación internacional no reembolsable administrados por la Entidad</t>
  </si>
  <si>
    <t>ALI-520</t>
  </si>
  <si>
    <t>Canalización de Donaciones en Especie a través de APC-Colombia, que contribuyen a las prioridades de la ENCI 2019-2022</t>
  </si>
  <si>
    <t>GES-220</t>
  </si>
  <si>
    <t>Actualización Metodológica Col-Col como herramienta de gestión del conocimiento</t>
  </si>
  <si>
    <t>ALI-320</t>
  </si>
  <si>
    <t>Diseño de la metodología para promover Alianzas Multiactor de cooperación para el Desarrollo Sostenible en Colombia implementada</t>
  </si>
  <si>
    <t>Implementación de la tercera fase Plan Estratégico del Talento Humano (PETH).</t>
  </si>
  <si>
    <t>POS-1120</t>
  </si>
  <si>
    <t>Implementación de la política de prevención de daño antijurídico en la vigencia 2020</t>
  </si>
  <si>
    <t>POS-620</t>
  </si>
  <si>
    <t>Diseño del Sistema de Seguridad de la Información en el marco del Plan Estratégico de Tecnologías de la Información - PETI</t>
  </si>
  <si>
    <t>OBJETIVO 
ESTRATÉGICO</t>
  </si>
  <si>
    <t>Posicionar 
a la APC-Colombia</t>
  </si>
  <si>
    <t>CODIGO
 PROYECTO</t>
  </si>
  <si>
    <t>AVANCE TOTAL 
PROYECTO</t>
  </si>
  <si>
    <t>AVANCE PROYECTO CON RESPECTO AL PLAN</t>
  </si>
  <si>
    <t>AVANCE PROYECTO CON RESPECTO 
AL OBJETIVO</t>
  </si>
  <si>
    <t>POS-1020</t>
  </si>
  <si>
    <t>POS-720</t>
  </si>
  <si>
    <t xml:space="preserve">Desarrollo de Intercambios de conocimientos Col-Col </t>
  </si>
  <si>
    <t>GES-120</t>
  </si>
  <si>
    <t>AVANCE 
PROMEDIO DEL PLAN</t>
  </si>
  <si>
    <t>AVANCE 
PROMEDIO DEL  OBJETIVO</t>
  </si>
  <si>
    <t>Anexo: Seguimiento al Plan de Acción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</si>
</sst>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000000"/>
      </left>
      <right style="thin">
        <color rgb="FF000000"/>
      </right>
      <top style="thin">
        <color rgb="FF333333"/>
      </top>
      <bottom style="thin">
        <color rgb="FF000000"/>
      </bottom>
      <diagonal/>
    </border>
    <border>
      <left/>
      <right/>
      <top/>
      <bottom style="thin">
        <color rgb="FF33333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333333"/>
      </left>
      <right style="thin">
        <color rgb="FF000000"/>
      </right>
      <top style="thin">
        <color rgb="FF333333"/>
      </top>
      <bottom/>
      <diagonal/>
    </border>
    <border>
      <left style="thin">
        <color rgb="FF000000"/>
      </left>
      <right style="thin">
        <color rgb="FF000000"/>
      </right>
      <top style="thin">
        <color rgb="FF333333"/>
      </top>
      <bottom/>
      <diagonal/>
    </border>
    <border>
      <left style="thin">
        <color rgb="FF333333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333333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thin">
        <color rgb="FF000000"/>
      </left>
      <right style="thin">
        <color rgb="FF333333"/>
      </right>
      <top style="thin">
        <color rgb="FF333333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000000"/>
      </right>
      <top/>
      <bottom/>
      <diagonal/>
    </border>
    <border>
      <left style="thin">
        <color rgb="FF333333"/>
      </left>
      <right style="thin">
        <color rgb="FF000000"/>
      </right>
      <top/>
      <bottom style="thin">
        <color auto="1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9">
    <xf numFmtId="0" fontId="0" fillId="0" borderId="0" xfId="0"/>
    <xf numFmtId="10" fontId="0" fillId="0" borderId="12" xfId="0" applyNumberFormat="1" applyBorder="1" applyAlignment="1">
      <alignment wrapText="1"/>
    </xf>
    <xf numFmtId="0" fontId="0" fillId="0" borderId="10" xfId="0" applyBorder="1" applyAlignment="1">
      <alignment wrapText="1"/>
    </xf>
    <xf numFmtId="14" fontId="0" fillId="0" borderId="10" xfId="0" applyNumberFormat="1" applyBorder="1" applyAlignment="1">
      <alignment wrapText="1"/>
    </xf>
    <xf numFmtId="0" fontId="0" fillId="0" borderId="10" xfId="0" applyBorder="1" applyAlignment="1">
      <alignment vertical="top" wrapText="1"/>
    </xf>
    <xf numFmtId="0" fontId="0" fillId="0" borderId="21" xfId="0" applyBorder="1" applyAlignment="1">
      <alignment wrapText="1"/>
    </xf>
    <xf numFmtId="10" fontId="0" fillId="0" borderId="12" xfId="1" applyNumberFormat="1" applyFont="1" applyBorder="1" applyAlignment="1">
      <alignment wrapText="1"/>
    </xf>
    <xf numFmtId="10" fontId="0" fillId="0" borderId="12" xfId="1" applyNumberFormat="1" applyFont="1" applyBorder="1" applyAlignment="1">
      <alignment vertical="top" wrapText="1"/>
    </xf>
    <xf numFmtId="0" fontId="0" fillId="0" borderId="22" xfId="0" applyBorder="1" applyAlignment="1">
      <alignment wrapText="1"/>
    </xf>
    <xf numFmtId="0" fontId="0" fillId="0" borderId="23" xfId="0" applyBorder="1" applyAlignment="1">
      <alignment vertical="top" wrapText="1"/>
    </xf>
    <xf numFmtId="14" fontId="0" fillId="0" borderId="23" xfId="0" applyNumberFormat="1" applyBorder="1" applyAlignment="1">
      <alignment wrapText="1"/>
    </xf>
    <xf numFmtId="10" fontId="0" fillId="0" borderId="17" xfId="0" applyNumberFormat="1" applyBorder="1" applyAlignment="1">
      <alignment wrapText="1"/>
    </xf>
    <xf numFmtId="10" fontId="0" fillId="0" borderId="15" xfId="0" applyNumberFormat="1" applyBorder="1" applyAlignment="1">
      <alignment wrapText="1"/>
    </xf>
    <xf numFmtId="10" fontId="0" fillId="0" borderId="27" xfId="0" applyNumberFormat="1" applyBorder="1" applyAlignment="1">
      <alignment wrapText="1"/>
    </xf>
    <xf numFmtId="10" fontId="0" fillId="0" borderId="12" xfId="0" applyNumberFormat="1" applyBorder="1" applyAlignment="1">
      <alignment vertical="top" wrapText="1"/>
    </xf>
    <xf numFmtId="164" fontId="0" fillId="34" borderId="10" xfId="0" applyNumberFormat="1" applyFill="1" applyBorder="1" applyAlignment="1">
      <alignment wrapText="1"/>
    </xf>
    <xf numFmtId="164" fontId="0" fillId="33" borderId="10" xfId="0" applyNumberFormat="1" applyFill="1" applyBorder="1" applyAlignment="1">
      <alignment wrapText="1"/>
    </xf>
    <xf numFmtId="164" fontId="0" fillId="36" borderId="10" xfId="0" applyNumberFormat="1" applyFill="1" applyBorder="1" applyAlignment="1">
      <alignment wrapText="1"/>
    </xf>
    <xf numFmtId="164" fontId="0" fillId="33" borderId="23" xfId="0" applyNumberFormat="1" applyFill="1" applyBorder="1" applyAlignment="1">
      <alignment wrapText="1"/>
    </xf>
    <xf numFmtId="164" fontId="19" fillId="34" borderId="10" xfId="0" applyNumberFormat="1" applyFont="1" applyFill="1" applyBorder="1" applyAlignment="1">
      <alignment wrapText="1"/>
    </xf>
    <xf numFmtId="0" fontId="0" fillId="36" borderId="10" xfId="0" applyFill="1" applyBorder="1" applyAlignment="1">
      <alignment wrapText="1"/>
    </xf>
    <xf numFmtId="14" fontId="0" fillId="36" borderId="10" xfId="0" applyNumberFormat="1" applyFill="1" applyBorder="1" applyAlignment="1">
      <alignment wrapText="1"/>
    </xf>
    <xf numFmtId="164" fontId="0" fillId="35" borderId="10" xfId="0" applyNumberFormat="1" applyFill="1" applyBorder="1" applyAlignment="1">
      <alignment wrapText="1"/>
    </xf>
    <xf numFmtId="14" fontId="0" fillId="0" borderId="10" xfId="0" applyNumberFormat="1" applyFill="1" applyBorder="1" applyAlignment="1">
      <alignment wrapText="1"/>
    </xf>
    <xf numFmtId="0" fontId="20" fillId="0" borderId="0" xfId="0" applyFont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16" fillId="39" borderId="10" xfId="0" applyFont="1" applyFill="1" applyBorder="1" applyAlignment="1">
      <alignment horizontal="center" vertical="center" wrapText="1"/>
    </xf>
    <xf numFmtId="0" fontId="16" fillId="39" borderId="11" xfId="0" applyFont="1" applyFill="1" applyBorder="1" applyAlignment="1">
      <alignment horizontal="center" vertical="center" wrapText="1"/>
    </xf>
    <xf numFmtId="10" fontId="0" fillId="37" borderId="17" xfId="1" applyNumberFormat="1" applyFont="1" applyFill="1" applyBorder="1" applyAlignment="1">
      <alignment horizontal="center" vertical="center"/>
    </xf>
    <xf numFmtId="10" fontId="0" fillId="37" borderId="24" xfId="1" applyNumberFormat="1" applyFont="1" applyFill="1" applyBorder="1" applyAlignment="1">
      <alignment horizontal="center" vertical="center"/>
    </xf>
    <xf numFmtId="10" fontId="0" fillId="37" borderId="15" xfId="1" applyNumberFormat="1" applyFont="1" applyFill="1" applyBorder="1" applyAlignment="1">
      <alignment horizontal="center" vertical="center"/>
    </xf>
    <xf numFmtId="10" fontId="0" fillId="35" borderId="17" xfId="1" applyNumberFormat="1" applyFont="1" applyFill="1" applyBorder="1" applyAlignment="1">
      <alignment horizontal="center" vertical="center" wrapText="1"/>
    </xf>
    <xf numFmtId="10" fontId="0" fillId="35" borderId="24" xfId="1" applyNumberFormat="1" applyFont="1" applyFill="1" applyBorder="1" applyAlignment="1">
      <alignment horizontal="center" vertical="center" wrapText="1"/>
    </xf>
    <xf numFmtId="10" fontId="0" fillId="35" borderId="15" xfId="1" applyNumberFormat="1" applyFont="1" applyFill="1" applyBorder="1" applyAlignment="1">
      <alignment horizontal="center" vertical="center" wrapText="1"/>
    </xf>
    <xf numFmtId="10" fontId="0" fillId="38" borderId="14" xfId="1" applyNumberFormat="1" applyFont="1" applyFill="1" applyBorder="1" applyAlignment="1">
      <alignment horizontal="center" vertical="center" wrapText="1"/>
    </xf>
    <xf numFmtId="10" fontId="0" fillId="38" borderId="24" xfId="1" applyNumberFormat="1" applyFont="1" applyFill="1" applyBorder="1" applyAlignment="1">
      <alignment horizontal="center" vertical="center" wrapText="1"/>
    </xf>
    <xf numFmtId="10" fontId="0" fillId="38" borderId="15" xfId="1" applyNumberFormat="1" applyFont="1" applyFill="1" applyBorder="1" applyAlignment="1">
      <alignment horizontal="center" vertical="center" wrapText="1"/>
    </xf>
    <xf numFmtId="10" fontId="0" fillId="35" borderId="20" xfId="1" applyNumberFormat="1" applyFont="1" applyFill="1" applyBorder="1" applyAlignment="1">
      <alignment horizontal="center" vertical="center" wrapText="1"/>
    </xf>
    <xf numFmtId="10" fontId="0" fillId="35" borderId="25" xfId="1" applyNumberFormat="1" applyFont="1" applyFill="1" applyBorder="1" applyAlignment="1">
      <alignment horizontal="center" vertical="center" wrapText="1"/>
    </xf>
    <xf numFmtId="10" fontId="0" fillId="35" borderId="26" xfId="1" applyNumberFormat="1" applyFont="1" applyFill="1" applyBorder="1" applyAlignment="1">
      <alignment horizontal="center" vertical="center" wrapText="1"/>
    </xf>
    <xf numFmtId="0" fontId="18" fillId="37" borderId="16" xfId="0" applyFont="1" applyFill="1" applyBorder="1" applyAlignment="1">
      <alignment horizontal="center" vertical="center" textRotation="90" wrapText="1"/>
    </xf>
    <xf numFmtId="0" fontId="18" fillId="37" borderId="28" xfId="0" applyFont="1" applyFill="1" applyBorder="1" applyAlignment="1">
      <alignment horizontal="center" vertical="center" textRotation="90" wrapText="1"/>
    </xf>
    <xf numFmtId="0" fontId="18" fillId="37" borderId="18" xfId="0" applyFont="1" applyFill="1" applyBorder="1" applyAlignment="1">
      <alignment horizontal="center" vertical="center" textRotation="90" wrapText="1"/>
    </xf>
    <xf numFmtId="0" fontId="18" fillId="38" borderId="14" xfId="0" applyFont="1" applyFill="1" applyBorder="1" applyAlignment="1">
      <alignment horizontal="center" vertical="center" textRotation="90" wrapText="1"/>
    </xf>
    <xf numFmtId="0" fontId="18" fillId="38" borderId="24" xfId="0" applyFont="1" applyFill="1" applyBorder="1" applyAlignment="1">
      <alignment horizontal="center" vertical="center" textRotation="90" wrapText="1"/>
    </xf>
    <xf numFmtId="0" fontId="18" fillId="38" borderId="19" xfId="0" applyFont="1" applyFill="1" applyBorder="1" applyAlignment="1">
      <alignment horizontal="center" vertical="center" textRotation="90" wrapText="1"/>
    </xf>
    <xf numFmtId="0" fontId="18" fillId="35" borderId="16" xfId="0" applyFont="1" applyFill="1" applyBorder="1" applyAlignment="1">
      <alignment horizontal="center" vertical="center" textRotation="90" wrapText="1"/>
    </xf>
    <xf numFmtId="0" fontId="18" fillId="35" borderId="28" xfId="0" applyFont="1" applyFill="1" applyBorder="1" applyAlignment="1">
      <alignment horizontal="center" vertical="center" textRotation="90" wrapText="1"/>
    </xf>
    <xf numFmtId="0" fontId="18" fillId="35" borderId="29" xfId="0" applyFont="1" applyFill="1" applyBorder="1" applyAlignment="1">
      <alignment horizontal="center" vertical="center" textRotation="90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showGridLines="0" tabSelected="1" zoomScale="85" zoomScaleNormal="85" zoomScalePageLayoutView="85" workbookViewId="0">
      <selection sqref="A1:J6"/>
    </sheetView>
  </sheetViews>
  <sheetFormatPr baseColWidth="10" defaultRowHeight="15" x14ac:dyDescent="0.2"/>
  <cols>
    <col min="1" max="1" width="14.33203125" bestFit="1" customWidth="1"/>
    <col min="2" max="2" width="18.33203125" bestFit="1" customWidth="1"/>
    <col min="3" max="3" width="13.5" customWidth="1"/>
    <col min="4" max="4" width="15" customWidth="1"/>
    <col min="5" max="5" width="17.83203125" customWidth="1"/>
    <col min="6" max="6" width="10.6640625" bestFit="1" customWidth="1"/>
    <col min="7" max="7" width="45.6640625" bestFit="1" customWidth="1"/>
    <col min="8" max="8" width="12.83203125" bestFit="1" customWidth="1"/>
    <col min="9" max="9" width="11.1640625" bestFit="1" customWidth="1"/>
    <col min="10" max="10" width="14.5" bestFit="1" customWidth="1"/>
  </cols>
  <sheetData>
    <row r="1" spans="1:10" x14ac:dyDescent="0.2">
      <c r="A1" s="24" t="s">
        <v>65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x14ac:dyDescent="0.2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0" x14ac:dyDescent="0.2">
      <c r="A3" s="24"/>
      <c r="B3" s="24"/>
      <c r="C3" s="24"/>
      <c r="D3" s="24"/>
      <c r="E3" s="24"/>
      <c r="F3" s="24"/>
      <c r="G3" s="24"/>
      <c r="H3" s="24"/>
      <c r="I3" s="24"/>
      <c r="J3" s="24"/>
    </row>
    <row r="4" spans="1:10" x14ac:dyDescent="0.2">
      <c r="A4" s="24"/>
      <c r="B4" s="24"/>
      <c r="C4" s="24"/>
      <c r="D4" s="24"/>
      <c r="E4" s="24"/>
      <c r="F4" s="24"/>
      <c r="G4" s="24"/>
      <c r="H4" s="24"/>
      <c r="I4" s="24"/>
      <c r="J4" s="24"/>
    </row>
    <row r="5" spans="1:10" x14ac:dyDescent="0.2">
      <c r="A5" s="24"/>
      <c r="B5" s="24"/>
      <c r="C5" s="24"/>
      <c r="D5" s="24"/>
      <c r="E5" s="24"/>
      <c r="F5" s="24"/>
      <c r="G5" s="24"/>
      <c r="H5" s="24"/>
      <c r="I5" s="24"/>
      <c r="J5" s="24"/>
    </row>
    <row r="6" spans="1:10" x14ac:dyDescent="0.2">
      <c r="A6" s="25"/>
      <c r="B6" s="25"/>
      <c r="C6" s="25"/>
      <c r="D6" s="25"/>
      <c r="E6" s="25"/>
      <c r="F6" s="25"/>
      <c r="G6" s="25"/>
      <c r="H6" s="25"/>
      <c r="I6" s="25"/>
      <c r="J6" s="25"/>
    </row>
    <row r="7" spans="1:10" ht="15" customHeight="1" x14ac:dyDescent="0.2">
      <c r="A7" s="26" t="s">
        <v>63</v>
      </c>
      <c r="B7" s="26" t="s">
        <v>57</v>
      </c>
      <c r="C7" s="26" t="s">
        <v>53</v>
      </c>
      <c r="D7" s="26" t="s">
        <v>64</v>
      </c>
      <c r="E7" s="26" t="s">
        <v>58</v>
      </c>
      <c r="F7" s="26" t="s">
        <v>55</v>
      </c>
      <c r="G7" s="26" t="s">
        <v>0</v>
      </c>
      <c r="H7" s="26" t="s">
        <v>1</v>
      </c>
      <c r="I7" s="26" t="s">
        <v>2</v>
      </c>
      <c r="J7" s="26" t="s">
        <v>56</v>
      </c>
    </row>
    <row r="8" spans="1:10" ht="33" customHeight="1" x14ac:dyDescent="0.2">
      <c r="A8" s="27"/>
      <c r="B8" s="27"/>
      <c r="C8" s="27"/>
      <c r="D8" s="27"/>
      <c r="E8" s="27"/>
      <c r="F8" s="27"/>
      <c r="G8" s="27"/>
      <c r="H8" s="27"/>
      <c r="I8" s="27"/>
      <c r="J8" s="27"/>
    </row>
    <row r="9" spans="1:10" ht="30" customHeight="1" x14ac:dyDescent="0.2">
      <c r="A9" s="31">
        <f>AVERAGE(B9:B34)</f>
        <v>4.0284615384615381E-3</v>
      </c>
      <c r="B9" s="6">
        <v>5.4999999999999997E-3</v>
      </c>
      <c r="C9" s="40" t="s">
        <v>3</v>
      </c>
      <c r="D9" s="28">
        <f>AVERAGE(E9:E17)</f>
        <v>1.1622222222222221E-2</v>
      </c>
      <c r="E9" s="1">
        <v>1.83E-2</v>
      </c>
      <c r="F9" s="2" t="s">
        <v>34</v>
      </c>
      <c r="G9" s="4" t="s">
        <v>35</v>
      </c>
      <c r="H9" s="3">
        <v>43831</v>
      </c>
      <c r="I9" s="3">
        <v>44196</v>
      </c>
      <c r="J9" s="16">
        <v>0.1525</v>
      </c>
    </row>
    <row r="10" spans="1:10" ht="30" x14ac:dyDescent="0.2">
      <c r="A10" s="32"/>
      <c r="B10" s="6">
        <v>5.0000000000000001E-4</v>
      </c>
      <c r="C10" s="41"/>
      <c r="D10" s="29"/>
      <c r="E10" s="1">
        <v>1.6999999999999999E-3</v>
      </c>
      <c r="F10" s="2" t="s">
        <v>40</v>
      </c>
      <c r="G10" s="4" t="s">
        <v>41</v>
      </c>
      <c r="H10" s="3">
        <v>43831</v>
      </c>
      <c r="I10" s="3">
        <v>44196</v>
      </c>
      <c r="J10" s="15">
        <v>1.7000000000000001E-2</v>
      </c>
    </row>
    <row r="11" spans="1:10" ht="45" x14ac:dyDescent="0.2">
      <c r="A11" s="32"/>
      <c r="B11" s="6">
        <v>4.4999999999999997E-3</v>
      </c>
      <c r="C11" s="41"/>
      <c r="D11" s="29"/>
      <c r="E11" s="1">
        <v>1.4999999999999999E-2</v>
      </c>
      <c r="F11" s="2" t="s">
        <v>46</v>
      </c>
      <c r="G11" s="4" t="s">
        <v>47</v>
      </c>
      <c r="H11" s="3">
        <v>43831</v>
      </c>
      <c r="I11" s="3">
        <v>44196</v>
      </c>
      <c r="J11" s="16">
        <v>0.15</v>
      </c>
    </row>
    <row r="12" spans="1:10" ht="30" x14ac:dyDescent="0.2">
      <c r="A12" s="32"/>
      <c r="B12" s="6">
        <v>2.8999999999999998E-3</v>
      </c>
      <c r="C12" s="41"/>
      <c r="D12" s="29"/>
      <c r="E12" s="1">
        <v>9.5999999999999992E-3</v>
      </c>
      <c r="F12" s="2" t="s">
        <v>30</v>
      </c>
      <c r="G12" s="4" t="s">
        <v>31</v>
      </c>
      <c r="H12" s="3">
        <v>43831</v>
      </c>
      <c r="I12" s="3">
        <v>44196</v>
      </c>
      <c r="J12" s="15">
        <v>0.08</v>
      </c>
    </row>
    <row r="13" spans="1:10" ht="45" x14ac:dyDescent="0.2">
      <c r="A13" s="32"/>
      <c r="B13" s="6">
        <v>1.1999999999999999E-3</v>
      </c>
      <c r="C13" s="41"/>
      <c r="D13" s="29"/>
      <c r="E13" s="1">
        <v>4.0000000000000001E-3</v>
      </c>
      <c r="F13" s="2" t="s">
        <v>42</v>
      </c>
      <c r="G13" s="4" t="s">
        <v>43</v>
      </c>
      <c r="H13" s="3">
        <v>43831</v>
      </c>
      <c r="I13" s="3">
        <v>44183</v>
      </c>
      <c r="J13" s="15">
        <v>3.3000000000000002E-2</v>
      </c>
    </row>
    <row r="14" spans="1:10" ht="45" x14ac:dyDescent="0.2">
      <c r="A14" s="32"/>
      <c r="B14" s="6">
        <v>5.4000000000000003E-3</v>
      </c>
      <c r="C14" s="41"/>
      <c r="D14" s="29"/>
      <c r="E14" s="1">
        <f>10%*J14</f>
        <v>1.4999999999999999E-2</v>
      </c>
      <c r="F14" s="20" t="s">
        <v>32</v>
      </c>
      <c r="G14" s="4" t="s">
        <v>33</v>
      </c>
      <c r="H14" s="21">
        <v>43831</v>
      </c>
      <c r="I14" s="3">
        <v>44196</v>
      </c>
      <c r="J14" s="16">
        <v>0.15</v>
      </c>
    </row>
    <row r="15" spans="1:10" ht="30" x14ac:dyDescent="0.2">
      <c r="A15" s="32"/>
      <c r="B15" s="6">
        <v>1E-4</v>
      </c>
      <c r="C15" s="41"/>
      <c r="D15" s="29"/>
      <c r="E15" s="1">
        <v>2.9999999999999997E-4</v>
      </c>
      <c r="F15" s="2" t="s">
        <v>14</v>
      </c>
      <c r="G15" s="4" t="s">
        <v>15</v>
      </c>
      <c r="H15" s="3">
        <v>43891</v>
      </c>
      <c r="I15" s="3">
        <v>44165</v>
      </c>
      <c r="J15" s="19">
        <v>2.5000000000000001E-3</v>
      </c>
    </row>
    <row r="16" spans="1:10" ht="15" customHeight="1" x14ac:dyDescent="0.2">
      <c r="A16" s="32"/>
      <c r="B16" s="6">
        <v>5.0000000000000001E-3</v>
      </c>
      <c r="C16" s="41"/>
      <c r="D16" s="29"/>
      <c r="E16" s="1">
        <v>1.67E-2</v>
      </c>
      <c r="F16" s="2" t="s">
        <v>16</v>
      </c>
      <c r="G16" s="4" t="s">
        <v>17</v>
      </c>
      <c r="H16" s="3">
        <v>43845</v>
      </c>
      <c r="I16" s="3">
        <v>44195</v>
      </c>
      <c r="J16" s="16">
        <v>0.16700000000000001</v>
      </c>
    </row>
    <row r="17" spans="1:10" ht="33.75" customHeight="1" x14ac:dyDescent="0.2">
      <c r="A17" s="32"/>
      <c r="B17" s="6">
        <v>7.1999999999999998E-3</v>
      </c>
      <c r="C17" s="42"/>
      <c r="D17" s="30"/>
      <c r="E17" s="1">
        <v>2.4E-2</v>
      </c>
      <c r="F17" s="2" t="s">
        <v>4</v>
      </c>
      <c r="G17" s="4" t="s">
        <v>5</v>
      </c>
      <c r="H17" s="3">
        <v>43831</v>
      </c>
      <c r="I17" s="3">
        <v>44196</v>
      </c>
      <c r="J17" s="16">
        <v>0.2</v>
      </c>
    </row>
    <row r="18" spans="1:10" ht="33.75" customHeight="1" x14ac:dyDescent="0.2">
      <c r="A18" s="32"/>
      <c r="B18" s="6">
        <f>0.054*11%</f>
        <v>5.94E-3</v>
      </c>
      <c r="C18" s="43" t="s">
        <v>11</v>
      </c>
      <c r="D18" s="34">
        <f>AVERAGE(E18:E23)</f>
        <v>1.0583333333333333E-2</v>
      </c>
      <c r="E18" s="1">
        <f>0.3*11%</f>
        <v>3.3000000000000002E-2</v>
      </c>
      <c r="F18" s="2" t="s">
        <v>62</v>
      </c>
      <c r="G18" s="4" t="s">
        <v>61</v>
      </c>
      <c r="H18" s="3">
        <v>43862</v>
      </c>
      <c r="I18" s="3">
        <v>44196</v>
      </c>
      <c r="J18" s="15">
        <v>0.11</v>
      </c>
    </row>
    <row r="19" spans="1:10" ht="30" customHeight="1" x14ac:dyDescent="0.2">
      <c r="A19" s="32"/>
      <c r="B19" s="6">
        <v>0</v>
      </c>
      <c r="C19" s="44"/>
      <c r="D19" s="35"/>
      <c r="E19" s="1">
        <v>0</v>
      </c>
      <c r="F19" s="20" t="s">
        <v>44</v>
      </c>
      <c r="G19" s="4" t="s">
        <v>45</v>
      </c>
      <c r="H19" s="21">
        <v>43987</v>
      </c>
      <c r="I19" s="3">
        <v>44195</v>
      </c>
      <c r="J19" s="17">
        <v>0</v>
      </c>
    </row>
    <row r="20" spans="1:10" ht="30" x14ac:dyDescent="0.2">
      <c r="A20" s="32"/>
      <c r="B20" s="6">
        <v>0</v>
      </c>
      <c r="C20" s="44"/>
      <c r="D20" s="35"/>
      <c r="E20" s="1">
        <v>0</v>
      </c>
      <c r="F20" s="20" t="s">
        <v>12</v>
      </c>
      <c r="G20" s="4" t="s">
        <v>13</v>
      </c>
      <c r="H20" s="21">
        <v>43983</v>
      </c>
      <c r="I20" s="3">
        <v>44195</v>
      </c>
      <c r="J20" s="17">
        <v>0</v>
      </c>
    </row>
    <row r="21" spans="1:10" ht="15" customHeight="1" x14ac:dyDescent="0.2">
      <c r="A21" s="32"/>
      <c r="B21" s="6">
        <v>0</v>
      </c>
      <c r="C21" s="44"/>
      <c r="D21" s="35"/>
      <c r="E21" s="1">
        <v>0</v>
      </c>
      <c r="F21" s="20" t="s">
        <v>24</v>
      </c>
      <c r="G21" s="4" t="s">
        <v>25</v>
      </c>
      <c r="H21" s="21">
        <v>43922</v>
      </c>
      <c r="I21" s="3">
        <v>44196</v>
      </c>
      <c r="J21" s="17">
        <v>0</v>
      </c>
    </row>
    <row r="22" spans="1:10" ht="46.5" customHeight="1" x14ac:dyDescent="0.2">
      <c r="A22" s="32"/>
      <c r="B22" s="6">
        <v>5.9999999999999995E-4</v>
      </c>
      <c r="C22" s="44"/>
      <c r="D22" s="35"/>
      <c r="E22" s="1">
        <v>2.2000000000000001E-3</v>
      </c>
      <c r="F22" s="2" t="s">
        <v>28</v>
      </c>
      <c r="G22" s="4" t="s">
        <v>29</v>
      </c>
      <c r="H22" s="3">
        <v>43831</v>
      </c>
      <c r="I22" s="3">
        <v>44196</v>
      </c>
      <c r="J22" s="15">
        <v>1.2E-2</v>
      </c>
    </row>
    <row r="23" spans="1:10" x14ac:dyDescent="0.2">
      <c r="A23" s="32"/>
      <c r="B23" s="6">
        <v>8.5000000000000006E-3</v>
      </c>
      <c r="C23" s="45"/>
      <c r="D23" s="36"/>
      <c r="E23" s="1">
        <v>2.8299999999999999E-2</v>
      </c>
      <c r="F23" s="2" t="s">
        <v>38</v>
      </c>
      <c r="G23" s="4" t="s">
        <v>39</v>
      </c>
      <c r="H23" s="3">
        <v>43831</v>
      </c>
      <c r="I23" s="3">
        <v>44196</v>
      </c>
      <c r="J23" s="22">
        <v>0.25750000000000001</v>
      </c>
    </row>
    <row r="24" spans="1:10" ht="30" x14ac:dyDescent="0.2">
      <c r="A24" s="32"/>
      <c r="B24" s="6">
        <v>1.4E-2</v>
      </c>
      <c r="C24" s="46" t="s">
        <v>54</v>
      </c>
      <c r="D24" s="37">
        <f>AVERAGE(E24:E34)</f>
        <v>1.3154545454545453E-2</v>
      </c>
      <c r="E24" s="1">
        <v>3.5000000000000003E-2</v>
      </c>
      <c r="F24" s="2" t="s">
        <v>9</v>
      </c>
      <c r="G24" s="4" t="s">
        <v>10</v>
      </c>
      <c r="H24" s="3">
        <v>43831</v>
      </c>
      <c r="I24" s="3">
        <v>44196</v>
      </c>
      <c r="J24" s="22">
        <v>0.25</v>
      </c>
    </row>
    <row r="25" spans="1:10" ht="45" x14ac:dyDescent="0.2">
      <c r="A25" s="32"/>
      <c r="B25" s="6">
        <v>2.1000000000000001E-2</v>
      </c>
      <c r="C25" s="47"/>
      <c r="D25" s="38"/>
      <c r="E25" s="1">
        <v>5.2499999999999998E-2</v>
      </c>
      <c r="F25" s="2" t="s">
        <v>26</v>
      </c>
      <c r="G25" s="4" t="s">
        <v>27</v>
      </c>
      <c r="H25" s="3">
        <v>43466</v>
      </c>
      <c r="I25" s="3">
        <v>44196</v>
      </c>
      <c r="J25" s="22">
        <v>0.4375</v>
      </c>
    </row>
    <row r="26" spans="1:10" ht="30" x14ac:dyDescent="0.2">
      <c r="A26" s="32"/>
      <c r="B26" s="6">
        <v>9.5999999999999992E-3</v>
      </c>
      <c r="C26" s="47"/>
      <c r="D26" s="38"/>
      <c r="E26" s="1">
        <v>2.4E-2</v>
      </c>
      <c r="F26" s="2" t="s">
        <v>22</v>
      </c>
      <c r="G26" s="4" t="s">
        <v>23</v>
      </c>
      <c r="H26" s="3">
        <v>43831</v>
      </c>
      <c r="I26" s="3">
        <v>44196</v>
      </c>
      <c r="J26" s="16">
        <v>0.2</v>
      </c>
    </row>
    <row r="27" spans="1:10" ht="45" x14ac:dyDescent="0.2">
      <c r="A27" s="32"/>
      <c r="B27" s="6">
        <v>0</v>
      </c>
      <c r="C27" s="47"/>
      <c r="D27" s="38"/>
      <c r="E27" s="1">
        <v>0</v>
      </c>
      <c r="F27" s="2" t="s">
        <v>20</v>
      </c>
      <c r="G27" s="4" t="s">
        <v>21</v>
      </c>
      <c r="H27" s="3">
        <v>43831</v>
      </c>
      <c r="I27" s="3">
        <v>44196</v>
      </c>
      <c r="J27" s="15">
        <v>0</v>
      </c>
    </row>
    <row r="28" spans="1:10" ht="45" x14ac:dyDescent="0.2">
      <c r="A28" s="32"/>
      <c r="B28" s="6">
        <v>3.5999999999999999E-3</v>
      </c>
      <c r="C28" s="47"/>
      <c r="D28" s="38"/>
      <c r="E28" s="1">
        <v>8.9999999999999993E-3</v>
      </c>
      <c r="F28" s="2" t="s">
        <v>18</v>
      </c>
      <c r="G28" s="4" t="s">
        <v>19</v>
      </c>
      <c r="H28" s="23">
        <v>43833</v>
      </c>
      <c r="I28" s="3">
        <v>44169</v>
      </c>
      <c r="J28" s="15">
        <v>7.4999999999999997E-2</v>
      </c>
    </row>
    <row r="29" spans="1:10" ht="45" x14ac:dyDescent="0.2">
      <c r="A29" s="32"/>
      <c r="B29" s="6">
        <v>0</v>
      </c>
      <c r="C29" s="47"/>
      <c r="D29" s="38"/>
      <c r="E29" s="1">
        <v>0</v>
      </c>
      <c r="F29" s="2" t="s">
        <v>51</v>
      </c>
      <c r="G29" s="4" t="s">
        <v>52</v>
      </c>
      <c r="H29" s="3">
        <v>43877</v>
      </c>
      <c r="I29" s="3">
        <v>44183</v>
      </c>
      <c r="J29" s="15">
        <v>0</v>
      </c>
    </row>
    <row r="30" spans="1:10" ht="30" x14ac:dyDescent="0.2">
      <c r="A30" s="32"/>
      <c r="B30" s="7">
        <v>0</v>
      </c>
      <c r="C30" s="47"/>
      <c r="D30" s="38"/>
      <c r="E30" s="14">
        <v>0</v>
      </c>
      <c r="F30" s="2" t="s">
        <v>60</v>
      </c>
      <c r="G30" s="4" t="s">
        <v>48</v>
      </c>
      <c r="H30" s="3">
        <v>43831</v>
      </c>
      <c r="I30" s="3">
        <v>44196</v>
      </c>
      <c r="J30" s="15">
        <v>0</v>
      </c>
    </row>
    <row r="31" spans="1:10" ht="30" x14ac:dyDescent="0.2">
      <c r="A31" s="32"/>
      <c r="B31" s="6">
        <v>1.5E-3</v>
      </c>
      <c r="C31" s="47"/>
      <c r="D31" s="38"/>
      <c r="E31" s="1">
        <v>3.7000000000000002E-3</v>
      </c>
      <c r="F31" s="2" t="s">
        <v>36</v>
      </c>
      <c r="G31" s="4" t="s">
        <v>37</v>
      </c>
      <c r="H31" s="3">
        <v>43831</v>
      </c>
      <c r="I31" s="3">
        <v>44196</v>
      </c>
      <c r="J31" s="15">
        <v>3.6499999999999998E-2</v>
      </c>
    </row>
    <row r="32" spans="1:10" ht="30" customHeight="1" x14ac:dyDescent="0.2">
      <c r="A32" s="32"/>
      <c r="B32" s="6">
        <v>1.9E-3</v>
      </c>
      <c r="C32" s="47"/>
      <c r="D32" s="38"/>
      <c r="E32" s="11">
        <v>6.1000000000000004E-3</v>
      </c>
      <c r="F32" s="8" t="s">
        <v>7</v>
      </c>
      <c r="G32" s="9" t="s">
        <v>8</v>
      </c>
      <c r="H32" s="10">
        <v>43831</v>
      </c>
      <c r="I32" s="10">
        <v>44196</v>
      </c>
      <c r="J32" s="18">
        <v>0.20200000000000001</v>
      </c>
    </row>
    <row r="33" spans="1:10" ht="30" x14ac:dyDescent="0.2">
      <c r="A33" s="32"/>
      <c r="B33" s="6">
        <v>3.0999999999999999E-3</v>
      </c>
      <c r="C33" s="47"/>
      <c r="D33" s="38"/>
      <c r="E33" s="13">
        <v>7.7000000000000002E-3</v>
      </c>
      <c r="F33" s="5" t="s">
        <v>59</v>
      </c>
      <c r="G33" s="4" t="s">
        <v>6</v>
      </c>
      <c r="H33" s="3">
        <v>43831</v>
      </c>
      <c r="I33" s="3">
        <v>44196</v>
      </c>
      <c r="J33" s="22">
        <v>0.25519999999999998</v>
      </c>
    </row>
    <row r="34" spans="1:10" ht="30" x14ac:dyDescent="0.2">
      <c r="A34" s="33"/>
      <c r="B34" s="6">
        <v>2.7000000000000001E-3</v>
      </c>
      <c r="C34" s="48"/>
      <c r="D34" s="39"/>
      <c r="E34" s="12">
        <v>6.7000000000000002E-3</v>
      </c>
      <c r="F34" s="8" t="s">
        <v>49</v>
      </c>
      <c r="G34" s="9" t="s">
        <v>50</v>
      </c>
      <c r="H34" s="10">
        <v>43862</v>
      </c>
      <c r="I34" s="10">
        <v>44196</v>
      </c>
      <c r="J34" s="18">
        <v>0.22450000000000001</v>
      </c>
    </row>
  </sheetData>
  <sortState ref="A17:O27">
    <sortCondition ref="F17:F27"/>
  </sortState>
  <mergeCells count="18">
    <mergeCell ref="D9:D17"/>
    <mergeCell ref="A9:A34"/>
    <mergeCell ref="A7:A8"/>
    <mergeCell ref="D18:D23"/>
    <mergeCell ref="D24:D34"/>
    <mergeCell ref="C9:C17"/>
    <mergeCell ref="C18:C23"/>
    <mergeCell ref="C24:C34"/>
    <mergeCell ref="B7:B8"/>
    <mergeCell ref="C7:C8"/>
    <mergeCell ref="A1:J6"/>
    <mergeCell ref="F7:F8"/>
    <mergeCell ref="G7:G8"/>
    <mergeCell ref="H7:H8"/>
    <mergeCell ref="I7:I8"/>
    <mergeCell ref="J7:J8"/>
    <mergeCell ref="E7:E8"/>
    <mergeCell ref="D7:D8"/>
  </mergeCells>
  <pageMargins left="0.75" right="0.75" top="1" bottom="1" header="0.5" footer="0.5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(3)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Princesa</dc:creator>
  <cp:lastModifiedBy>Usuario de Microsoft Office</cp:lastModifiedBy>
  <dcterms:created xsi:type="dcterms:W3CDTF">2020-05-19T18:08:46Z</dcterms:created>
  <dcterms:modified xsi:type="dcterms:W3CDTF">2020-09-07T23:25:11Z</dcterms:modified>
</cp:coreProperties>
</file>