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109"/>
  <workbookPr/>
  <mc:AlternateContent xmlns:mc="http://schemas.openxmlformats.org/markup-compatibility/2006">
    <mc:Choice Requires="x15">
      <x15ac:absPath xmlns:x15ac="http://schemas.microsoft.com/office/spreadsheetml/2010/11/ac" url="/Users/patriciapinzon/Downloads/"/>
    </mc:Choice>
  </mc:AlternateContent>
  <bookViews>
    <workbookView xWindow="0" yWindow="0" windowWidth="25600" windowHeight="11740" firstSheet="2" activeTab="2"/>
  </bookViews>
  <sheets>
    <sheet name="Hoja1" sheetId="1" state="hidden" r:id="rId1"/>
    <sheet name="Hoja3" sheetId="3" state="hidden" r:id="rId2"/>
    <sheet name="Hoja2" sheetId="4" r:id="rId3"/>
  </sheets>
  <calcPr calcId="162913" calcMode="manual" calcComplete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K263" i="1" l="1"/>
  <c r="N264" i="1"/>
  <c r="N263" i="1"/>
  <c r="H7" i="3"/>
  <c r="E13" i="3"/>
  <c r="G13" i="3"/>
  <c r="N26" i="3"/>
  <c r="P21" i="3"/>
  <c r="O21" i="3"/>
  <c r="L26" i="3"/>
  <c r="L25" i="3"/>
  <c r="O25" i="3"/>
  <c r="M25" i="3"/>
  <c r="L23" i="3"/>
  <c r="L21" i="3"/>
  <c r="J19" i="3"/>
  <c r="E35" i="3"/>
  <c r="E22" i="3"/>
  <c r="E16" i="3"/>
  <c r="G16" i="3"/>
  <c r="E19" i="3"/>
  <c r="G19" i="3"/>
  <c r="H8" i="3"/>
  <c r="H9" i="3"/>
  <c r="H10" i="3"/>
  <c r="G22" i="3"/>
</calcChain>
</file>

<file path=xl/sharedStrings.xml><?xml version="1.0" encoding="utf-8"?>
<sst xmlns="http://schemas.openxmlformats.org/spreadsheetml/2006/main" count="983" uniqueCount="777">
  <si>
    <t>Relación actividades realizadas</t>
  </si>
  <si>
    <t>fecha</t>
  </si>
  <si>
    <t>marzo 25 de 2020</t>
  </si>
  <si>
    <t>reunión revisión riesgos Talento Humano</t>
  </si>
  <si>
    <t>hora</t>
  </si>
  <si>
    <t>7 - 8 am</t>
  </si>
  <si>
    <t>Marzo 24 de 2020</t>
  </si>
  <si>
    <t>2 a 3:30 pm</t>
  </si>
  <si>
    <t>revisión riesgos DCI</t>
  </si>
  <si>
    <t>2- - 4:30 pm</t>
  </si>
  <si>
    <t xml:space="preserve">Revisión en brujula entregables del plan acción  registrados y aprobados </t>
  </si>
  <si>
    <t>8-10: 30 am</t>
  </si>
  <si>
    <t>10:40 - 12:15 pm</t>
  </si>
  <si>
    <t>reunion de trabajo interno planeacion</t>
  </si>
  <si>
    <t>Creación entregables plan acción jurídica</t>
  </si>
  <si>
    <t>5:36 - 7:15 pm</t>
  </si>
  <si>
    <t>Marzo 26 de 2020</t>
  </si>
  <si>
    <t xml:space="preserve">7 - 9 am </t>
  </si>
  <si>
    <t>Revisión mapa riesgos gestión jurídica</t>
  </si>
  <si>
    <t>9 - 10:30 am</t>
  </si>
  <si>
    <t>Registro en DNP solicitud cupo fiscal Mincomercio</t>
  </si>
  <si>
    <t>Revisón documentos y soportes del anteproyecto 2021</t>
  </si>
  <si>
    <t>10:30 - 1:00 pm</t>
  </si>
  <si>
    <t xml:space="preserve">2: a 5 pm </t>
  </si>
  <si>
    <t>Remisión notificación avance actividades y sortear dificulades tales como inhabilidad del usuario e inconsistencias en la notificación de avance (GES-220, GES-320 Y GES-420)</t>
  </si>
  <si>
    <t>Marzo 27 de 2020</t>
  </si>
  <si>
    <t>Revisión mapa de riesgos de Talento Humano</t>
  </si>
  <si>
    <t>7 a 9:15  am</t>
  </si>
  <si>
    <t>Reunión trabajo equipo planeación y aclaración  observaciones anteproyecto ppto 2021</t>
  </si>
  <si>
    <t xml:space="preserve">1:30 - 2: 30 pm </t>
  </si>
  <si>
    <t xml:space="preserve">2:30 A 3:30 </t>
  </si>
  <si>
    <t>Actividad PAE</t>
  </si>
  <si>
    <t>3:30 a 4:30 pm</t>
  </si>
  <si>
    <t>Revisión procedimiento de Direccionamiento estratégico E-PR-002</t>
  </si>
  <si>
    <t>Marzo 30 de 2020</t>
  </si>
  <si>
    <t>7 -8 am</t>
  </si>
  <si>
    <t>8:00 a 10: 0 am</t>
  </si>
  <si>
    <t>Revisión riesgos de Tecnologias de a Información</t>
  </si>
  <si>
    <t>10:30 am a 1:00 pm</t>
  </si>
  <si>
    <t>Remisión formato de compensatorios semana santa, sollucionar problemas con soporte APC (Javier ) para acceso a brujula</t>
  </si>
  <si>
    <t>PAE Gestión documental eficiente y efectiva</t>
  </si>
  <si>
    <t>2:00 a 3:15 pm</t>
  </si>
  <si>
    <t>Cargue en brujula para aaprobación el  procedimiento E- PR-002, CON EL FIN DE CUMPLIR ACCIÓN DEL PLAN DE MEJORAMIENTO, aprobar entregable del plan acción jurídica, así como la notificación de los avances de las actividades del entregable de ese mismo proceso</t>
  </si>
  <si>
    <t>3:15:00  a3:45 pm</t>
  </si>
  <si>
    <t>Marzo 31 de 2020</t>
  </si>
  <si>
    <t>Revisar indicadores del año 2019 frente a los de 2020 y ajustar o activar los vigentes</t>
  </si>
  <si>
    <t>7:00 a 7:30 am</t>
  </si>
  <si>
    <t>7:30: a 8:50 am</t>
  </si>
  <si>
    <t>Complementar registro solicitud distribución espacio fiscal por $524,214,298, y efectuar conjuntamente cargue versión oficial de anteproyecto 2021 en reunion de área</t>
  </si>
  <si>
    <t>Crear indicadores y variables del plan de acción</t>
  </si>
  <si>
    <t>9:15: A 12:10 pm</t>
  </si>
  <si>
    <t>Reunión definir terminos de audiencia rendición de cuentas</t>
  </si>
  <si>
    <t xml:space="preserve">3:45 a 5:30 pm </t>
  </si>
  <si>
    <t>Crear indicadores y variables del plan de acción, se tuvieron inconvenientes para crearlos</t>
  </si>
  <si>
    <t>3:15 a 3:45 pm</t>
  </si>
  <si>
    <t>Reunión con Stella Carolina Rodriguez, Diego Ochoa de Demanda, para informar acerca de los indicadores creados y pasos a seguir para registro avance indicadores</t>
  </si>
  <si>
    <t>3:45 pm a 7:30 pm</t>
  </si>
  <si>
    <t>Crear indicadores y variables del plan de acción, se tuvieron inconvenientes para crearlos, publicación procedimiento E-PR-002 en Brújula y cerrar acción de mejora</t>
  </si>
  <si>
    <t>Abril 1 de 2020</t>
  </si>
  <si>
    <t>7:00 a 9:00 am</t>
  </si>
  <si>
    <t>Continuación revisión riesgos contratación</t>
  </si>
  <si>
    <t>Reunión equipo equipo de trabajo (Se trataron temas como el relacionado con la modificación del procedimiento E-PR-002 Y aplicación, se acordo proporfoma para elaborar informe, se trato tema vtramite vigencias futura para barreminas), informe de rendición cuentas derivado de los acuerdos de paz; se trato el tema de modificar y actualizar el proyecto de administración de recursos con Oscar Díaz respectp al presupuesto para 2021 y otros proyectos, se revisaron y ajustaron la clasificación y tipos de indicadores</t>
  </si>
  <si>
    <t>9:15 am a 11: 05 am</t>
  </si>
  <si>
    <t>11:10 a 1: 00: am</t>
  </si>
  <si>
    <t>Aprobar a traves de brujula entregables o proyectos registrados (Se aprobaron 5 proyectos y se devolvio 1, todos ellos de Oferta), se aprobo proyecto de Financiera y se devolvio proyecto de Talento Humano</t>
  </si>
  <si>
    <t>Se notificó avance de las actividades de los proyectos de financiera y algunos de oferta</t>
  </si>
  <si>
    <t>2:00 pm a 2:30 pm</t>
  </si>
  <si>
    <t>Creación Indicadores de los procesos de DCI, DOCI Y 1 de Financiera</t>
  </si>
  <si>
    <t>2:35 pm a 6:00 pm</t>
  </si>
  <si>
    <t>Abril 2 de 2020</t>
  </si>
  <si>
    <t>7:15:00 am a 100 pm</t>
  </si>
  <si>
    <t>Creación Indicadores de los procesos de Financiera , Jurídica, comunicaciones, Control Interno, TI, etc</t>
  </si>
  <si>
    <t>Creación Indicadores de los procesos de Direccionamiento Estratégico, Validar metas de indicadores de procesos DCI y DOCI, una de cada uno, se actualizo el avance de la acción de mejora No. 5289 con referencia a los riesgos</t>
  </si>
  <si>
    <t xml:space="preserve">2:00 pm a 4:20 pm </t>
  </si>
  <si>
    <t>Abril 3 de 2020</t>
  </si>
  <si>
    <t>7:00 a 9:05 am</t>
  </si>
  <si>
    <t>9:15 am a 12: 45 am</t>
  </si>
  <si>
    <t>Revisar y aprobar metas de indicadores, asesoria virtual a Diana Briceño y solución conexión con brújula</t>
  </si>
  <si>
    <t>2: 00 pm - 2:35 pm</t>
  </si>
  <si>
    <t>Reunion grupo de trabajo</t>
  </si>
  <si>
    <t>2:30 pm a 3:30 pm</t>
  </si>
  <si>
    <t>Asesoria a Andres martinez y a Israel Páez, en brújula, como cargar proyecto o entregable.</t>
  </si>
  <si>
    <t>3:35 a 6:30 pm</t>
  </si>
  <si>
    <t>Abril 6 de 2020</t>
  </si>
  <si>
    <t>revisar entregable del plan de acción de Gestión documental junto con Israel Páez y devolver entregable para ajuste en el cargue de actividades</t>
  </si>
  <si>
    <t>Revisión correos, solicitar acompañamiento a mesa de ayuda para activar VPN para poder ingresar a brújula, notificar incidentes a traves de ITOP, asesorar a Laura Cadavid en el registro y avance de indicadores y de actividades de entregables, asespria a Sandra villamizar, apoyo registro en Brújula; aprobar la metas de algunos indicadores, aprobar avance indicador de Control Interno, se aprueba el proyecto o entregable de comunicaciones</t>
  </si>
  <si>
    <t>7:10:00 a. m. 1: 00  pm</t>
  </si>
  <si>
    <t>2:00 pm a 5:30 pm</t>
  </si>
  <si>
    <t>Asesoria a Israel, diego Ochoa en registro avance idicadores y creación proyecto o entregable, aprobar meta del entregable del Plan Acción de Gestión  Documental</t>
  </si>
  <si>
    <t>Abril 7 de 2020</t>
  </si>
  <si>
    <t>Responder correos electrónicos, modificar fecha de actividades proyecto Gestión Documentar, registrar en Itop  soporte, Revisar y aprobar avance actividades de entregables de DCI, Comunicaciones, Dirección de Demanda, se aprobo proyecto de TI  y de Oferta (GES-520) y se notifico el cargue del avance de las respectivas actividades de estos dos entregables antes mencionados, se aprobo el avance de actividades de demanday se asesoró a Israel en cargue de las actividades del Plan de Acción</t>
  </si>
  <si>
    <t>abril 8 de 2020</t>
  </si>
  <si>
    <t>7:00 a 5:30 pm</t>
  </si>
  <si>
    <t>Revisión caracterización proceso gestión jurídica</t>
  </si>
  <si>
    <t>Efectuar pruebas en brujula para cambio presupuesto de proyectos, notificación de creación proyectos para evidenciar si se señalaba el valor del proyecto, y cambios a los proyectos para saber si despuesde efectuado el cambio se notifica al dueño del proyecto para aprobación., se ha aprobado avance de las actividades de algunos proyectos de DCI  y de Oferta,  se realizó asesoria virtual a Daniel Rodriguez respecto al cargue de los indicadores, se cargo el avance de las actividades del entregable asociado al proceso de Direccionamiento Estratégico y Planeación.</t>
  </si>
  <si>
    <t>7:00 a 5:00 pm</t>
  </si>
  <si>
    <t>Abril 16 de 2020</t>
  </si>
  <si>
    <t>Revisión correos electrónicos ,  revisar y aprobar avances de actividades de entregables del Plan Acción de DOCI</t>
  </si>
  <si>
    <t>9:00 A 11:45 am</t>
  </si>
  <si>
    <t>Reunión grupo interno de trabajo (registro avances Entregable del proceso, elaboración Plan Anticorrupción)</t>
  </si>
  <si>
    <t>Reunion con TI a fin de definir plan de trabajo de Seguridad de la Información</t>
  </si>
  <si>
    <t>12:00 a 1:12 pm</t>
  </si>
  <si>
    <t>Revisión riesgos inherentes al proceso de planeación, REVISAR Y APROBAR ACTIVIDADES ENTREGABLES OFERTA</t>
  </si>
  <si>
    <t>1:15 pm a 4:50 pm</t>
  </si>
  <si>
    <t>Abril 17 de 2020</t>
  </si>
  <si>
    <t>7:00 a 8:00 am</t>
  </si>
  <si>
    <t>Revisión y aprobación avance actividades entregables Plan de Acción</t>
  </si>
  <si>
    <t>Revisión y continuación riesgos proceso servicio al ciudadano, se aprobo el avance del entregable con código ALI-720, GES-620, POS-920, POS-1120, entre otros</t>
  </si>
  <si>
    <t>12:10 a 12:35 pm</t>
  </si>
  <si>
    <t>8:00 am  a 12:07 pm</t>
  </si>
  <si>
    <t>1:30 a 3:30 pm</t>
  </si>
  <si>
    <t>Asosrar a Israel Páez en registro de indicadores, y cargue avance actividades proyectos, modificar la descripción del Proyecto de TI y del responsable de una de las actividades; cargar el avance del indicador de Financiera relacionado con el entregable de Administración de Recursos.</t>
  </si>
  <si>
    <t>Registro en DNP solicitud cupo fiscal Comisión de la Verdad</t>
  </si>
  <si>
    <t>Revisar y aprobar metas de indicadores, asesoria virtual a Oscar Ortiz</t>
  </si>
  <si>
    <t>Abril 20 de 2020</t>
  </si>
  <si>
    <t>7 a 9 am</t>
  </si>
  <si>
    <t>Realizar y compendiar evidencias reporte trabajo en casa</t>
  </si>
  <si>
    <t xml:space="preserve">9 a 11 am </t>
  </si>
  <si>
    <t>Revisión riesgos administrativa, Revisar y terminar construcción riesgo asociado al proceso</t>
  </si>
  <si>
    <t>Documentos varios y Revisión trabajo en casa y evidencias, se envio correo a DAPRE solictando instalación VPN para acceder a la plataforma SIGEPRE</t>
  </si>
  <si>
    <t>11: 00 a 12:40  pm</t>
  </si>
  <si>
    <t>1:40 a 4:00 pm</t>
  </si>
  <si>
    <t>Aprobación caracterización proceso gestión jurídica, revisión y ajuste riesgo proceso de Direccionamiento Estratégico</t>
  </si>
  <si>
    <t>Abril 21 de 2020</t>
  </si>
  <si>
    <t>7:15 am a 8:30 am</t>
  </si>
  <si>
    <t>Revisión riesgo del proceso de Direccionamiento estratégico</t>
  </si>
  <si>
    <t>Instalación VPN para acceso a SIGEPRE de Presidencia</t>
  </si>
  <si>
    <t>Revisión Riesgos Financiera</t>
  </si>
  <si>
    <t>8:40 a 9:45 am</t>
  </si>
  <si>
    <t>9.45 am a 12 00  pm</t>
  </si>
  <si>
    <t>Revisión riesgos administrativa</t>
  </si>
  <si>
    <t>2:38 pm a 3:00  pm</t>
  </si>
  <si>
    <t>Reunión Grupo de Trabajo Proceso Direccionamiento Estratégico</t>
  </si>
  <si>
    <t xml:space="preserve">3:10 pm a 4:00 pm </t>
  </si>
  <si>
    <t>Abril 22 de 2020</t>
  </si>
  <si>
    <t>7:00 am a 8:00 am</t>
  </si>
  <si>
    <t>Reunión Sistemas de Gestión de Seguridad de la Información (Gestión Administrativa)</t>
  </si>
  <si>
    <t>12:15 a. m. a 1: 00 pm</t>
  </si>
  <si>
    <t>2:00 a 3: 15 p. m.</t>
  </si>
  <si>
    <t>Reunión riesgos Administrativa</t>
  </si>
  <si>
    <t xml:space="preserve"> 8:00 am a 9:04 am</t>
  </si>
  <si>
    <t>9:10:00 am a 10 am</t>
  </si>
  <si>
    <t>Reunión Sistemas de Gestión de Seguridad de la Información (Talento Humano), se aprobo avance actividades entregable  de Gestión documental. (Revisión avance Pan Acción a marzo 31, Abril 22 de 2020)</t>
  </si>
  <si>
    <t>Reunión Revisión riesgo proceso de Direccionamiento Estratégico.</t>
  </si>
  <si>
    <t>10: 00 a 1:00 pm</t>
  </si>
  <si>
    <t>Continuación Reunión Revisión riesgo proceso de Direccionamiento Estratégico.</t>
  </si>
  <si>
    <t>1: 45  a 4:50 pm</t>
  </si>
  <si>
    <t>Abril 23 de 2020</t>
  </si>
  <si>
    <t>Reunión Sistemas de Gestión de Seguridad de la Información (Control Interno)</t>
  </si>
  <si>
    <t>7:00 a  7:40 am</t>
  </si>
  <si>
    <t>7:40 a 8:00 am</t>
  </si>
  <si>
    <t>Revisar reporte AVANCE CARGUE INDICADORES PRIMER TRIMESTRE 2020</t>
  </si>
  <si>
    <t>8:00 A 10: 00 am</t>
  </si>
  <si>
    <t>Continuación revisión Riesgos proceso Gestión Financiera</t>
  </si>
  <si>
    <t>10:00 a 10:40 am</t>
  </si>
  <si>
    <t>Reunión revisión indicadores con Servicios Administrativos (Fabio e Israel)</t>
  </si>
  <si>
    <t>10:45 am a 1:00 pm</t>
  </si>
  <si>
    <t>Revisión avance de in dicadores</t>
  </si>
  <si>
    <t>Abril 24 de 2020</t>
  </si>
  <si>
    <t>8:00 a 10:00 am</t>
  </si>
  <si>
    <t>2:00 a 2:45 pmm</t>
  </si>
  <si>
    <t>Reunión difusión servicios COMPENSAR</t>
  </si>
  <si>
    <t>2:45: A 3:35 PM</t>
  </si>
  <si>
    <t>REVISIÓN RIESGOS Y PLNAN ACCIÓN Y GENERAR ITOP a TI</t>
  </si>
  <si>
    <t>12:15 a 12:35</t>
  </si>
  <si>
    <t>1:00 a 2:40 pm</t>
  </si>
  <si>
    <t>Radicar en DNP – SUIF Solicitud cesión espacio fiscal Minsalud</t>
  </si>
  <si>
    <t>Radicar en DNP – SUIF Solicitud cesión espacio fiscal Minsalud   ( Sepresentaron inconvenientes en le registro)</t>
  </si>
  <si>
    <t>2:40 A 3:15 PM</t>
  </si>
  <si>
    <t>Activida apc</t>
  </si>
  <si>
    <t>revisión PAAC</t>
  </si>
  <si>
    <t>3:15 a 5:40 pm</t>
  </si>
  <si>
    <t>Abril 27 de 2020</t>
  </si>
  <si>
    <t>7:30 a 8:30 am</t>
  </si>
  <si>
    <t>Revisión, aprobación y notificación cargue avance actividades del PAAC</t>
  </si>
  <si>
    <t>1:30 a 4:05 pm</t>
  </si>
  <si>
    <t>Revisión indicadores, ajuste, revisión y cargue de evidencias de los indicadores de Gestión Documental.</t>
  </si>
  <si>
    <t>Abril 28 de 2020</t>
  </si>
  <si>
    <t>Revisar PAAC para preparar reporte de avance del indicador en SIGEPRE.</t>
  </si>
  <si>
    <t>8:00 10:00 am</t>
  </si>
  <si>
    <t>Revisar y aprobar actividades de proceso Gestión financiera</t>
  </si>
  <si>
    <t>10:00 am  a 1: 05 pm</t>
  </si>
  <si>
    <t>Revisar avance indicador riesgos primer trimestre 2020 (Israel Páez)</t>
  </si>
  <si>
    <t>2:30 a 3:10 pm</t>
  </si>
  <si>
    <t>Cargar indicador de PAC en sigepre</t>
  </si>
  <si>
    <t xml:space="preserve">3:45 a 6:19 pm </t>
  </si>
  <si>
    <t>Abril 29 de 2020</t>
  </si>
  <si>
    <t>8:00 9:00 am</t>
  </si>
  <si>
    <t>Revisar coreos y preparar idoportes para el cargue del registro del indicador de PAAC en SIGEPRE, correpondiente al 1º trimestre de 2020</t>
  </si>
  <si>
    <t xml:space="preserve">Realizar pruebas en Brújula respecto al módulo de riesgos </t>
  </si>
  <si>
    <t xml:space="preserve"> 9.00 a 1:00 pm</t>
  </si>
  <si>
    <t>2:00 a 4:00 pm</t>
  </si>
  <si>
    <t>continuar creación riesgo proceso de evaluación control y seguimiento y Gestión Administrativa ( Gestión Documental ) en ambiente de pruebas</t>
  </si>
  <si>
    <t>Asesoria a contratos para registro avance actividad  de entregable del proceso Gestión contractual</t>
  </si>
  <si>
    <t>4:00 a 4:40 pm</t>
  </si>
  <si>
    <t>4:50:00 a 5:05 pm</t>
  </si>
  <si>
    <t>Registro Avance Indicador en SIGEPRE. Avance ejecución PAAC</t>
  </si>
  <si>
    <t>Abril 30 2020</t>
  </si>
  <si>
    <t>8:15 a 9:10 am</t>
  </si>
  <si>
    <t xml:space="preserve">Registro Avance Indicador en SIGEPRE. Ejecución presupuestal </t>
  </si>
  <si>
    <t>10:00 A 12:00 AM</t>
  </si>
  <si>
    <t>Audiencia rendición de cuentas gestión 2019</t>
  </si>
  <si>
    <t>3:30 a 5:00 pm</t>
  </si>
  <si>
    <t>Reunión Grupo de Trabajo Proceso Direccionamiento Estratégico. Se trato lo relacionado con eliminación actividad del proceso de demanda del PAAC</t>
  </si>
  <si>
    <t>Mayo 4 de 2020</t>
  </si>
  <si>
    <t>Revisión actividades Plan Anticorrupción Proceso de Gestión de Demanda</t>
  </si>
  <si>
    <t>8:00 a 11: 00 am</t>
  </si>
  <si>
    <t>Revisi´´on avance palanes de mejoramiento y del PAAC, aprobación formatos A-FO -037 y 040 Proceso de Gestión Contractual</t>
  </si>
  <si>
    <t>11:00 a 11:30 am</t>
  </si>
  <si>
    <t xml:space="preserve">Reunión de área </t>
  </si>
  <si>
    <t>11:40:00 a 12:40 pm.</t>
  </si>
  <si>
    <t>PRUEBAS INTEGRALES RIESGOS</t>
  </si>
  <si>
    <t>2:00 a 2:35 pm</t>
  </si>
  <si>
    <t>3:30 a 5:20 pm</t>
  </si>
  <si>
    <t>Mayo 5 de 2020</t>
  </si>
  <si>
    <t>8:00 a 9:30 am</t>
  </si>
  <si>
    <t>Revisar reportes de ejcución presupuestal 1º cuatrimestre 2020</t>
  </si>
  <si>
    <t xml:space="preserve">Aprobación y publicación documentos de la dirección de DCI (M-FO-023 y M-FO-022 ) y,  de Contratos (A-FO-037 y A-FO-040) </t>
  </si>
  <si>
    <t>9:35 a 10:15 am</t>
  </si>
  <si>
    <t>12:00 A 1:00 PM</t>
  </si>
  <si>
    <t>Revisar reportes de ejcución presupuestal 1º cuatrimestre 2020, preparar y ajustar reportes</t>
  </si>
  <si>
    <t>Asesoria en el reporte de informe de avance de Planes a Luis Miguel de Talento Humano</t>
  </si>
  <si>
    <t>2:00 a 2:45 pm</t>
  </si>
  <si>
    <t>3:00 a 3:40 pm</t>
  </si>
  <si>
    <t>Asesoria en cargue indicadores en SIGEPRE A Fabio Bautista</t>
  </si>
  <si>
    <t>Reunión de grupo: Seguimiento cargue de indicadores en SIGEPRE</t>
  </si>
  <si>
    <t>4:00 a 6:25 pm</t>
  </si>
  <si>
    <t>Mayo 6 de 2020</t>
  </si>
  <si>
    <t>Reunión de área Revisión Plan Maestro</t>
  </si>
  <si>
    <t>9.00 a 10. 30  am</t>
  </si>
  <si>
    <t>10:30 a 12:30 am</t>
  </si>
  <si>
    <t>2:15 a 3:00 pm</t>
  </si>
  <si>
    <t>Cargar en SUIF -DNP Solicitud de cupo fiscal de Minminas por $814.506.000</t>
  </si>
  <si>
    <t>3:00 a 4:25 pm</t>
  </si>
  <si>
    <t>Continuación realización PRUEBAS INTEGRALES RIESGOS</t>
  </si>
  <si>
    <t>Mayo 7 de 2020</t>
  </si>
  <si>
    <t>Revisar planes de Acción, Anticorrupción, etc</t>
  </si>
  <si>
    <t>Mayo 8 de 2020</t>
  </si>
  <si>
    <t>Reunión Mesa Autocontrol</t>
  </si>
  <si>
    <t>8:00 A 9: 00 am</t>
  </si>
  <si>
    <t>9:00 A 12:50 AM</t>
  </si>
  <si>
    <t>2:00 a 3:00 pm</t>
  </si>
  <si>
    <t>Revisión Plan Institucional de Control Interno</t>
  </si>
  <si>
    <t>Revisión y aprobación avances de los entregables del PAAC</t>
  </si>
  <si>
    <t>3:30 A 6:00 PM</t>
  </si>
  <si>
    <t>Mayo 11 de 2020</t>
  </si>
  <si>
    <t>Revisar, aprobar y publicar formato A-FO-217 de Gestión contractual</t>
  </si>
  <si>
    <t>8:00 a 9.05 am</t>
  </si>
  <si>
    <t>9:00 a 10:00 am</t>
  </si>
  <si>
    <t>4:00 a 5:00 pm</t>
  </si>
  <si>
    <t>Revisar, aprobar y publicar documentos del proceso de Preparación y Formulación</t>
  </si>
  <si>
    <t>Mayo 12 de 2020</t>
  </si>
  <si>
    <t>Revisión Planeación Institucional - Gestión de Comunicaciones</t>
  </si>
  <si>
    <t>Revisión Planeación Institucional - Gestión de Identificación y Priorización</t>
  </si>
  <si>
    <t>8:30 a 9:30 am</t>
  </si>
  <si>
    <t>10:00 am a 12:00 m</t>
  </si>
  <si>
    <t>12:00 a 12:30 pm</t>
  </si>
  <si>
    <t>Reunión de área</t>
  </si>
  <si>
    <t>2:10 pm a 3:30</t>
  </si>
  <si>
    <t>Estructurar y recopilar información para elaboración informe de rendición de cuentas</t>
  </si>
  <si>
    <t>3:40 pm a   4:00 pm</t>
  </si>
  <si>
    <t>revisión temas de grupo y/0 área</t>
  </si>
  <si>
    <t>Revisión evidencias cargadas en Drive de los controles establecidos para los riesgos de corrupción</t>
  </si>
  <si>
    <t>Mayo 13 de 2020</t>
  </si>
  <si>
    <t>Alistamiento MGMP</t>
  </si>
  <si>
    <t>8.30 a 10:00 am</t>
  </si>
  <si>
    <t>10:15 a 1 :00 pm</t>
  </si>
  <si>
    <t>Revisión de documentos soporte tramite de vigencias futuras para adquisición de barreminas</t>
  </si>
  <si>
    <t>2:00 a 2:40 pm</t>
  </si>
  <si>
    <t>Reunión capacitación  Hangouts meet</t>
  </si>
  <si>
    <t>Revisión Planeación Institucional - Gestión de Preparación y Formulación</t>
  </si>
  <si>
    <t>3:00 a 5:00 pm</t>
  </si>
  <si>
    <t>Mayo 14 de 2020</t>
  </si>
  <si>
    <t>Revisar soportes tramite de vigencias futuras para adquirir Barreminas</t>
  </si>
  <si>
    <t>9:45 am a 1:15 pm</t>
  </si>
  <si>
    <t>3:00 a 6:.15 pm</t>
  </si>
  <si>
    <t>Mayo 15 de 2020</t>
  </si>
  <si>
    <t>Construcción del MGMP 2020-2023 para APC-Colombia</t>
  </si>
  <si>
    <t>8:00 a 12:30 pm</t>
  </si>
  <si>
    <t>Análisis delas actividades del Plan de Acción (GES-420) y RDC-220, según solicitud mediante correo de carolina rodríguez y ajustar cambios en Los componentes del PAAC en Brújula.</t>
  </si>
  <si>
    <t>Revisión cargue soportes riesgos de corrupción en Drive riesgos de corrupción</t>
  </si>
  <si>
    <t>Revisar y aprobar avance actividades entregables plan Acción de proceso de Implementyación y Seguimiento</t>
  </si>
  <si>
    <t>2:30 a 4 pm</t>
  </si>
  <si>
    <t>Mayo 18 de 2020</t>
  </si>
  <si>
    <t>Registro en DNP -SUIF solicitud cesión de espacio fiscal Mintrabajo</t>
  </si>
  <si>
    <t>11:00 A 12:00</t>
  </si>
  <si>
    <t>Reunión proyecto PEI</t>
  </si>
  <si>
    <t>2:30 A 5:45 PM</t>
  </si>
  <si>
    <t>reunión formular capacitación de riesgos en brújula</t>
  </si>
  <si>
    <t>Mayo 19 de 2020</t>
  </si>
  <si>
    <t>Asesoria a Israell Páez en registro avance de indicadores del entregable asociado a Gestión Documental</t>
  </si>
  <si>
    <t xml:space="preserve">9:45 a 11:00 </t>
  </si>
  <si>
    <t>revisión y creación plan de mejoramiento G. CONTRACTUAL</t>
  </si>
  <si>
    <t>4: 00 a 5:00 pm</t>
  </si>
  <si>
    <t>Mayo 20 de 2020</t>
  </si>
  <si>
    <t>8:00 a 900 am</t>
  </si>
  <si>
    <t>revisar correos y ajustar reporte de para elaborar informe de avance plan de acción</t>
  </si>
  <si>
    <t>Reunión equipo de trabajo</t>
  </si>
  <si>
    <t>Reunión equipo con la Dirección General</t>
  </si>
  <si>
    <t>Depurar y terminar informe de rendición de cuentas</t>
  </si>
  <si>
    <t>3:15 a 5:45 pm</t>
  </si>
  <si>
    <t>Mayo 21 de 2020</t>
  </si>
  <si>
    <t>Revisión notificación actividades Plan Anticorrupción y de soportes solicitud vigencias futuras, Maquinas Barreminas</t>
  </si>
  <si>
    <t>10:50 a 12:30 pm</t>
  </si>
  <si>
    <t>Revisión estado de solicitudes de ITOP</t>
  </si>
  <si>
    <t>Mayo 22 de 2020</t>
  </si>
  <si>
    <t>Revisión respondables indicadores de Plan Acción demanda</t>
  </si>
  <si>
    <t>11:00 a 12:15 am</t>
  </si>
  <si>
    <t>Revisión Riesgos del Porceso de Direccionamiento Estratégico y Planeación.</t>
  </si>
  <si>
    <t>9:30 a 11:00 am</t>
  </si>
  <si>
    <t xml:space="preserve">Registrar en Brujula causas asociadoas a los procesos de Administrativa, contral </t>
  </si>
  <si>
    <t>Mayo 26 de 2020</t>
  </si>
  <si>
    <t>11:00 a 12:00 pm</t>
  </si>
  <si>
    <t>Realizar avance proyecto de PEI</t>
  </si>
  <si>
    <t xml:space="preserve">Registrar en Brujula causas asociados a los procesos diferentes a los de Administrativa, contral </t>
  </si>
  <si>
    <t>Regristrar y aprobar formato (Adenda) de Proceso de Gestión Contractual</t>
  </si>
  <si>
    <t>Mayo 27 de 2020</t>
  </si>
  <si>
    <t>9:00 a 12:00 pm</t>
  </si>
  <si>
    <t>Elaboración instructivo para la creación y registro del avance de indicadores.</t>
  </si>
  <si>
    <t>2:30 a 4:00 pm</t>
  </si>
  <si>
    <t>Elaborar informe seguimiento Plan Acción</t>
  </si>
  <si>
    <t>Mesa Autocontrol Control Interno</t>
  </si>
  <si>
    <t>Mayo 28 de 2020</t>
  </si>
  <si>
    <t>Revisar y ajustar Riesgo asociado a Direccionamiento Estratégico y Planeación, producto de ajustes enl aplicativo Brújula.</t>
  </si>
  <si>
    <t>9:30 a 10:00 am</t>
  </si>
  <si>
    <t>10:00 a 11:00</t>
  </si>
  <si>
    <t>PAE. Diferencias entre modalidades, mecanismos e instrumentos de cooperación internacional. </t>
  </si>
  <si>
    <t>Ajustar avance actividad entregable del Plan Acción de Control Interno.</t>
  </si>
  <si>
    <t>11:00 a 12:00</t>
  </si>
  <si>
    <t>Revisión en ambiernte de prueba vinculos asociados a los diferentes procesos del mapa de procvesos</t>
  </si>
  <si>
    <t>Revisión en ambiente de prueba vinculos asociados a los diferentes procesos del mapa de procesos</t>
  </si>
  <si>
    <t>4:00 A 500 PM</t>
  </si>
  <si>
    <t>Recolectar recomendaciones resultado del FURAG</t>
  </si>
  <si>
    <t>Mayo 29 de 2020</t>
  </si>
  <si>
    <t>Analisis resultados FURAG para llevar propuesta a la alta dirección</t>
  </si>
  <si>
    <t>8:00 a 3:15 pm</t>
  </si>
  <si>
    <t>Junio 1 de 2020</t>
  </si>
  <si>
    <t>Crear Instructivo para creación y registro de indicadores y avance de los mismos</t>
  </si>
  <si>
    <t>Junio 2 de 2020</t>
  </si>
  <si>
    <t>10:00 a 3:00 pm</t>
  </si>
  <si>
    <t>Junio 3 de 2020</t>
  </si>
  <si>
    <t>Revisión hoja de vida indicador de sinergia población NARP</t>
  </si>
  <si>
    <t>10:30 a 11: 15 am</t>
  </si>
  <si>
    <t>9:00 a 10:30 am</t>
  </si>
  <si>
    <t>Revisión Avance Indicadores producto o servicio 1º trimestre 2020</t>
  </si>
  <si>
    <t>10:30 A 12:30 PM</t>
  </si>
  <si>
    <t>Seguimiento a indicadores plan de acción (informe)</t>
  </si>
  <si>
    <t>1:45 pm a 2:30 pm</t>
  </si>
  <si>
    <t>PAE. Seguridad de in formación</t>
  </si>
  <si>
    <t>4:00 a 5:30 pm</t>
  </si>
  <si>
    <t>8:30 am a 12:45 pm</t>
  </si>
  <si>
    <t>Junio 4 de 2020</t>
  </si>
  <si>
    <t>2:30 a 3:45 pm</t>
  </si>
  <si>
    <t>Junio 5 de 2020</t>
  </si>
  <si>
    <t>Junio 8 de 2020</t>
  </si>
  <si>
    <t>Reunión seguimiento grupo ede trabajando</t>
  </si>
  <si>
    <t>seguimiento riesgos y revisión indicadores</t>
  </si>
  <si>
    <t>8:30 a 12:30</t>
  </si>
  <si>
    <t>8:00 am a 10:00 am</t>
  </si>
  <si>
    <t>10:00 a 10:45 am</t>
  </si>
  <si>
    <t>presentacion directora en congreso</t>
  </si>
  <si>
    <t>11:00 a 12:15 pm</t>
  </si>
  <si>
    <t>Trabajo Proyecto, actividad de Talento Humano</t>
  </si>
  <si>
    <t>Revisar y avance proyecto TH</t>
  </si>
  <si>
    <t xml:space="preserve">Revisión Indicador proceso Gestión Comunicaciones. Del entregable Plan de acción </t>
  </si>
  <si>
    <t>2:15 pm a 6:30 pm</t>
  </si>
  <si>
    <t>Junio 9 de 2020</t>
  </si>
  <si>
    <t>Realizar visibilización en medios</t>
  </si>
  <si>
    <t>Diseñar y divlugar publicaciones de la gestión de APC-Colombia en Cooperación Internacional.</t>
  </si>
  <si>
    <r>
      <rPr>
        <sz val="12"/>
        <color rgb="FFFF0000"/>
        <rFont val="Arial Narrow"/>
        <family val="2"/>
      </rPr>
      <t xml:space="preserve">Gestionar avances para la publicación de boletín virtual "La Cooperación es de todos"  </t>
    </r>
    <r>
      <rPr>
        <sz val="12"/>
        <rFont val="Arial Narrow"/>
        <family val="2"/>
      </rPr>
      <t xml:space="preserve">
Publicar boletín interno "La Cooperación es de todos" </t>
    </r>
  </si>
  <si>
    <t>Efectuar análisis del cumplimiento Plan de Acción Comunicaciones</t>
  </si>
  <si>
    <t>PESO</t>
  </si>
  <si>
    <t>Construir el Mapa de Audiencias</t>
  </si>
  <si>
    <t>META ACUMULADA</t>
  </si>
  <si>
    <t># ACT, EJECUTADAS</t>
  </si>
  <si>
    <t># ACT. PROGRAMADAS</t>
  </si>
  <si>
    <t>1º Trimestre</t>
  </si>
  <si>
    <t>2º Trimestre</t>
  </si>
  <si>
    <t>3º Trimestre</t>
  </si>
  <si>
    <t>4º Trimestre</t>
  </si>
  <si>
    <t>10. 00 a 12:00</t>
  </si>
  <si>
    <t xml:space="preserve">Revisión Indicador proceso Gestión del Talento Humano </t>
  </si>
  <si>
    <t xml:space="preserve">Revisión Indicador proceso Gestión Comunicaciones. </t>
  </si>
  <si>
    <t>Junio 10 de2020</t>
  </si>
  <si>
    <t>8:00 am a 5:00 pm</t>
  </si>
  <si>
    <t>Reunión y revisión , seguimiento avance actividsdes del área</t>
  </si>
  <si>
    <t>Junio 12 de 2020</t>
  </si>
  <si>
    <t>Elaborar Informe de ejecución presupuestal enero - mayo de 2020</t>
  </si>
  <si>
    <t>Junio 16 de 2020</t>
  </si>
  <si>
    <t>Terminación elaborar Informe de ejecución presupuestal enero - mayo de 2020</t>
  </si>
  <si>
    <t>Trabajo proyecto de PEI</t>
  </si>
  <si>
    <t>Junio 17 de 2020</t>
  </si>
  <si>
    <t>2:00 a 5:00 pm</t>
  </si>
  <si>
    <t>8:00 a 12:15 am</t>
  </si>
  <si>
    <t>Junio 18 de 2020</t>
  </si>
  <si>
    <t>Revisión y preparación Instructivo documentos de SGI (caracterización de proceso)</t>
  </si>
  <si>
    <t>10:00 am a 12:15 pm</t>
  </si>
  <si>
    <t>Revisión y preparación Instructivo documentos de SGI (formato de procedimiento)</t>
  </si>
  <si>
    <t>Revisar y editar procedimiento de supervisión de contratos o convenios y publicar en brújula documentos aprobados del SIG</t>
  </si>
  <si>
    <t>8:15:  a 9:45  am</t>
  </si>
  <si>
    <t>12:15 pm a 1:00 pm</t>
  </si>
  <si>
    <t>Revisión instructivo de indicadores</t>
  </si>
  <si>
    <t>Elaborar programación actividades trabajo en casa junio / julio de 2020</t>
  </si>
  <si>
    <t>2: a 3:30 pm.</t>
  </si>
  <si>
    <t>Reunión deárea o equipo de trabajo</t>
  </si>
  <si>
    <t>3:45 a 6:00 pm</t>
  </si>
  <si>
    <t>Revisión y clasificación de los indicadores  de gestión por proceso asociados a los procesos</t>
  </si>
  <si>
    <t>Mesa Autocontrol Gestión comunicaciones</t>
  </si>
  <si>
    <t>Junio 19 de 2020</t>
  </si>
  <si>
    <t>8:10: am</t>
  </si>
  <si>
    <t>Preparar evidencias y actividades trabajo en casa</t>
  </si>
  <si>
    <t>3: a 5:15 pm</t>
  </si>
  <si>
    <t>Actividad lúdica</t>
  </si>
  <si>
    <t>Junio 23 de 2020</t>
  </si>
  <si>
    <t>8:00 a 11:00</t>
  </si>
  <si>
    <t xml:space="preserve">Revisar normatividad asociada a la creación de documentos del SIG Y REALIZAR PRUEBAS EN EL REGISTRO DE RIESGOS </t>
  </si>
  <si>
    <t>11:00 A 12:10 PM</t>
  </si>
  <si>
    <t>Reunión proyecto PAE - Talento Humano</t>
  </si>
  <si>
    <t>1:30 a 2:00 pm</t>
  </si>
  <si>
    <t xml:space="preserve">Reunión Planeación DCI  </t>
  </si>
  <si>
    <t>Reunión elaboración del informe de evaluación independiente del estado del Sistema de  Control Interno</t>
  </si>
  <si>
    <t>Notificar avance de proyectos y actividades para avance de actividades 2º trimestre de 2020</t>
  </si>
  <si>
    <t>Junio 24 de 2020</t>
  </si>
  <si>
    <t>Preparar respuesta a informe de evaluación independiente del estado del Sistema de  Control Interno</t>
  </si>
  <si>
    <t>8:00 a 12:30 am</t>
  </si>
  <si>
    <t>Preparar respuesta a informe de evaluación independiente del estado del Sistema de  Control Interno y elaborar instructivo SIGEPRE</t>
  </si>
  <si>
    <t>Junio 25 de 2020</t>
  </si>
  <si>
    <t>Reunión elaboración del informe de evaluación independiente del estado del Sistema de  Control Interno (Políticas de a cargo de Diana Briceño)</t>
  </si>
  <si>
    <t>8:00 a 1:0 pm</t>
  </si>
  <si>
    <t>Reunión elaboración del informe de evaluación independiente del estado del Sistema de  Control Interno (Políticas de a cargo deMaría V.</t>
  </si>
  <si>
    <t>Reunión con control interno, asesoría en la elaboración del informe de evaluación independiente del estado del Sistema de  Control Interno</t>
  </si>
  <si>
    <t>Junio 26 de 2020</t>
  </si>
  <si>
    <t>8:00 a 11:00 amo</t>
  </si>
  <si>
    <t>Reunión ajuste instructivo de Brújula y SIGEPRE</t>
  </si>
  <si>
    <t>11:00 a 12:30 pm</t>
  </si>
  <si>
    <t>Reunión revisión avances brújula, actividades proyectos y entregables de Plan Acción. DOCI</t>
  </si>
  <si>
    <t>1:30 a 3:00 pm</t>
  </si>
  <si>
    <t>Actividad viernes institucional</t>
  </si>
  <si>
    <t>Junio 30 de 2020</t>
  </si>
  <si>
    <t>Mesa Autocontro Gestión Jurídica</t>
  </si>
  <si>
    <r>
      <t xml:space="preserve">Reunión para preparar </t>
    </r>
    <r>
      <rPr>
        <sz val="11"/>
        <color rgb="FF222222"/>
        <rFont val="Arial"/>
        <family val="2"/>
      </rPr>
      <t>informe de evaluación independiente del estado del Sistema de Control Interno</t>
    </r>
  </si>
  <si>
    <t>9:30 a 12:40 pm</t>
  </si>
  <si>
    <t>3:00 A 5:00 PM</t>
  </si>
  <si>
    <t>Revisión preparación presentación capacitación al procedso de DOCI</t>
  </si>
  <si>
    <t>Revisión en ambiente de prueba y en producción el modulo de riesgos para su creación</t>
  </si>
  <si>
    <t>.00 a 5</t>
  </si>
  <si>
    <t>.00</t>
  </si>
  <si>
    <r>
      <t xml:space="preserve">Reunión para verificación </t>
    </r>
    <r>
      <rPr>
        <sz val="11"/>
        <color rgb="FF222222"/>
        <rFont val="Arial"/>
        <family val="2"/>
      </rPr>
      <t>informe de evaluación independiente del estado del Sistema de Control Interno</t>
    </r>
  </si>
  <si>
    <t>Capacitación al Proceso DOCI - Brujula</t>
  </si>
  <si>
    <t>Revisar ajustes al módulo de riesgos en ambiente de pruebas y producción, respecto al proceso de Direccionamiento Estratégico y Planeación</t>
  </si>
  <si>
    <t>10;30 a 12:50 pm</t>
  </si>
  <si>
    <t>Revisar documentación asociada al SGI, y preparar lineamientos para actualizar los documentos del sistema.</t>
  </si>
  <si>
    <t>2:00 a 6:00 pm</t>
  </si>
  <si>
    <t>Preparar lineamientos para socializar los documentos del sistema.</t>
  </si>
  <si>
    <t>Julio 3 de 2020</t>
  </si>
  <si>
    <t>Revisión documento MANUAL PARA LA ADMINISTRACIÓN DE RECURSOS DE COOPERACIÓN INTERNACIONAL NO REEMBOLSABLE</t>
  </si>
  <si>
    <t>8:00 a 9:00 am</t>
  </si>
  <si>
    <t>9:00 a 11: 00 am</t>
  </si>
  <si>
    <t>Capacitación  virtual Gestión por procesos</t>
  </si>
  <si>
    <t xml:space="preserve">11:00: a 1: 00 pm </t>
  </si>
  <si>
    <t>efectuar aprobación modificación de entregables de DOCI y aprobar avance de ctividades proyectos DCI</t>
  </si>
  <si>
    <t>https://www.alissta.gov.co/AutoEvaluacionCOVID/COVID19</t>
  </si>
  <si>
    <t>Julio 6 de 2020</t>
  </si>
  <si>
    <t>8:30 a 9:45 am</t>
  </si>
  <si>
    <t>Reunión revisión procedimiento supervisión contratos y convenios.</t>
  </si>
  <si>
    <t>Revisión y realizar asesoría en registro indicador de Proceso Gestión Jurídica.</t>
  </si>
  <si>
    <t>A</t>
  </si>
  <si>
    <t>B</t>
  </si>
  <si>
    <t>C</t>
  </si>
  <si>
    <t>X</t>
  </si>
  <si>
    <t>9:45 a 10:45 am</t>
  </si>
  <si>
    <t>10:45 A 12:00</t>
  </si>
  <si>
    <t>Reunión proyecto PAE - Talento Humano (Mejor equipo)</t>
  </si>
  <si>
    <t>Asesoría a proceso de Gestión Jurídica en el registro de avance de indicadores y Plan de Acción del 2º trimestre 2020</t>
  </si>
  <si>
    <t>meta</t>
  </si>
  <si>
    <t>Asesoría aclaración indicadores de SGSST</t>
  </si>
  <si>
    <t>3:00 a 4:30 pm</t>
  </si>
  <si>
    <t>Reunión con Demanda aclaración notificaciones entrgables plan de acción e indicadores DEL 2º TRIMESTRE 2020.</t>
  </si>
  <si>
    <t>4:30 A 5.30 pm</t>
  </si>
  <si>
    <t>Julio 7 de 2020</t>
  </si>
  <si>
    <t>8:00 a 12:45 pm</t>
  </si>
  <si>
    <t>2:30 a 3:30 pm</t>
  </si>
  <si>
    <t>3:30 a 6:00 pm</t>
  </si>
  <si>
    <t>Revisión y aprobación del avance actividades de entregables del Plan de Acción correspondiente al 2º trimestre de 2020.</t>
  </si>
  <si>
    <t>Julio 8 2020</t>
  </si>
  <si>
    <t>8:45 am a 4:00</t>
  </si>
  <si>
    <t>Revisión y seguimiento avances indicadores de SIGEPRE</t>
  </si>
  <si>
    <t>Julio 9 de 2020</t>
  </si>
  <si>
    <t>8:00 ama a 9.00 am</t>
  </si>
  <si>
    <t>Reunión con la Dirección General - Lineamientos al seguimiento a la Planeación 2020 y 2021</t>
  </si>
  <si>
    <t>Reunión de Grupo de Trabajo - Direccionamiento estratégico y Planeación</t>
  </si>
  <si>
    <t>Registro Indicadores de SIGEPRE - Control Interno</t>
  </si>
  <si>
    <t>12:00 a 1:05 pm</t>
  </si>
  <si>
    <t>Revisión y aprobación del avance actividades de entregables del Plan de Acción correspondiente al 2º trimestre de 2020. Proceso Gestión Jurídica (2 de 3 actividades)</t>
  </si>
  <si>
    <r>
      <t>Reunión comunicaciones y Planeación</t>
    </r>
    <r>
      <rPr>
        <sz val="11"/>
        <color theme="1"/>
        <rFont val="Calibri"/>
        <family val="2"/>
        <scheme val="minor"/>
      </rPr>
      <t xml:space="preserve"> revisar el avance de las actividades asociadas al proceso de Gestión de comunicaciones.</t>
    </r>
  </si>
  <si>
    <t>2:00 a 3:20 pm</t>
  </si>
  <si>
    <t>Registro Indicadores de SIGEPRE - DCI.   Juan Carlos Sandoval Plata</t>
  </si>
  <si>
    <t>3:30 a 5:10 pm</t>
  </si>
  <si>
    <t>Julio 10 de 2020</t>
  </si>
  <si>
    <t>Registro Indicadores de SIGEPRE - PQRSD.   Fabio Bautista Casguen</t>
  </si>
  <si>
    <t>9:30 a 10:20 am</t>
  </si>
  <si>
    <t>10:30 a 11:15 am</t>
  </si>
  <si>
    <t xml:space="preserve">Registro Indicadores de SIGEPRE - seguimiento al PAAC  Julio Igutiérrez </t>
  </si>
  <si>
    <t>11:40 a 1:00 pm</t>
  </si>
  <si>
    <t>Registro Indicadores de SIGEPRE - seguimiento Ejecución prersupuestal Natalia Londoño</t>
  </si>
  <si>
    <t>2:15 a 2:45 pm</t>
  </si>
  <si>
    <t>2:45 a 3:30 pm</t>
  </si>
  <si>
    <t>Julio 13 de 2020</t>
  </si>
  <si>
    <t>8:00 a 9:000 am</t>
  </si>
  <si>
    <t>Revisión en pruebas mapa de procesos para validad solicitar entrar en producción</t>
  </si>
  <si>
    <t>10:30 a 12:00 pm</t>
  </si>
  <si>
    <t>12:00 a 1:00 pm</t>
  </si>
  <si>
    <t xml:space="preserve">Revisión y aprobación del avance actividades de entregables del Plan de Acción correspondiente al 2º trimestre de 2020. Proceso Gestión Comunicaciones </t>
  </si>
  <si>
    <t>Revisión y aprobación del avance actividades de entregables del Plan de Acción correspondiente al 2º trimestre de 2020. Proceso DCI</t>
  </si>
  <si>
    <t>Julio 14 de 2020</t>
  </si>
  <si>
    <t>Revisión y aprobación del avance actividades de entregables del Plan de Acción correspondiente al 2º trimestre de 2020. Proceso Direccionamiento estratégico y Planeacióny aprobar seguimiento avance de indicadores de proceso y del Plan de Acción</t>
  </si>
  <si>
    <t>9:30 a 1.05 pm</t>
  </si>
  <si>
    <t>2:00 a 5:10 pm</t>
  </si>
  <si>
    <t>Revisión y para la aprobación del avance de seguimiento de indicadores de proceso y del Plan de Acción</t>
  </si>
  <si>
    <t>Julio 15 de 2020</t>
  </si>
  <si>
    <t>Revisión y para la aprobación del avance de seguimiento de indicadores del Plan de Acción</t>
  </si>
  <si>
    <t>8:00 a 10:20 am</t>
  </si>
  <si>
    <t>10:22 a 11:15 am</t>
  </si>
  <si>
    <t>Orientación y asesoria en el registro de avance actividades Plan acción e indicadores de proceso de DOCI - Liliana Castellanos (llamada telefónica)</t>
  </si>
  <si>
    <t>11:30 a 1:10 pm</t>
  </si>
  <si>
    <t>3.00 a 3:30 pm</t>
  </si>
  <si>
    <t>Capación proceso de Gestión de Comunicaciones. Creación riesgo asociado al proceso y cargue de avance (se tuvo dificultad en aplicativo, no se pudo realizar la capacitación, el usuario no estaba habilitado)</t>
  </si>
  <si>
    <t>3:30 a 6:05 pm</t>
  </si>
  <si>
    <t>Actualización en Brújula perfil de los usuarios que van a cargar riesgos para capacitación</t>
  </si>
  <si>
    <t>Julio 16 de 2020</t>
  </si>
  <si>
    <t>8:30 a 11.00 am</t>
  </si>
  <si>
    <t>REUNIÓN DE TH-SGSST - PLANEACIÓN recaapitulación sobre los riesgos existentes asociados al proceso y el estado actual de seguimiento.</t>
  </si>
  <si>
    <t>Julio 1 de 2020</t>
  </si>
  <si>
    <t>Julio 17 de 2020</t>
  </si>
  <si>
    <t>8:15 a 10.15 am</t>
  </si>
  <si>
    <t>Reunión de capacitación gestión de riesgos</t>
  </si>
  <si>
    <t>10.30 a 12.00 pm</t>
  </si>
  <si>
    <t>Revisar y enviar correos,  reunión de recapitulación de la capacitación con Gloria Pinzón, solucionar inconvenientes presentados a algunos usuarios en la capacitación, actualizando permisos y notificar a TI, algunos inconvenientes presentados para su pronta resolución ( se envio video)</t>
  </si>
  <si>
    <t>12.00 a 1:10 pm</t>
  </si>
  <si>
    <t>Revisar y aprobar avance de actividades del Plan de Acción, actividades asociadas a los procesos de DOCI y TI</t>
  </si>
  <si>
    <t>2:10 a 4.15 pm</t>
  </si>
  <si>
    <t>Revisar y aprobar avance de actividades del Plan de Acción, actividades asociadas a los procesos de DOCI  y otros</t>
  </si>
  <si>
    <t>Julio 21 de 2020</t>
  </si>
  <si>
    <t>PIC</t>
  </si>
  <si>
    <t>PEI</t>
  </si>
  <si>
    <t>EJEC</t>
  </si>
  <si>
    <t>PROG</t>
  </si>
  <si>
    <t>PAV</t>
  </si>
  <si>
    <t>10:30 a 12:10 pm</t>
  </si>
  <si>
    <t>Proyecto Mejor equipo</t>
  </si>
  <si>
    <t>3:00 a 4:00 pm</t>
  </si>
  <si>
    <t>Elaborar borrador propuesta de instructivo de un procedimiento</t>
  </si>
  <si>
    <t>4:00 A 5:00 PM</t>
  </si>
  <si>
    <t>Analisis y ajuste formula del indicador del Proceso de Gestión del Talento Humano</t>
  </si>
  <si>
    <t>Julio 22 de 2020</t>
  </si>
  <si>
    <t>Actividad de bienestar</t>
  </si>
  <si>
    <t>2:30 a 5.00 am</t>
  </si>
  <si>
    <t>Ajuste y cargue avance de indicadores de proceso Gestión Administrativa exfuncionaria (Johana Chaparro)</t>
  </si>
  <si>
    <t>Revisión documentación del SIG, socializar instructivo para el diligenciamiento del formato para elaborar procedimientos</t>
  </si>
  <si>
    <t>9:30 a 12:45 pm</t>
  </si>
  <si>
    <t>Julio 23 de 2020</t>
  </si>
  <si>
    <t>8:00 a 9: 00 am</t>
  </si>
  <si>
    <t>Consultar y responder correos</t>
  </si>
  <si>
    <t>Capacitación primeros auxilios, emergencia en casa</t>
  </si>
  <si>
    <t>Alianza20</t>
  </si>
  <si>
    <t>Registro indicadores SIGEPRE  Diana Briceño)</t>
  </si>
  <si>
    <t>Julio 24 de 2020</t>
  </si>
  <si>
    <t>Revisar y preparar presentación inducción a funcionarios nuevos para presentación de 3 a 4 pm</t>
  </si>
  <si>
    <t>8:00 a 9.00 am</t>
  </si>
  <si>
    <t>9.00 a 10: 00 am</t>
  </si>
  <si>
    <t>Revisar a travésdel SPI del DNP la ejecución del proyecto de contrapartidas durante el 2018</t>
  </si>
  <si>
    <t>Capacitación inducción nuevos funcionarios</t>
  </si>
  <si>
    <t>Julio 27 de 2020</t>
  </si>
  <si>
    <t>Mesa Autocontrol Contratos</t>
  </si>
  <si>
    <t>8:00 a 9:15 am</t>
  </si>
  <si>
    <t>revisar informe de  Evaluación Independiente del Sistema de Control Interno</t>
  </si>
  <si>
    <t>9:30 a 10:30 am</t>
  </si>
  <si>
    <t>Revisión y analisis actividades pendientes de área</t>
  </si>
  <si>
    <t>10:45 am a 12:45 pm</t>
  </si>
  <si>
    <t>Revisar reportes de avance Plan de Acción para Preparación de informe</t>
  </si>
  <si>
    <t>Julio 28 de 2020</t>
  </si>
  <si>
    <t>Capacitación evaluación del desempeño laboral</t>
  </si>
  <si>
    <t>9:30 a 10.10 am</t>
  </si>
  <si>
    <t>10:30 a 12.30 pm</t>
  </si>
  <si>
    <t>2:20 a 3:00 pm</t>
  </si>
  <si>
    <t>Revisión y ajuste actividades del Plan acción de Oferta - Saber Hacer colombia</t>
  </si>
  <si>
    <t>SEGUNDO SEGUIMIENTO DE LEVANTAMIENTO ACTIVOS DE INFORMACIÓN</t>
  </si>
  <si>
    <t>Hacer seguimiento a la ejecución Plan de Acción</t>
  </si>
  <si>
    <t>11S48160,P</t>
  </si>
  <si>
    <t>Julio 29 de 2020</t>
  </si>
  <si>
    <t>9:00 a 11:00 am</t>
  </si>
  <si>
    <t>Capacitación cargue riesgos, proceso de comunicaciones (Daniel Silva)</t>
  </si>
  <si>
    <t>Recopilar y revisar algunas evidencias de los controles a los riesgos del proceso Direccionamiento Estratégico</t>
  </si>
  <si>
    <t>Ejercicio levante y consolidado activos de información de </t>
  </si>
  <si>
    <t>2:41 a 5:00 pm</t>
  </si>
  <si>
    <t>Julio 30 de 2020</t>
  </si>
  <si>
    <t>Reunión Activos de Información - Proceso Gestión Financiera</t>
  </si>
  <si>
    <t>9:40 a 11:00 am</t>
  </si>
  <si>
    <t>Revisión indicadores de procesos de Sandra bonilla</t>
  </si>
  <si>
    <t>Revisión y cargue de avance metas indicadores de Administración de recursos</t>
  </si>
  <si>
    <t>2:00 a 300 pm</t>
  </si>
  <si>
    <t>Reunión capacitación Mesa Autocontrol – Direccionamiento Estratégico y Planeación</t>
  </si>
  <si>
    <t>Julio 31 de 2020</t>
  </si>
  <si>
    <t>Reunión con Proceso Gestión Jurídica ( revisión documentación SGI)</t>
  </si>
  <si>
    <t>Revisión Informe semestral control interno</t>
  </si>
  <si>
    <t>Decreto 1076 de 2020</t>
  </si>
  <si>
    <t>9:30 a 1:00 pm</t>
  </si>
  <si>
    <t>Ajustes al cargue de indicadores de SIGEPRE</t>
  </si>
  <si>
    <t>2:00 A 3:00 pm</t>
  </si>
  <si>
    <t>Mesa de Autocontrol Direccionamiento Estratégico y Planeación.</t>
  </si>
  <si>
    <t>Agosto 3 de 2020</t>
  </si>
  <si>
    <t>revsar correos y proyectar cronograma para elaborar propuesta hitos  en ultimos 10 años</t>
  </si>
  <si>
    <t>Recopilar evidencias de los controles mapa riesgos</t>
  </si>
  <si>
    <t>11:00 a 12:45 pm</t>
  </si>
  <si>
    <t>Agosto 4 de 2020</t>
  </si>
  <si>
    <t>8:30 a 12:45 pm</t>
  </si>
  <si>
    <t>Identificar hitos de la gestión de la cooperación en los años 2012 a 2014</t>
  </si>
  <si>
    <t>2:00 a 4:30 pm</t>
  </si>
  <si>
    <t xml:space="preserve">Revisar Manual de Admon de recursos </t>
  </si>
  <si>
    <t>4:15 a 5:30 pm</t>
  </si>
  <si>
    <t>Relizar ajustes en SIGEPRE al cargue del avance los indicadores de pqrsd (Fabio)</t>
  </si>
  <si>
    <t>Agosto 5 de 2020</t>
  </si>
  <si>
    <t>Reunion de trabajo seguimiento actividades de área</t>
  </si>
  <si>
    <t>8:30 am a 12. 45 pm</t>
  </si>
  <si>
    <t>2:00 a 5.00 pm</t>
  </si>
  <si>
    <t>Revisar Manual de Admon de recursos, complemento reunión grupo Planeación seguimiento avance</t>
  </si>
  <si>
    <t>Agosto 6 de 2020</t>
  </si>
  <si>
    <t>Preparar evidencias y evaluación del desempeño febrero - julio de 2020.</t>
  </si>
  <si>
    <t>9:00 a 11:15 am</t>
  </si>
  <si>
    <t>Presentación Brújula, módulo de documentos</t>
  </si>
  <si>
    <t xml:space="preserve">Ajuste y cargue avance 2º actividad del entregable palan acción Direccionamiento Estratégico. </t>
  </si>
  <si>
    <t>Agosto 10 de 2020</t>
  </si>
  <si>
    <t>Realizar inducción a funcionarios y contratistas nuevos</t>
  </si>
  <si>
    <t>9:00 a 10:20 am</t>
  </si>
  <si>
    <t>Jj</t>
  </si>
  <si>
    <t>10:20 a 11:25 am</t>
  </si>
  <si>
    <t>Asesoría a Fabio sobre en el cargue del avance de entregable del Plan de Acción asociado a TH</t>
  </si>
  <si>
    <t>11:25 am a 12.00 pm</t>
  </si>
  <si>
    <t>Ajustar Indicador satisfaccion cliente (Fbio ) SIGEPRE</t>
  </si>
  <si>
    <t>Agosto 11 de 2020</t>
  </si>
  <si>
    <t>Revisar reporte de seguimiento indicadores de Plan de Acción para posterior preparación informe del primer semestre 2020.</t>
  </si>
  <si>
    <t>Reunión revisión y asesoría creación riesgos administrativa</t>
  </si>
  <si>
    <t>Reunión mejor equipo actividad de PEI</t>
  </si>
  <si>
    <t>5:00 A 6:00 PM</t>
  </si>
  <si>
    <t>Agosto 12 de 2020</t>
  </si>
  <si>
    <t>Registrar regionalización Proyectos de inversión, plataforma SUIFP – DNP</t>
  </si>
  <si>
    <t>8:40 A 9:20 am</t>
  </si>
  <si>
    <t>Preparar reporte para efectuar análisis de indicadores.</t>
  </si>
  <si>
    <t>9:45 a 12:00 pm</t>
  </si>
  <si>
    <t>5:00 a 6:00 pm</t>
  </si>
  <si>
    <t>Agosto 13 de 2020</t>
  </si>
  <si>
    <t>7:30 a 8:45 am</t>
  </si>
  <si>
    <t>Reunión evaluación del desempeño periodo febrero – julio 2020</t>
  </si>
  <si>
    <t>Reunión de Seguimiento Equipo de trabajo Planeación</t>
  </si>
  <si>
    <t>10:30 a 12:15 pm</t>
  </si>
  <si>
    <t>Mesa Autocontrol proceso de Gestión de Demanda</t>
  </si>
  <si>
    <r>
      <t>Reunión</t>
    </r>
    <r>
      <rPr>
        <sz val="11"/>
        <color rgb="FF000000"/>
        <rFont val="Calibri"/>
        <family val="2"/>
        <scheme val="minor"/>
      </rPr>
      <t xml:space="preserve"> mejor equipo actividad de PEI</t>
    </r>
  </si>
  <si>
    <t>5:00 A 6:00 pm</t>
  </si>
  <si>
    <t>Agosto 14 de 2020</t>
  </si>
  <si>
    <t>7:30 a8:45 am</t>
  </si>
  <si>
    <t>Preparar memorando con soportes de remisión EDL</t>
  </si>
  <si>
    <t>9:30 A 5:30 PM</t>
  </si>
  <si>
    <t>consultar y ajustar informes para el análisis de indicadores de primer semestre 2020.</t>
  </si>
  <si>
    <t>Agosto 18 de 2020</t>
  </si>
  <si>
    <t>8:00 a 10:30 am</t>
  </si>
  <si>
    <t>Revisión Hitos 2013 - 2014</t>
  </si>
  <si>
    <t>10:30 a 12.15 pm</t>
  </si>
  <si>
    <t>12.20 a 1:00pm</t>
  </si>
  <si>
    <t>Verificar fechas de vencimiento actividades del PAAC Y RESPONSABLES DE LAS MISMAS, para efectuar notificaciones de avaNCE</t>
  </si>
  <si>
    <t>Revisión Hitos 2011 - 2013, en informes de gestión de los respectivos años</t>
  </si>
  <si>
    <r>
      <t>Reunión</t>
    </r>
    <r>
      <rPr>
        <sz val="12"/>
        <color rgb="FF222222"/>
        <rFont val="Arial"/>
        <family val="2"/>
      </rPr>
      <t xml:space="preserve"> seguimiento al PAAC II cuatrimestre</t>
    </r>
  </si>
  <si>
    <t>4:45. a 5:45. pm</t>
  </si>
  <si>
    <t>Reunión grupo ( definición turnos compensatorios)</t>
  </si>
  <si>
    <t>Preparar  inducción funcionarios y contratistas nuevos</t>
  </si>
  <si>
    <t>Agosto 19 de 2020</t>
  </si>
  <si>
    <t>Avanzar en la elaboración del informe de ejecución pptal a julio 31 de 2020</t>
  </si>
  <si>
    <t>8:30 a !2:45 pm</t>
  </si>
  <si>
    <t>2:20 pm a 4.00 pm</t>
  </si>
  <si>
    <t>Revisión de las recomendaciones con base al informe del Sistema de Control Interno y revisión de variables de indicadores de gestión, para su inactivación</t>
  </si>
  <si>
    <t>4:00 pm a 5:30 pm</t>
  </si>
  <si>
    <t>Agosto 20 de 2020</t>
  </si>
  <si>
    <t>Recopilar evidencias trabajo en casa de agosto 1 a 20 de 2020</t>
  </si>
  <si>
    <t>Reunión con Control Interno Asesoría construcción planes de Mejoramiento</t>
  </si>
  <si>
    <r>
      <t>J</t>
    </r>
    <r>
      <rPr>
        <sz val="10.5"/>
        <color rgb="FF1D1D1D"/>
        <rFont val="Arial"/>
        <family val="2"/>
      </rPr>
      <t>ornada de prevención de daño cardiovascular, </t>
    </r>
  </si>
  <si>
    <t>10:00 A 1o:45 AM</t>
  </si>
  <si>
    <t>Agosto 21 de 2020</t>
  </si>
  <si>
    <t>Reunión con Clara Mercedes Leal – Capacitación en Brújula</t>
  </si>
  <si>
    <t>9:30 a 11:15 am</t>
  </si>
  <si>
    <t>11:15 a 12:15 pm</t>
  </si>
  <si>
    <t>Preparar soportes de seguimiento controles de riesgos asociados al proceso de Direccionamiento Estratégico (análisis con Gloria)</t>
  </si>
  <si>
    <t>Agosto 24 de 2020</t>
  </si>
  <si>
    <t>7:30 a 8:00  am</t>
  </si>
  <si>
    <t>Ato evaluación COVID -19  y remisión informe de ejecución presupuestal a julio 31 de 2020.</t>
  </si>
  <si>
    <t>8:45 am a 10:30</t>
  </si>
  <si>
    <t>am Revisión evidencias de controles de riesgos asociados al proceso de direccionamiento estratégico y realizar análisis Y elaborar propuesta de plan de mejoramiento de  la evaluación del sistema de control interno</t>
  </si>
  <si>
    <t>10:30 a 12:25 m</t>
  </si>
  <si>
    <t>2:00 a 2:30  pm</t>
  </si>
  <si>
    <t>Inscripción cursoss virtuales compensar</t>
  </si>
  <si>
    <t>Revisión avance indicadores de procesos</t>
  </si>
  <si>
    <t>PROCESO</t>
  </si>
  <si>
    <t>AVANCE</t>
  </si>
  <si>
    <t>NOMBRE</t>
  </si>
  <si>
    <t>INDICADOR</t>
  </si>
  <si>
    <t>Direccionamiento Estratégico y Planeación</t>
  </si>
  <si>
    <t>Evaluación Control y Mejora</t>
  </si>
  <si>
    <t>PERIDICIDAD</t>
  </si>
  <si>
    <t>TIPO</t>
  </si>
  <si>
    <t>Efectividad</t>
  </si>
  <si>
    <t>Semestral</t>
  </si>
  <si>
    <t>Nulo</t>
  </si>
  <si>
    <t>Percepción de prestación de servicios</t>
  </si>
  <si>
    <t>Anual</t>
  </si>
  <si>
    <t>Indice de Desempeño del Sistema de Control Interno</t>
  </si>
  <si>
    <t>Solicitudes de insumos y servicios atendidos efectivamente</t>
  </si>
  <si>
    <t>Gestión Administrativa</t>
  </si>
  <si>
    <t>Mensual</t>
  </si>
  <si>
    <t>Suscripción de convenios y contratos solicitados</t>
  </si>
  <si>
    <t>Trimestral</t>
  </si>
  <si>
    <t>Gestiomn contractual</t>
  </si>
  <si>
    <t>Gestióon de Servicio al ciudadano</t>
  </si>
  <si>
    <t>Gestión del Talento Humano</t>
  </si>
  <si>
    <t>Gestión de Tecnologias de la información</t>
  </si>
  <si>
    <t>Disponibilidad de los servicios de TI.</t>
  </si>
  <si>
    <t>faltal 2º trimestre</t>
  </si>
  <si>
    <t>Satisfacción en la prestación de los servicios de TI</t>
  </si>
  <si>
    <t>falta 1º semestre</t>
  </si>
  <si>
    <t>Gestión financiera</t>
  </si>
  <si>
    <t>Optimización de la ejecución financiera</t>
  </si>
  <si>
    <t>No se ha resgistrado el avance de ningun trimestre</t>
  </si>
  <si>
    <t>Reserva presupuestal</t>
  </si>
  <si>
    <t>Gestión Jurídica</t>
  </si>
  <si>
    <t>Identificación y priorización</t>
  </si>
  <si>
    <t>Alineación de recursos de los cooperantes que tienen estrategia pais</t>
  </si>
  <si>
    <t>Implementación y seguimiento</t>
  </si>
  <si>
    <t>Actividades con informe técnico de seguimiento</t>
  </si>
  <si>
    <t>Eficacia</t>
  </si>
  <si>
    <t>Porcentaje de informes con valor agregado analizados con involucrados</t>
  </si>
  <si>
    <t>Cuatrimestral</t>
  </si>
  <si>
    <t>No tiene el 1º avance</t>
  </si>
  <si>
    <t>Plan anual de adquisiciones - PAA</t>
  </si>
  <si>
    <t>Contratos y convenios liquidados o archivados</t>
  </si>
  <si>
    <t>OBSERVACIONES</t>
  </si>
  <si>
    <t xml:space="preserve">Al día </t>
  </si>
  <si>
    <t>no se registraron metas, de 113 contratos por liquidar, unicamente se liquidaron , con corte ajunio 30 se han liquidado 34, no dr registraron meta, no se mencionan acciones para cumplir la meta</t>
  </si>
  <si>
    <t>Visitas a contenidos de la sección de transparencia y acceso a la información pública</t>
  </si>
  <si>
    <t>Atención oportuna a las Peticiones, Sugerencias, Quejas, Reclamos y Denuncia</t>
  </si>
  <si>
    <t>Nivel de satisfacción del cliente frente a la respuesta a peticiones</t>
  </si>
  <si>
    <t>Cumplimiento en la ejecución de los planes de Talento Humano</t>
  </si>
  <si>
    <t>Ejecución Plan anual de caja</t>
  </si>
  <si>
    <t>Ejecución presupuesto compromisos</t>
  </si>
  <si>
    <t>Ejecución presupuesto obligaciones</t>
  </si>
  <si>
    <t>Actividades y/u oportunidades implementadas</t>
  </si>
  <si>
    <t>No se ha resgistrado el avance del semestre 1</t>
  </si>
  <si>
    <t>Eficiencia</t>
  </si>
  <si>
    <t>Ahorro consumo de agua</t>
  </si>
  <si>
    <t>Se presenta análisis cualitativo , en el que se menciona que la situación del covid 19 y el confinamiento generaron disminución del consumo</t>
  </si>
  <si>
    <t>Ahorro consumo resmas de papel</t>
  </si>
  <si>
    <t>El análisis cualitativo indicó para el primer trimestre un desborde de 18 resmas adicionales a las previstas para el periodo, se justifico la razón, aunque no se mencionó que se haría para reducir el consumo, epara el segundo trimestre el análisis señala el ytrabajo en casa producto del covid - 19 como la situacióbn que redujo el consumo, por lo cual no se considera una situación normal para efectos de tendencia en el consumo</t>
  </si>
  <si>
    <t>Ahorro en consumo de energía</t>
  </si>
  <si>
    <t>El analisis cualitativo señala disminución del consumo del servicio debido a las medidas tomadas y a las medidas tomadas producto del COVID 19</t>
  </si>
  <si>
    <t>Inventarios documentales actualizados por direcciones</t>
  </si>
  <si>
    <t>Gestión de Comunicaciones</t>
  </si>
  <si>
    <t>Visitas a contenidos que agregan valor en el sitio web</t>
  </si>
  <si>
    <t>Aprovechamiento del presupuesto de actividades de estímulos e incentivos</t>
  </si>
  <si>
    <t>Aprovechamiento del presupuesto de capacitaciones</t>
  </si>
  <si>
    <t>No se ha resgistrado el avance del semestre 2</t>
  </si>
  <si>
    <t>Falta julio</t>
  </si>
  <si>
    <t>No se fijaron metas</t>
  </si>
  <si>
    <t>faltal 1º trimestre avance cualitativo</t>
  </si>
  <si>
    <t>Cumplimiento de los acuerdos de nivel de servicio</t>
  </si>
  <si>
    <t>Se cumple con la meta propuesta para el primer y segundo trimestres, acorde con el análisis presentado</t>
  </si>
  <si>
    <t>Conceptos jurídicos emitidos oportunamente</t>
  </si>
  <si>
    <t>No se ha resgistrado el avance del período</t>
  </si>
  <si>
    <t>Lineamientos para el fortalecimiento organizacional adoptados</t>
  </si>
  <si>
    <t xml:space="preserve">No se ha resgistrado el avance de ningun trimestre, </t>
  </si>
  <si>
    <t>El avance es cuantitativo en los meses de enero, febrero y junio, para los demás meses no hay avance cualitivo y cuantitativo</t>
  </si>
  <si>
    <t>INDICADORES DE PROCESO AVANCE A JUNIO 30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</si>
</sst>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
  </numFmts>
  <fonts count="17" x14ac:knownFonts="1">
    <font>
      <sz val="11"/>
      <color theme="1"/>
      <name val="Calibri"/>
      <family val="2"/>
      <scheme val="minor"/>
    </font>
    <font>
      <b/>
      <sz val="11"/>
      <color theme="1"/>
      <name val="Calibri"/>
      <family val="2"/>
      <scheme val="minor"/>
    </font>
    <font>
      <u/>
      <sz val="11"/>
      <color theme="1"/>
      <name val="Calibri"/>
      <family val="2"/>
      <scheme val="minor"/>
    </font>
    <font>
      <sz val="11"/>
      <color rgb="FF222222"/>
      <name val="Arial"/>
      <family val="2"/>
    </font>
    <font>
      <sz val="12"/>
      <color rgb="FF222222"/>
      <name val="Arial"/>
      <family val="2"/>
    </font>
    <font>
      <sz val="11"/>
      <color theme="1"/>
      <name val="Calibri"/>
      <family val="2"/>
      <scheme val="minor"/>
    </font>
    <font>
      <sz val="12"/>
      <name val="Arial Narrow"/>
      <family val="2"/>
    </font>
    <font>
      <sz val="12"/>
      <color rgb="FFFF0000"/>
      <name val="Arial Narrow"/>
      <family val="2"/>
    </font>
    <font>
      <sz val="10"/>
      <color rgb="FF000000"/>
      <name val="Arial"/>
      <family val="2"/>
    </font>
    <font>
      <u/>
      <sz val="11"/>
      <color theme="10"/>
      <name val="Calibri"/>
      <family val="2"/>
      <scheme val="minor"/>
    </font>
    <font>
      <sz val="11"/>
      <color rgb="FF000000"/>
      <name val="Calibri"/>
      <family val="2"/>
      <scheme val="minor"/>
    </font>
    <font>
      <sz val="12"/>
      <color rgb="FF3C4043"/>
      <name val="Arial"/>
      <family val="2"/>
    </font>
    <font>
      <b/>
      <sz val="11"/>
      <color rgb="FF000000"/>
      <name val="Segoe UI"/>
      <family val="2"/>
    </font>
    <font>
      <sz val="17"/>
      <color rgb="FF3C4043"/>
      <name val="Arial"/>
      <family val="2"/>
    </font>
    <font>
      <sz val="11.5"/>
      <color rgb="FF000000"/>
      <name val="Times New Roman"/>
      <family val="1"/>
    </font>
    <font>
      <b/>
      <sz val="13.5"/>
      <color theme="1"/>
      <name val="Times New Roman"/>
      <family val="1"/>
    </font>
    <font>
      <sz val="10.5"/>
      <color rgb="FF1D1D1D"/>
      <name val="Arial"/>
      <family val="2"/>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s>
  <cellStyleXfs count="4">
    <xf numFmtId="0" fontId="0" fillId="0" borderId="0"/>
    <xf numFmtId="9" fontId="5" fillId="0" borderId="0" applyFont="0" applyFill="0" applyBorder="0" applyAlignment="0" applyProtection="0"/>
    <xf numFmtId="44" fontId="5" fillId="0" borderId="0" applyFont="0" applyFill="0" applyBorder="0" applyAlignment="0" applyProtection="0"/>
    <xf numFmtId="0" fontId="9" fillId="0" borderId="0" applyNumberFormat="0" applyFill="0" applyBorder="0" applyAlignment="0" applyProtection="0"/>
  </cellStyleXfs>
  <cellXfs count="62">
    <xf numFmtId="0" fontId="0" fillId="0" borderId="0" xfId="0"/>
    <xf numFmtId="0" fontId="1" fillId="0" borderId="0" xfId="0" applyFont="1"/>
    <xf numFmtId="0" fontId="0" fillId="0" borderId="0" xfId="0" applyAlignment="1">
      <alignment horizontal="justify"/>
    </xf>
    <xf numFmtId="20" fontId="0" fillId="0" borderId="0" xfId="0" applyNumberFormat="1"/>
    <xf numFmtId="18" fontId="0" fillId="0" borderId="0" xfId="0" applyNumberFormat="1"/>
    <xf numFmtId="0" fontId="0" fillId="0" borderId="0" xfId="0" applyAlignment="1">
      <alignment vertical="center"/>
    </xf>
    <xf numFmtId="0" fontId="2" fillId="0" borderId="0" xfId="0" applyFont="1"/>
    <xf numFmtId="0" fontId="3" fillId="0" borderId="0" xfId="0" applyFont="1"/>
    <xf numFmtId="0" fontId="3" fillId="0" borderId="0" xfId="0" applyFont="1" applyAlignment="1">
      <alignment vertical="center"/>
    </xf>
    <xf numFmtId="0" fontId="4" fillId="0" borderId="0" xfId="0" applyFont="1" applyAlignment="1">
      <alignment vertical="center" wrapText="1"/>
    </xf>
    <xf numFmtId="17" fontId="0" fillId="0" borderId="0" xfId="0" applyNumberFormat="1"/>
    <xf numFmtId="0" fontId="4" fillId="0" borderId="0" xfId="0" applyFont="1"/>
    <xf numFmtId="0" fontId="0" fillId="0" borderId="0" xfId="0" applyAlignment="1">
      <alignment horizontal="justify" vertical="center"/>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0" fillId="0" borderId="1" xfId="0" applyBorder="1"/>
    <xf numFmtId="0" fontId="0" fillId="0" borderId="0" xfId="0" applyAlignment="1">
      <alignment horizontal="center"/>
    </xf>
    <xf numFmtId="9" fontId="6" fillId="0" borderId="0" xfId="0" applyNumberFormat="1" applyFont="1" applyFill="1" applyBorder="1" applyAlignment="1">
      <alignment horizontal="center" vertical="center" wrapText="1"/>
    </xf>
    <xf numFmtId="9" fontId="0" fillId="0" borderId="0" xfId="1" applyFont="1"/>
    <xf numFmtId="164" fontId="6" fillId="2" borderId="1" xfId="0" applyNumberFormat="1" applyFont="1" applyFill="1" applyBorder="1" applyAlignment="1">
      <alignment horizontal="center" vertical="center" wrapText="1"/>
    </xf>
    <xf numFmtId="9" fontId="0" fillId="0" borderId="1" xfId="1" applyFont="1" applyBorder="1"/>
    <xf numFmtId="1" fontId="6" fillId="3" borderId="1" xfId="0" applyNumberFormat="1" applyFont="1" applyFill="1" applyBorder="1" applyAlignment="1">
      <alignment horizontal="center" vertical="center" wrapText="1"/>
    </xf>
    <xf numFmtId="0" fontId="8" fillId="0" borderId="0" xfId="0" applyFont="1" applyAlignment="1">
      <alignment vertical="justify"/>
    </xf>
    <xf numFmtId="0" fontId="3" fillId="0" borderId="0" xfId="0" applyFont="1" applyAlignment="1">
      <alignment horizontal="justify" vertical="center"/>
    </xf>
    <xf numFmtId="0" fontId="9" fillId="0" borderId="0" xfId="3"/>
    <xf numFmtId="0" fontId="0" fillId="2" borderId="0" xfId="0" applyFill="1"/>
    <xf numFmtId="0" fontId="10" fillId="0" borderId="0" xfId="0" applyFont="1" applyAlignment="1">
      <alignment horizontal="justify" vertical="center"/>
    </xf>
    <xf numFmtId="0" fontId="11" fillId="0" borderId="0" xfId="0" applyFont="1" applyAlignment="1">
      <alignment horizontal="justify" vertical="center"/>
    </xf>
    <xf numFmtId="0" fontId="0" fillId="0" borderId="1" xfId="0" applyBorder="1" applyAlignment="1">
      <alignment horizontal="center"/>
    </xf>
    <xf numFmtId="0" fontId="12" fillId="0" borderId="0" xfId="0" applyFont="1"/>
    <xf numFmtId="0" fontId="13" fillId="0" borderId="0" xfId="0" applyFont="1"/>
    <xf numFmtId="0" fontId="14" fillId="0" borderId="0" xfId="0" applyFont="1" applyAlignment="1">
      <alignment horizontal="justify" vertical="center"/>
    </xf>
    <xf numFmtId="0" fontId="15" fillId="0" borderId="0" xfId="0" applyFont="1" applyAlignment="1">
      <alignment vertical="center"/>
    </xf>
    <xf numFmtId="19" fontId="0" fillId="0" borderId="0" xfId="0" applyNumberFormat="1"/>
    <xf numFmtId="0" fontId="8" fillId="0" borderId="0" xfId="0" applyFont="1"/>
    <xf numFmtId="0" fontId="0" fillId="0" borderId="0" xfId="0" applyFill="1"/>
    <xf numFmtId="0" fontId="0" fillId="0" borderId="5" xfId="0" applyBorder="1"/>
    <xf numFmtId="0" fontId="0" fillId="0" borderId="6" xfId="0" applyFill="1" applyBorder="1"/>
    <xf numFmtId="0" fontId="8" fillId="0" borderId="7" xfId="0" applyFont="1" applyFill="1" applyBorder="1"/>
    <xf numFmtId="0" fontId="0" fillId="0" borderId="7" xfId="0" applyFill="1" applyBorder="1"/>
    <xf numFmtId="0" fontId="0" fillId="0" borderId="7" xfId="0" applyFill="1" applyBorder="1" applyAlignment="1">
      <alignment horizontal="left" vertical="justify" wrapText="1"/>
    </xf>
    <xf numFmtId="0" fontId="0" fillId="0" borderId="8" xfId="0" applyFill="1" applyBorder="1" applyAlignment="1">
      <alignment horizontal="left" vertical="justify" wrapText="1"/>
    </xf>
    <xf numFmtId="0" fontId="0" fillId="0" borderId="10" xfId="0" applyFill="1" applyBorder="1"/>
    <xf numFmtId="0" fontId="1" fillId="0" borderId="2" xfId="0" applyFont="1" applyBorder="1" applyAlignment="1">
      <alignment horizontal="center"/>
    </xf>
    <xf numFmtId="0" fontId="1" fillId="0" borderId="9" xfId="0" applyFont="1" applyBorder="1" applyAlignment="1">
      <alignment horizontal="center"/>
    </xf>
    <xf numFmtId="0" fontId="8" fillId="0" borderId="1" xfId="0" applyFont="1" applyBorder="1"/>
    <xf numFmtId="0" fontId="0" fillId="0" borderId="1" xfId="0" applyBorder="1" applyAlignment="1">
      <alignment horizontal="left" vertical="justify" wrapText="1"/>
    </xf>
    <xf numFmtId="0" fontId="8" fillId="0" borderId="1" xfId="0" applyFont="1" applyFill="1" applyBorder="1"/>
    <xf numFmtId="0" fontId="0" fillId="0" borderId="1" xfId="0" applyFill="1" applyBorder="1"/>
    <xf numFmtId="0" fontId="0" fillId="0" borderId="1" xfId="0" applyFill="1" applyBorder="1" applyAlignment="1">
      <alignment horizontal="left" vertical="justify" wrapText="1"/>
    </xf>
    <xf numFmtId="0" fontId="8" fillId="0" borderId="12" xfId="0" applyFont="1" applyBorder="1"/>
    <xf numFmtId="0" fontId="0" fillId="0" borderId="12" xfId="0" applyBorder="1"/>
    <xf numFmtId="0" fontId="0" fillId="0" borderId="13" xfId="0" applyBorder="1" applyAlignment="1">
      <alignment horizontal="left" vertical="justify" wrapText="1"/>
    </xf>
    <xf numFmtId="0" fontId="0" fillId="0" borderId="14" xfId="0" applyBorder="1" applyAlignment="1">
      <alignment horizontal="left" vertical="justify" wrapText="1"/>
    </xf>
    <xf numFmtId="0" fontId="0" fillId="0" borderId="14" xfId="0" applyFill="1" applyBorder="1" applyAlignment="1">
      <alignment horizontal="left" vertical="justify" wrapText="1"/>
    </xf>
    <xf numFmtId="0" fontId="0" fillId="0" borderId="0" xfId="0" applyAlignment="1">
      <alignment horizontal="center"/>
    </xf>
    <xf numFmtId="1" fontId="6" fillId="0" borderId="1" xfId="0" applyNumberFormat="1" applyFont="1" applyFill="1" applyBorder="1" applyAlignment="1">
      <alignment horizontal="center" vertical="center" wrapText="1"/>
    </xf>
    <xf numFmtId="0" fontId="0" fillId="0" borderId="3" xfId="0" applyBorder="1" applyAlignment="1">
      <alignment horizontal="center"/>
    </xf>
    <xf numFmtId="0" fontId="0" fillId="0" borderId="4" xfId="0" applyBorder="1" applyAlignment="1">
      <alignment horizontal="center"/>
    </xf>
    <xf numFmtId="0" fontId="1" fillId="0" borderId="0" xfId="0" applyFont="1" applyAlignment="1">
      <alignment horizontal="center"/>
    </xf>
    <xf numFmtId="0" fontId="1" fillId="0" borderId="11" xfId="0" applyFont="1" applyBorder="1" applyAlignment="1">
      <alignment horizontal="center" vertical="center"/>
    </xf>
    <xf numFmtId="0" fontId="1" fillId="0" borderId="10" xfId="0" applyFont="1" applyBorder="1" applyAlignment="1">
      <alignment horizontal="center" vertical="center"/>
    </xf>
  </cellXfs>
  <cellStyles count="4">
    <cellStyle name="Hipervínculo" xfId="3" builtinId="8"/>
    <cellStyle name="Moneda 2" xfId="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about:blank" TargetMode="External"/><Relationship Id="rId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U343"/>
  <sheetViews>
    <sheetView topLeftCell="A314" workbookViewId="0">
      <selection activeCell="D344" sqref="D344"/>
    </sheetView>
  </sheetViews>
  <sheetFormatPr baseColWidth="10" defaultRowHeight="15" x14ac:dyDescent="0.2"/>
  <cols>
    <col min="3" max="3" width="16.1640625" bestFit="1" customWidth="1"/>
    <col min="4" max="4" width="19.6640625" customWidth="1"/>
    <col min="5" max="5" width="133.5" bestFit="1" customWidth="1"/>
  </cols>
  <sheetData>
    <row r="5" spans="3:5" x14ac:dyDescent="0.2">
      <c r="C5" s="1" t="s">
        <v>1</v>
      </c>
      <c r="D5" s="1" t="s">
        <v>4</v>
      </c>
      <c r="E5" s="1" t="s">
        <v>0</v>
      </c>
    </row>
    <row r="7" spans="3:5" x14ac:dyDescent="0.2">
      <c r="C7" t="s">
        <v>6</v>
      </c>
      <c r="D7" t="s">
        <v>7</v>
      </c>
      <c r="E7" t="s">
        <v>8</v>
      </c>
    </row>
    <row r="10" spans="3:5" x14ac:dyDescent="0.2">
      <c r="C10" t="s">
        <v>2</v>
      </c>
      <c r="D10" t="s">
        <v>5</v>
      </c>
      <c r="E10" t="s">
        <v>10</v>
      </c>
    </row>
    <row r="11" spans="3:5" x14ac:dyDescent="0.2">
      <c r="D11" t="s">
        <v>11</v>
      </c>
      <c r="E11" t="s">
        <v>3</v>
      </c>
    </row>
    <row r="12" spans="3:5" x14ac:dyDescent="0.2">
      <c r="D12" t="s">
        <v>12</v>
      </c>
      <c r="E12" t="s">
        <v>13</v>
      </c>
    </row>
    <row r="13" spans="3:5" x14ac:dyDescent="0.2">
      <c r="D13" t="s">
        <v>9</v>
      </c>
      <c r="E13" t="s">
        <v>93</v>
      </c>
    </row>
    <row r="14" spans="3:5" x14ac:dyDescent="0.2">
      <c r="D14" t="s">
        <v>15</v>
      </c>
      <c r="E14" t="s">
        <v>14</v>
      </c>
    </row>
    <row r="15" spans="3:5" x14ac:dyDescent="0.2">
      <c r="C15" t="s">
        <v>16</v>
      </c>
      <c r="D15" t="s">
        <v>17</v>
      </c>
      <c r="E15" t="s">
        <v>18</v>
      </c>
    </row>
    <row r="16" spans="3:5" x14ac:dyDescent="0.2">
      <c r="D16" t="s">
        <v>19</v>
      </c>
      <c r="E16" t="s">
        <v>20</v>
      </c>
    </row>
    <row r="17" spans="3:5" x14ac:dyDescent="0.2">
      <c r="D17" t="s">
        <v>22</v>
      </c>
      <c r="E17" t="s">
        <v>21</v>
      </c>
    </row>
    <row r="18" spans="3:5" x14ac:dyDescent="0.2">
      <c r="D18" t="s">
        <v>23</v>
      </c>
      <c r="E18" s="2" t="s">
        <v>24</v>
      </c>
    </row>
    <row r="19" spans="3:5" x14ac:dyDescent="0.2">
      <c r="C19" t="s">
        <v>25</v>
      </c>
      <c r="D19" t="s">
        <v>27</v>
      </c>
      <c r="E19" t="s">
        <v>26</v>
      </c>
    </row>
    <row r="20" spans="3:5" x14ac:dyDescent="0.2">
      <c r="D20" t="s">
        <v>29</v>
      </c>
      <c r="E20" t="s">
        <v>28</v>
      </c>
    </row>
    <row r="21" spans="3:5" x14ac:dyDescent="0.2">
      <c r="D21" t="s">
        <v>30</v>
      </c>
      <c r="E21" t="s">
        <v>31</v>
      </c>
    </row>
    <row r="22" spans="3:5" x14ac:dyDescent="0.2">
      <c r="D22" t="s">
        <v>32</v>
      </c>
      <c r="E22" t="s">
        <v>33</v>
      </c>
    </row>
    <row r="23" spans="3:5" x14ac:dyDescent="0.2">
      <c r="C23" t="s">
        <v>34</v>
      </c>
      <c r="D23" t="s">
        <v>35</v>
      </c>
      <c r="E23" t="s">
        <v>112</v>
      </c>
    </row>
    <row r="24" spans="3:5" x14ac:dyDescent="0.2">
      <c r="D24" t="s">
        <v>36</v>
      </c>
      <c r="E24" t="s">
        <v>37</v>
      </c>
    </row>
    <row r="25" spans="3:5" x14ac:dyDescent="0.2">
      <c r="D25" t="s">
        <v>38</v>
      </c>
      <c r="E25" t="s">
        <v>39</v>
      </c>
    </row>
    <row r="26" spans="3:5" x14ac:dyDescent="0.2">
      <c r="D26" t="s">
        <v>41</v>
      </c>
      <c r="E26" t="s">
        <v>40</v>
      </c>
    </row>
    <row r="27" spans="3:5" ht="30" x14ac:dyDescent="0.2">
      <c r="D27" s="3" t="s">
        <v>43</v>
      </c>
      <c r="E27" s="2" t="s">
        <v>42</v>
      </c>
    </row>
    <row r="28" spans="3:5" x14ac:dyDescent="0.2">
      <c r="D28" t="s">
        <v>52</v>
      </c>
      <c r="E28" t="s">
        <v>84</v>
      </c>
    </row>
    <row r="29" spans="3:5" x14ac:dyDescent="0.2">
      <c r="C29" t="s">
        <v>44</v>
      </c>
      <c r="D29" t="s">
        <v>46</v>
      </c>
      <c r="E29" t="s">
        <v>45</v>
      </c>
    </row>
    <row r="30" spans="3:5" x14ac:dyDescent="0.2">
      <c r="D30" t="s">
        <v>47</v>
      </c>
      <c r="E30" s="2" t="s">
        <v>48</v>
      </c>
    </row>
    <row r="31" spans="3:5" x14ac:dyDescent="0.2">
      <c r="D31" t="s">
        <v>50</v>
      </c>
      <c r="E31" t="s">
        <v>49</v>
      </c>
    </row>
    <row r="32" spans="3:5" x14ac:dyDescent="0.2">
      <c r="D32" s="4" t="s">
        <v>137</v>
      </c>
      <c r="E32" t="s">
        <v>51</v>
      </c>
    </row>
    <row r="33" spans="3:5" x14ac:dyDescent="0.2">
      <c r="D33" s="4" t="s">
        <v>138</v>
      </c>
      <c r="E33" t="s">
        <v>53</v>
      </c>
    </row>
    <row r="34" spans="3:5" x14ac:dyDescent="0.2">
      <c r="D34" t="s">
        <v>54</v>
      </c>
      <c r="E34" s="2" t="s">
        <v>55</v>
      </c>
    </row>
    <row r="35" spans="3:5" x14ac:dyDescent="0.2">
      <c r="D35" t="s">
        <v>56</v>
      </c>
      <c r="E35" s="2" t="s">
        <v>57</v>
      </c>
    </row>
    <row r="36" spans="3:5" x14ac:dyDescent="0.2">
      <c r="C36" t="s">
        <v>58</v>
      </c>
      <c r="D36" t="s">
        <v>59</v>
      </c>
      <c r="E36" t="s">
        <v>60</v>
      </c>
    </row>
    <row r="37" spans="3:5" ht="45" x14ac:dyDescent="0.2">
      <c r="D37" t="s">
        <v>62</v>
      </c>
      <c r="E37" s="2" t="s">
        <v>61</v>
      </c>
    </row>
    <row r="38" spans="3:5" ht="30" x14ac:dyDescent="0.2">
      <c r="D38" t="s">
        <v>63</v>
      </c>
      <c r="E38" s="2" t="s">
        <v>64</v>
      </c>
    </row>
    <row r="39" spans="3:5" x14ac:dyDescent="0.2">
      <c r="D39" t="s">
        <v>66</v>
      </c>
      <c r="E39" t="s">
        <v>65</v>
      </c>
    </row>
    <row r="40" spans="3:5" x14ac:dyDescent="0.2">
      <c r="D40" t="s">
        <v>68</v>
      </c>
      <c r="E40" t="s">
        <v>67</v>
      </c>
    </row>
    <row r="41" spans="3:5" x14ac:dyDescent="0.2">
      <c r="C41" t="s">
        <v>69</v>
      </c>
      <c r="D41" s="4" t="s">
        <v>70</v>
      </c>
      <c r="E41" t="s">
        <v>71</v>
      </c>
    </row>
    <row r="42" spans="3:5" ht="30" x14ac:dyDescent="0.2">
      <c r="D42" t="s">
        <v>73</v>
      </c>
      <c r="E42" s="2" t="s">
        <v>72</v>
      </c>
    </row>
    <row r="43" spans="3:5" x14ac:dyDescent="0.2">
      <c r="C43" t="s">
        <v>74</v>
      </c>
      <c r="D43" t="s">
        <v>75</v>
      </c>
      <c r="E43" t="s">
        <v>60</v>
      </c>
    </row>
    <row r="44" spans="3:5" x14ac:dyDescent="0.2">
      <c r="D44" t="s">
        <v>76</v>
      </c>
      <c r="E44" t="s">
        <v>77</v>
      </c>
    </row>
    <row r="45" spans="3:5" x14ac:dyDescent="0.2">
      <c r="D45" t="s">
        <v>78</v>
      </c>
      <c r="E45" t="s">
        <v>113</v>
      </c>
    </row>
    <row r="46" spans="3:5" x14ac:dyDescent="0.2">
      <c r="D46" t="s">
        <v>80</v>
      </c>
      <c r="E46" t="s">
        <v>79</v>
      </c>
    </row>
    <row r="47" spans="3:5" x14ac:dyDescent="0.2">
      <c r="D47" t="s">
        <v>82</v>
      </c>
      <c r="E47" t="s">
        <v>81</v>
      </c>
    </row>
    <row r="48" spans="3:5" ht="45" x14ac:dyDescent="0.2">
      <c r="C48" t="s">
        <v>83</v>
      </c>
      <c r="D48" s="4" t="s">
        <v>86</v>
      </c>
      <c r="E48" s="2" t="s">
        <v>85</v>
      </c>
    </row>
    <row r="49" spans="3:5" x14ac:dyDescent="0.2">
      <c r="D49" t="s">
        <v>87</v>
      </c>
      <c r="E49" s="2" t="s">
        <v>88</v>
      </c>
    </row>
    <row r="50" spans="3:5" ht="45" x14ac:dyDescent="0.2">
      <c r="C50" t="s">
        <v>89</v>
      </c>
      <c r="D50" t="s">
        <v>92</v>
      </c>
      <c r="E50" s="2" t="s">
        <v>90</v>
      </c>
    </row>
    <row r="51" spans="3:5" ht="60" x14ac:dyDescent="0.2">
      <c r="C51" t="s">
        <v>91</v>
      </c>
      <c r="D51" t="s">
        <v>95</v>
      </c>
      <c r="E51" s="2" t="s">
        <v>94</v>
      </c>
    </row>
    <row r="52" spans="3:5" x14ac:dyDescent="0.2">
      <c r="C52" t="s">
        <v>96</v>
      </c>
      <c r="D52" t="s">
        <v>59</v>
      </c>
      <c r="E52" s="2" t="s">
        <v>97</v>
      </c>
    </row>
    <row r="53" spans="3:5" x14ac:dyDescent="0.2">
      <c r="D53" t="s">
        <v>98</v>
      </c>
      <c r="E53" s="2" t="s">
        <v>99</v>
      </c>
    </row>
    <row r="54" spans="3:5" x14ac:dyDescent="0.2">
      <c r="D54" t="s">
        <v>101</v>
      </c>
      <c r="E54" s="2" t="s">
        <v>100</v>
      </c>
    </row>
    <row r="55" spans="3:5" x14ac:dyDescent="0.2">
      <c r="D55" t="s">
        <v>103</v>
      </c>
      <c r="E55" s="2" t="s">
        <v>102</v>
      </c>
    </row>
    <row r="56" spans="3:5" x14ac:dyDescent="0.2">
      <c r="C56" t="s">
        <v>104</v>
      </c>
      <c r="D56" t="s">
        <v>105</v>
      </c>
      <c r="E56" s="2" t="s">
        <v>106</v>
      </c>
    </row>
    <row r="57" spans="3:5" x14ac:dyDescent="0.2">
      <c r="D57" t="s">
        <v>109</v>
      </c>
      <c r="E57" s="2" t="s">
        <v>107</v>
      </c>
    </row>
    <row r="58" spans="3:5" x14ac:dyDescent="0.2">
      <c r="D58" t="s">
        <v>108</v>
      </c>
      <c r="E58" s="2" t="s">
        <v>93</v>
      </c>
    </row>
    <row r="59" spans="3:5" ht="30" x14ac:dyDescent="0.2">
      <c r="D59" t="s">
        <v>110</v>
      </c>
      <c r="E59" s="2" t="s">
        <v>111</v>
      </c>
    </row>
    <row r="60" spans="3:5" x14ac:dyDescent="0.2">
      <c r="C60" t="s">
        <v>114</v>
      </c>
      <c r="D60" t="s">
        <v>115</v>
      </c>
      <c r="E60" s="2" t="s">
        <v>116</v>
      </c>
    </row>
    <row r="61" spans="3:5" x14ac:dyDescent="0.2">
      <c r="D61" t="s">
        <v>117</v>
      </c>
      <c r="E61" s="2" t="s">
        <v>118</v>
      </c>
    </row>
    <row r="62" spans="3:5" x14ac:dyDescent="0.2">
      <c r="D62" t="s">
        <v>120</v>
      </c>
      <c r="E62" s="2" t="s">
        <v>119</v>
      </c>
    </row>
    <row r="63" spans="3:5" x14ac:dyDescent="0.2">
      <c r="D63" t="s">
        <v>121</v>
      </c>
      <c r="E63" s="2" t="s">
        <v>122</v>
      </c>
    </row>
    <row r="64" spans="3:5" x14ac:dyDescent="0.2">
      <c r="C64" t="s">
        <v>123</v>
      </c>
      <c r="D64" t="s">
        <v>124</v>
      </c>
      <c r="E64" s="2" t="s">
        <v>125</v>
      </c>
    </row>
    <row r="65" spans="3:5" x14ac:dyDescent="0.2">
      <c r="D65" t="s">
        <v>128</v>
      </c>
      <c r="E65" s="2" t="s">
        <v>126</v>
      </c>
    </row>
    <row r="66" spans="3:5" x14ac:dyDescent="0.2">
      <c r="D66" t="s">
        <v>129</v>
      </c>
      <c r="E66" s="2" t="s">
        <v>127</v>
      </c>
    </row>
    <row r="67" spans="3:5" x14ac:dyDescent="0.2">
      <c r="D67" t="s">
        <v>131</v>
      </c>
      <c r="E67" t="s">
        <v>130</v>
      </c>
    </row>
    <row r="68" spans="3:5" x14ac:dyDescent="0.2">
      <c r="D68" t="s">
        <v>133</v>
      </c>
      <c r="E68" s="2" t="s">
        <v>132</v>
      </c>
    </row>
    <row r="69" spans="3:5" x14ac:dyDescent="0.2">
      <c r="C69" t="s">
        <v>134</v>
      </c>
      <c r="D69" t="s">
        <v>135</v>
      </c>
      <c r="E69" s="5" t="s">
        <v>136</v>
      </c>
    </row>
    <row r="70" spans="3:5" x14ac:dyDescent="0.2">
      <c r="D70" t="s">
        <v>140</v>
      </c>
      <c r="E70" s="2" t="s">
        <v>139</v>
      </c>
    </row>
    <row r="71" spans="3:5" ht="30" x14ac:dyDescent="0.2">
      <c r="D71" s="4" t="s">
        <v>141</v>
      </c>
      <c r="E71" s="2" t="s">
        <v>142</v>
      </c>
    </row>
    <row r="72" spans="3:5" x14ac:dyDescent="0.2">
      <c r="D72" t="s">
        <v>144</v>
      </c>
      <c r="E72" s="5" t="s">
        <v>143</v>
      </c>
    </row>
    <row r="73" spans="3:5" x14ac:dyDescent="0.2">
      <c r="D73" t="s">
        <v>146</v>
      </c>
      <c r="E73" s="5" t="s">
        <v>145</v>
      </c>
    </row>
    <row r="74" spans="3:5" x14ac:dyDescent="0.2">
      <c r="C74" t="s">
        <v>147</v>
      </c>
      <c r="D74" t="s">
        <v>149</v>
      </c>
      <c r="E74" s="5" t="s">
        <v>148</v>
      </c>
    </row>
    <row r="75" spans="3:5" x14ac:dyDescent="0.2">
      <c r="D75" t="s">
        <v>150</v>
      </c>
      <c r="E75" t="s">
        <v>151</v>
      </c>
    </row>
    <row r="76" spans="3:5" x14ac:dyDescent="0.2">
      <c r="D76" t="s">
        <v>152</v>
      </c>
      <c r="E76" s="2" t="s">
        <v>153</v>
      </c>
    </row>
    <row r="77" spans="3:5" x14ac:dyDescent="0.2">
      <c r="D77" t="s">
        <v>154</v>
      </c>
      <c r="E77" s="5" t="s">
        <v>155</v>
      </c>
    </row>
    <row r="78" spans="3:5" x14ac:dyDescent="0.2">
      <c r="D78" t="s">
        <v>156</v>
      </c>
      <c r="E78" s="5" t="s">
        <v>157</v>
      </c>
    </row>
    <row r="79" spans="3:5" x14ac:dyDescent="0.2">
      <c r="D79" t="s">
        <v>160</v>
      </c>
      <c r="E79" s="5" t="s">
        <v>161</v>
      </c>
    </row>
    <row r="80" spans="3:5" x14ac:dyDescent="0.2">
      <c r="D80" t="s">
        <v>162</v>
      </c>
      <c r="E80" s="5" t="s">
        <v>163</v>
      </c>
    </row>
    <row r="81" spans="3:5" x14ac:dyDescent="0.2">
      <c r="C81" t="s">
        <v>158</v>
      </c>
      <c r="D81" t="s">
        <v>159</v>
      </c>
      <c r="E81" s="2" t="s">
        <v>153</v>
      </c>
    </row>
    <row r="82" spans="3:5" x14ac:dyDescent="0.2">
      <c r="D82" t="s">
        <v>164</v>
      </c>
      <c r="E82" t="s">
        <v>167</v>
      </c>
    </row>
    <row r="83" spans="3:5" x14ac:dyDescent="0.2">
      <c r="D83" t="s">
        <v>165</v>
      </c>
      <c r="E83" t="s">
        <v>166</v>
      </c>
    </row>
    <row r="84" spans="3:5" x14ac:dyDescent="0.2">
      <c r="D84" t="s">
        <v>168</v>
      </c>
      <c r="E84" s="5" t="s">
        <v>169</v>
      </c>
    </row>
    <row r="85" spans="3:5" x14ac:dyDescent="0.2">
      <c r="D85" t="s">
        <v>171</v>
      </c>
      <c r="E85" s="5" t="s">
        <v>170</v>
      </c>
    </row>
    <row r="86" spans="3:5" x14ac:dyDescent="0.2">
      <c r="C86" t="s">
        <v>172</v>
      </c>
      <c r="D86" t="s">
        <v>173</v>
      </c>
      <c r="E86" t="s">
        <v>174</v>
      </c>
    </row>
    <row r="87" spans="3:5" x14ac:dyDescent="0.2">
      <c r="D87" t="s">
        <v>175</v>
      </c>
      <c r="E87" t="s">
        <v>176</v>
      </c>
    </row>
    <row r="88" spans="3:5" x14ac:dyDescent="0.2">
      <c r="C88" t="s">
        <v>177</v>
      </c>
      <c r="D88" t="s">
        <v>179</v>
      </c>
      <c r="E88" t="s">
        <v>178</v>
      </c>
    </row>
    <row r="89" spans="3:5" x14ac:dyDescent="0.2">
      <c r="D89" s="3" t="s">
        <v>181</v>
      </c>
      <c r="E89" t="s">
        <v>180</v>
      </c>
    </row>
    <row r="90" spans="3:5" x14ac:dyDescent="0.2">
      <c r="D90" t="s">
        <v>183</v>
      </c>
      <c r="E90" t="s">
        <v>182</v>
      </c>
    </row>
    <row r="91" spans="3:5" x14ac:dyDescent="0.2">
      <c r="D91" t="s">
        <v>54</v>
      </c>
      <c r="E91" s="6" t="s">
        <v>184</v>
      </c>
    </row>
    <row r="92" spans="3:5" x14ac:dyDescent="0.2">
      <c r="D92" t="s">
        <v>185</v>
      </c>
      <c r="E92" t="s">
        <v>132</v>
      </c>
    </row>
    <row r="93" spans="3:5" x14ac:dyDescent="0.2">
      <c r="C93" t="s">
        <v>186</v>
      </c>
      <c r="D93" t="s">
        <v>187</v>
      </c>
      <c r="E93" t="s">
        <v>188</v>
      </c>
    </row>
    <row r="94" spans="3:5" x14ac:dyDescent="0.2">
      <c r="D94" t="s">
        <v>190</v>
      </c>
      <c r="E94" t="s">
        <v>189</v>
      </c>
    </row>
    <row r="95" spans="3:5" x14ac:dyDescent="0.2">
      <c r="D95" t="s">
        <v>191</v>
      </c>
      <c r="E95" t="s">
        <v>192</v>
      </c>
    </row>
    <row r="96" spans="3:5" x14ac:dyDescent="0.2">
      <c r="D96" t="s">
        <v>194</v>
      </c>
      <c r="E96" s="7" t="s">
        <v>193</v>
      </c>
    </row>
    <row r="97" spans="3:5" x14ac:dyDescent="0.2">
      <c r="D97" s="3" t="s">
        <v>195</v>
      </c>
      <c r="E97" t="s">
        <v>196</v>
      </c>
    </row>
    <row r="98" spans="3:5" x14ac:dyDescent="0.2">
      <c r="C98" t="s">
        <v>197</v>
      </c>
      <c r="D98" t="s">
        <v>198</v>
      </c>
      <c r="E98" t="s">
        <v>199</v>
      </c>
    </row>
    <row r="99" spans="3:5" x14ac:dyDescent="0.2">
      <c r="D99" t="s">
        <v>200</v>
      </c>
      <c r="E99" t="s">
        <v>201</v>
      </c>
    </row>
    <row r="100" spans="3:5" x14ac:dyDescent="0.2">
      <c r="D100" t="s">
        <v>202</v>
      </c>
      <c r="E100" t="s">
        <v>203</v>
      </c>
    </row>
    <row r="101" spans="3:5" x14ac:dyDescent="0.2">
      <c r="C101" t="s">
        <v>204</v>
      </c>
      <c r="D101" t="s">
        <v>206</v>
      </c>
      <c r="E101" t="s">
        <v>207</v>
      </c>
    </row>
    <row r="102" spans="3:5" x14ac:dyDescent="0.2">
      <c r="D102" t="s">
        <v>208</v>
      </c>
      <c r="E102" t="s">
        <v>205</v>
      </c>
    </row>
    <row r="103" spans="3:5" x14ac:dyDescent="0.2">
      <c r="D103" s="4" t="s">
        <v>210</v>
      </c>
      <c r="E103" t="s">
        <v>209</v>
      </c>
    </row>
    <row r="104" spans="3:5" x14ac:dyDescent="0.2">
      <c r="D104" t="s">
        <v>212</v>
      </c>
      <c r="E104" t="s">
        <v>211</v>
      </c>
    </row>
    <row r="105" spans="3:5" x14ac:dyDescent="0.2">
      <c r="D105" t="s">
        <v>213</v>
      </c>
      <c r="E105" t="s">
        <v>211</v>
      </c>
    </row>
    <row r="106" spans="3:5" x14ac:dyDescent="0.2">
      <c r="C106" t="s">
        <v>214</v>
      </c>
      <c r="D106" t="s">
        <v>215</v>
      </c>
      <c r="E106" t="s">
        <v>216</v>
      </c>
    </row>
    <row r="107" spans="3:5" x14ac:dyDescent="0.2">
      <c r="D107" t="s">
        <v>218</v>
      </c>
      <c r="E107" t="s">
        <v>217</v>
      </c>
    </row>
    <row r="108" spans="3:5" x14ac:dyDescent="0.2">
      <c r="D108" t="s">
        <v>219</v>
      </c>
      <c r="E108" t="s">
        <v>220</v>
      </c>
    </row>
    <row r="109" spans="3:5" x14ac:dyDescent="0.2">
      <c r="D109" t="s">
        <v>222</v>
      </c>
      <c r="E109" t="s">
        <v>221</v>
      </c>
    </row>
    <row r="110" spans="3:5" x14ac:dyDescent="0.2">
      <c r="D110" t="s">
        <v>223</v>
      </c>
      <c r="E110" t="s">
        <v>224</v>
      </c>
    </row>
    <row r="111" spans="3:5" x14ac:dyDescent="0.2">
      <c r="D111" t="s">
        <v>226</v>
      </c>
      <c r="E111" t="s">
        <v>225</v>
      </c>
    </row>
    <row r="112" spans="3:5" x14ac:dyDescent="0.2">
      <c r="C112" t="s">
        <v>227</v>
      </c>
      <c r="D112" t="s">
        <v>229</v>
      </c>
      <c r="E112" t="s">
        <v>228</v>
      </c>
    </row>
    <row r="113" spans="3:5" x14ac:dyDescent="0.2">
      <c r="D113" t="s">
        <v>230</v>
      </c>
      <c r="E113" t="s">
        <v>211</v>
      </c>
    </row>
    <row r="114" spans="3:5" x14ac:dyDescent="0.2">
      <c r="D114" t="s">
        <v>231</v>
      </c>
      <c r="E114" t="s">
        <v>232</v>
      </c>
    </row>
    <row r="115" spans="3:5" x14ac:dyDescent="0.2">
      <c r="D115" t="s">
        <v>233</v>
      </c>
      <c r="E115" t="s">
        <v>234</v>
      </c>
    </row>
    <row r="116" spans="3:5" x14ac:dyDescent="0.2">
      <c r="C116" t="s">
        <v>235</v>
      </c>
      <c r="D116" t="s">
        <v>23</v>
      </c>
      <c r="E116" s="8" t="s">
        <v>236</v>
      </c>
    </row>
    <row r="117" spans="3:5" x14ac:dyDescent="0.2">
      <c r="C117" t="s">
        <v>237</v>
      </c>
      <c r="D117" t="s">
        <v>239</v>
      </c>
      <c r="E117" s="8" t="s">
        <v>238</v>
      </c>
    </row>
    <row r="118" spans="3:5" ht="30" x14ac:dyDescent="0.2">
      <c r="D118" t="s">
        <v>240</v>
      </c>
      <c r="E118" s="2" t="s">
        <v>279</v>
      </c>
    </row>
    <row r="119" spans="3:5" x14ac:dyDescent="0.2">
      <c r="D119" t="s">
        <v>241</v>
      </c>
      <c r="E119" s="8" t="s">
        <v>242</v>
      </c>
    </row>
    <row r="120" spans="3:5" x14ac:dyDescent="0.2">
      <c r="D120" t="s">
        <v>244</v>
      </c>
      <c r="E120" s="8" t="s">
        <v>243</v>
      </c>
    </row>
    <row r="121" spans="3:5" x14ac:dyDescent="0.2">
      <c r="C121" t="s">
        <v>245</v>
      </c>
      <c r="D121" t="s">
        <v>247</v>
      </c>
      <c r="E121" s="8" t="s">
        <v>246</v>
      </c>
    </row>
    <row r="122" spans="3:5" x14ac:dyDescent="0.2">
      <c r="D122" t="s">
        <v>248</v>
      </c>
      <c r="E122" s="8" t="s">
        <v>280</v>
      </c>
    </row>
    <row r="123" spans="3:5" x14ac:dyDescent="0.2">
      <c r="D123" t="s">
        <v>249</v>
      </c>
      <c r="E123" s="8" t="s">
        <v>250</v>
      </c>
    </row>
    <row r="124" spans="3:5" x14ac:dyDescent="0.2">
      <c r="C124" t="s">
        <v>251</v>
      </c>
      <c r="D124" t="s">
        <v>254</v>
      </c>
      <c r="E124" s="8" t="s">
        <v>252</v>
      </c>
    </row>
    <row r="125" spans="3:5" x14ac:dyDescent="0.2">
      <c r="D125" t="s">
        <v>255</v>
      </c>
      <c r="E125" s="8" t="s">
        <v>253</v>
      </c>
    </row>
    <row r="126" spans="3:5" x14ac:dyDescent="0.2">
      <c r="D126" t="s">
        <v>256</v>
      </c>
      <c r="E126" s="8" t="s">
        <v>257</v>
      </c>
    </row>
    <row r="127" spans="3:5" x14ac:dyDescent="0.2">
      <c r="D127" t="s">
        <v>258</v>
      </c>
      <c r="E127" s="8" t="s">
        <v>259</v>
      </c>
    </row>
    <row r="128" spans="3:5" x14ac:dyDescent="0.2">
      <c r="D128" t="s">
        <v>260</v>
      </c>
      <c r="E128" s="8" t="s">
        <v>261</v>
      </c>
    </row>
    <row r="129" spans="3:5" x14ac:dyDescent="0.2">
      <c r="D129" t="s">
        <v>249</v>
      </c>
      <c r="E129" t="s">
        <v>262</v>
      </c>
    </row>
    <row r="130" spans="3:5" x14ac:dyDescent="0.2">
      <c r="C130" t="s">
        <v>263</v>
      </c>
      <c r="D130" t="s">
        <v>265</v>
      </c>
      <c r="E130" t="s">
        <v>264</v>
      </c>
    </row>
    <row r="131" spans="3:5" x14ac:dyDescent="0.2">
      <c r="D131" t="s">
        <v>266</v>
      </c>
      <c r="E131" s="8" t="s">
        <v>267</v>
      </c>
    </row>
    <row r="132" spans="3:5" x14ac:dyDescent="0.2">
      <c r="D132" t="s">
        <v>268</v>
      </c>
      <c r="E132" s="8" t="s">
        <v>269</v>
      </c>
    </row>
    <row r="133" spans="3:5" x14ac:dyDescent="0.2">
      <c r="D133" t="s">
        <v>271</v>
      </c>
      <c r="E133" s="8" t="s">
        <v>270</v>
      </c>
    </row>
    <row r="134" spans="3:5" x14ac:dyDescent="0.2">
      <c r="C134" t="s">
        <v>272</v>
      </c>
      <c r="D134" t="s">
        <v>274</v>
      </c>
      <c r="E134" s="8" t="s">
        <v>273</v>
      </c>
    </row>
    <row r="135" spans="3:5" x14ac:dyDescent="0.2">
      <c r="D135" t="s">
        <v>268</v>
      </c>
      <c r="E135" s="8" t="s">
        <v>269</v>
      </c>
    </row>
    <row r="136" spans="3:5" x14ac:dyDescent="0.2">
      <c r="D136" t="s">
        <v>275</v>
      </c>
      <c r="E136" t="s">
        <v>264</v>
      </c>
    </row>
    <row r="137" spans="3:5" x14ac:dyDescent="0.2">
      <c r="C137" t="s">
        <v>276</v>
      </c>
      <c r="D137" t="s">
        <v>278</v>
      </c>
      <c r="E137" t="s">
        <v>277</v>
      </c>
    </row>
    <row r="138" spans="3:5" x14ac:dyDescent="0.2">
      <c r="D138" t="s">
        <v>282</v>
      </c>
      <c r="E138" s="8" t="s">
        <v>281</v>
      </c>
    </row>
    <row r="139" spans="3:5" x14ac:dyDescent="0.2">
      <c r="C139" t="s">
        <v>283</v>
      </c>
      <c r="D139" t="s">
        <v>215</v>
      </c>
      <c r="E139" s="8" t="s">
        <v>284</v>
      </c>
    </row>
    <row r="140" spans="3:5" x14ac:dyDescent="0.2">
      <c r="D140" t="s">
        <v>285</v>
      </c>
      <c r="E140" s="8" t="s">
        <v>286</v>
      </c>
    </row>
    <row r="141" spans="3:5" ht="16" x14ac:dyDescent="0.2">
      <c r="D141" t="s">
        <v>287</v>
      </c>
      <c r="E141" s="9" t="s">
        <v>288</v>
      </c>
    </row>
    <row r="142" spans="3:5" x14ac:dyDescent="0.2">
      <c r="C142" t="s">
        <v>289</v>
      </c>
      <c r="D142" t="s">
        <v>291</v>
      </c>
      <c r="E142" s="8" t="s">
        <v>290</v>
      </c>
    </row>
    <row r="143" spans="3:5" x14ac:dyDescent="0.2">
      <c r="D143" t="s">
        <v>293</v>
      </c>
      <c r="E143" s="8" t="s">
        <v>292</v>
      </c>
    </row>
    <row r="144" spans="3:5" x14ac:dyDescent="0.2">
      <c r="C144" t="s">
        <v>294</v>
      </c>
      <c r="D144" t="s">
        <v>295</v>
      </c>
      <c r="E144" s="8" t="s">
        <v>296</v>
      </c>
    </row>
    <row r="145" spans="3:5" x14ac:dyDescent="0.2">
      <c r="D145" t="s">
        <v>141</v>
      </c>
      <c r="E145" s="8" t="s">
        <v>297</v>
      </c>
    </row>
    <row r="146" spans="3:5" x14ac:dyDescent="0.2">
      <c r="D146" t="s">
        <v>241</v>
      </c>
      <c r="E146" s="8" t="s">
        <v>298</v>
      </c>
    </row>
    <row r="147" spans="3:5" x14ac:dyDescent="0.2">
      <c r="D147" t="s">
        <v>300</v>
      </c>
      <c r="E147" s="8" t="s">
        <v>299</v>
      </c>
    </row>
    <row r="148" spans="3:5" x14ac:dyDescent="0.2">
      <c r="C148" t="s">
        <v>301</v>
      </c>
      <c r="D148" t="s">
        <v>303</v>
      </c>
      <c r="E148" s="8" t="s">
        <v>302</v>
      </c>
    </row>
    <row r="149" spans="3:5" x14ac:dyDescent="0.2">
      <c r="D149" t="s">
        <v>282</v>
      </c>
      <c r="E149" s="8" t="s">
        <v>304</v>
      </c>
    </row>
    <row r="150" spans="3:5" x14ac:dyDescent="0.2">
      <c r="C150" t="s">
        <v>305</v>
      </c>
      <c r="D150" t="s">
        <v>248</v>
      </c>
      <c r="E150" s="8" t="s">
        <v>306</v>
      </c>
    </row>
    <row r="151" spans="3:5" x14ac:dyDescent="0.2">
      <c r="D151" t="s">
        <v>307</v>
      </c>
      <c r="E151" s="8" t="s">
        <v>308</v>
      </c>
    </row>
    <row r="152" spans="3:5" x14ac:dyDescent="0.2">
      <c r="C152" s="10" t="s">
        <v>311</v>
      </c>
      <c r="D152" t="s">
        <v>309</v>
      </c>
      <c r="E152" s="8" t="s">
        <v>310</v>
      </c>
    </row>
    <row r="153" spans="3:5" x14ac:dyDescent="0.2">
      <c r="D153" t="s">
        <v>312</v>
      </c>
      <c r="E153" s="8" t="s">
        <v>313</v>
      </c>
    </row>
    <row r="154" spans="3:5" x14ac:dyDescent="0.2">
      <c r="D154" t="s">
        <v>191</v>
      </c>
      <c r="E154" s="8" t="s">
        <v>314</v>
      </c>
    </row>
    <row r="155" spans="3:5" x14ac:dyDescent="0.2">
      <c r="D155" t="s">
        <v>249</v>
      </c>
      <c r="E155" s="8" t="s">
        <v>315</v>
      </c>
    </row>
    <row r="156" spans="3:5" x14ac:dyDescent="0.2">
      <c r="C156" t="s">
        <v>316</v>
      </c>
      <c r="D156" t="s">
        <v>317</v>
      </c>
      <c r="E156" s="8" t="s">
        <v>318</v>
      </c>
    </row>
    <row r="157" spans="3:5" x14ac:dyDescent="0.2">
      <c r="D157" t="s">
        <v>319</v>
      </c>
      <c r="E157" s="8" t="s">
        <v>320</v>
      </c>
    </row>
    <row r="158" spans="3:5" x14ac:dyDescent="0.2">
      <c r="D158" t="s">
        <v>249</v>
      </c>
      <c r="E158" s="8" t="s">
        <v>321</v>
      </c>
    </row>
    <row r="159" spans="3:5" x14ac:dyDescent="0.2">
      <c r="C159" t="s">
        <v>322</v>
      </c>
      <c r="D159" t="s">
        <v>215</v>
      </c>
      <c r="E159" s="8" t="s">
        <v>323</v>
      </c>
    </row>
    <row r="160" spans="3:5" x14ac:dyDescent="0.2">
      <c r="D160" t="s">
        <v>324</v>
      </c>
      <c r="E160" s="12" t="s">
        <v>327</v>
      </c>
    </row>
    <row r="161" spans="3:5" ht="16" x14ac:dyDescent="0.2">
      <c r="D161" t="s">
        <v>325</v>
      </c>
      <c r="E161" s="11" t="s">
        <v>326</v>
      </c>
    </row>
    <row r="162" spans="3:5" x14ac:dyDescent="0.2">
      <c r="D162" t="s">
        <v>328</v>
      </c>
      <c r="E162" s="8" t="s">
        <v>257</v>
      </c>
    </row>
    <row r="163" spans="3:5" x14ac:dyDescent="0.2">
      <c r="D163" t="s">
        <v>219</v>
      </c>
      <c r="E163" s="8" t="s">
        <v>329</v>
      </c>
    </row>
    <row r="164" spans="3:5" x14ac:dyDescent="0.2">
      <c r="D164" t="s">
        <v>191</v>
      </c>
      <c r="E164" s="8" t="s">
        <v>330</v>
      </c>
    </row>
    <row r="165" spans="3:5" x14ac:dyDescent="0.2">
      <c r="D165" t="s">
        <v>331</v>
      </c>
      <c r="E165" s="12" t="s">
        <v>332</v>
      </c>
    </row>
    <row r="166" spans="3:5" x14ac:dyDescent="0.2">
      <c r="C166" t="s">
        <v>333</v>
      </c>
      <c r="D166" t="s">
        <v>335</v>
      </c>
      <c r="E166" s="8" t="s">
        <v>334</v>
      </c>
    </row>
    <row r="167" spans="3:5" x14ac:dyDescent="0.2">
      <c r="C167" t="s">
        <v>336</v>
      </c>
      <c r="D167" t="s">
        <v>191</v>
      </c>
      <c r="E167" s="8" t="s">
        <v>337</v>
      </c>
    </row>
    <row r="168" spans="3:5" x14ac:dyDescent="0.2">
      <c r="C168" t="s">
        <v>338</v>
      </c>
      <c r="D168" t="s">
        <v>339</v>
      </c>
      <c r="E168" s="8" t="s">
        <v>406</v>
      </c>
    </row>
    <row r="169" spans="3:5" x14ac:dyDescent="0.2">
      <c r="C169" t="s">
        <v>340</v>
      </c>
      <c r="D169" t="s">
        <v>342</v>
      </c>
      <c r="E169" s="8" t="s">
        <v>341</v>
      </c>
    </row>
    <row r="170" spans="3:5" x14ac:dyDescent="0.2">
      <c r="D170" t="s">
        <v>343</v>
      </c>
      <c r="E170" s="8" t="s">
        <v>344</v>
      </c>
    </row>
    <row r="171" spans="3:5" x14ac:dyDescent="0.2">
      <c r="D171" t="s">
        <v>345</v>
      </c>
      <c r="E171" s="8" t="s">
        <v>346</v>
      </c>
    </row>
    <row r="172" spans="3:5" x14ac:dyDescent="0.2">
      <c r="D172" t="s">
        <v>347</v>
      </c>
      <c r="E172" s="8" t="s">
        <v>346</v>
      </c>
    </row>
    <row r="173" spans="3:5" x14ac:dyDescent="0.2">
      <c r="D173" t="s">
        <v>319</v>
      </c>
      <c r="E173" s="8" t="s">
        <v>348</v>
      </c>
    </row>
    <row r="174" spans="3:5" x14ac:dyDescent="0.2">
      <c r="D174" t="s">
        <v>349</v>
      </c>
      <c r="E174" s="8" t="s">
        <v>346</v>
      </c>
    </row>
    <row r="175" spans="3:5" x14ac:dyDescent="0.2">
      <c r="C175" t="s">
        <v>351</v>
      </c>
      <c r="D175" t="s">
        <v>350</v>
      </c>
      <c r="E175" s="8" t="s">
        <v>346</v>
      </c>
    </row>
    <row r="176" spans="3:5" x14ac:dyDescent="0.2">
      <c r="D176" t="s">
        <v>352</v>
      </c>
      <c r="E176" s="8" t="s">
        <v>407</v>
      </c>
    </row>
    <row r="177" spans="3:5" x14ac:dyDescent="0.2">
      <c r="C177" t="s">
        <v>353</v>
      </c>
      <c r="D177" t="s">
        <v>357</v>
      </c>
      <c r="E177" s="8" t="s">
        <v>356</v>
      </c>
    </row>
    <row r="178" spans="3:5" x14ac:dyDescent="0.2">
      <c r="C178" t="s">
        <v>353</v>
      </c>
      <c r="D178" t="s">
        <v>191</v>
      </c>
      <c r="E178" s="8" t="s">
        <v>355</v>
      </c>
    </row>
    <row r="179" spans="3:5" x14ac:dyDescent="0.2">
      <c r="C179" t="s">
        <v>354</v>
      </c>
      <c r="D179" s="3" t="s">
        <v>358</v>
      </c>
      <c r="E179" s="8" t="s">
        <v>363</v>
      </c>
    </row>
    <row r="180" spans="3:5" x14ac:dyDescent="0.2">
      <c r="D180" t="s">
        <v>359</v>
      </c>
      <c r="E180" s="8" t="s">
        <v>360</v>
      </c>
    </row>
    <row r="181" spans="3:5" x14ac:dyDescent="0.2">
      <c r="D181" t="s">
        <v>361</v>
      </c>
      <c r="E181" s="8" t="s">
        <v>362</v>
      </c>
    </row>
    <row r="182" spans="3:5" x14ac:dyDescent="0.2">
      <c r="D182" t="s">
        <v>365</v>
      </c>
      <c r="E182" s="8" t="s">
        <v>364</v>
      </c>
    </row>
    <row r="183" spans="3:5" x14ac:dyDescent="0.2">
      <c r="C183" t="s">
        <v>366</v>
      </c>
      <c r="D183" t="s">
        <v>159</v>
      </c>
      <c r="E183" s="8" t="s">
        <v>382</v>
      </c>
    </row>
    <row r="184" spans="3:5" x14ac:dyDescent="0.2">
      <c r="D184" t="s">
        <v>380</v>
      </c>
      <c r="E184" s="8" t="s">
        <v>381</v>
      </c>
    </row>
    <row r="186" spans="3:5" x14ac:dyDescent="0.2">
      <c r="C186" t="s">
        <v>383</v>
      </c>
      <c r="D186" t="s">
        <v>384</v>
      </c>
      <c r="E186" s="8" t="s">
        <v>385</v>
      </c>
    </row>
    <row r="187" spans="3:5" x14ac:dyDescent="0.2">
      <c r="C187" t="s">
        <v>386</v>
      </c>
      <c r="D187" t="s">
        <v>384</v>
      </c>
      <c r="E187" s="8" t="s">
        <v>387</v>
      </c>
    </row>
    <row r="188" spans="3:5" x14ac:dyDescent="0.2">
      <c r="C188" t="s">
        <v>388</v>
      </c>
      <c r="D188" t="s">
        <v>159</v>
      </c>
      <c r="E188" s="8" t="s">
        <v>389</v>
      </c>
    </row>
    <row r="189" spans="3:5" x14ac:dyDescent="0.2">
      <c r="D189" t="s">
        <v>361</v>
      </c>
      <c r="E189" s="8" t="s">
        <v>390</v>
      </c>
    </row>
    <row r="190" spans="3:5" x14ac:dyDescent="0.2">
      <c r="D190" s="4">
        <v>8.3333333333333329E-2</v>
      </c>
    </row>
    <row r="191" spans="3:5" x14ac:dyDescent="0.2">
      <c r="C191" t="s">
        <v>391</v>
      </c>
      <c r="D191" t="s">
        <v>393</v>
      </c>
      <c r="E191" s="8" t="s">
        <v>395</v>
      </c>
    </row>
    <row r="192" spans="3:5" x14ac:dyDescent="0.2">
      <c r="D192" t="s">
        <v>392</v>
      </c>
      <c r="E192" s="8" t="s">
        <v>398</v>
      </c>
    </row>
    <row r="193" spans="3:5" x14ac:dyDescent="0.2">
      <c r="C193" t="s">
        <v>394</v>
      </c>
      <c r="D193" s="4" t="s">
        <v>399</v>
      </c>
    </row>
    <row r="194" spans="3:5" x14ac:dyDescent="0.2">
      <c r="D194" t="s">
        <v>396</v>
      </c>
      <c r="E194" s="8" t="s">
        <v>397</v>
      </c>
    </row>
    <row r="195" spans="3:5" x14ac:dyDescent="0.2">
      <c r="D195" t="s">
        <v>400</v>
      </c>
      <c r="E195" s="8" t="s">
        <v>401</v>
      </c>
    </row>
    <row r="196" spans="3:5" x14ac:dyDescent="0.2">
      <c r="D196" t="s">
        <v>403</v>
      </c>
      <c r="E196" s="8" t="s">
        <v>402</v>
      </c>
    </row>
    <row r="197" spans="3:5" x14ac:dyDescent="0.2">
      <c r="D197" t="s">
        <v>405</v>
      </c>
      <c r="E197" s="8" t="s">
        <v>404</v>
      </c>
    </row>
    <row r="198" spans="3:5" x14ac:dyDescent="0.2">
      <c r="C198" t="s">
        <v>408</v>
      </c>
      <c r="D198" t="s">
        <v>409</v>
      </c>
      <c r="E198" s="8" t="s">
        <v>410</v>
      </c>
    </row>
    <row r="199" spans="3:5" x14ac:dyDescent="0.2">
      <c r="D199" t="s">
        <v>411</v>
      </c>
      <c r="E199" s="8" t="s">
        <v>412</v>
      </c>
    </row>
    <row r="200" spans="3:5" x14ac:dyDescent="0.2">
      <c r="C200" t="s">
        <v>413</v>
      </c>
      <c r="D200" t="s">
        <v>414</v>
      </c>
      <c r="E200" s="8" t="s">
        <v>415</v>
      </c>
    </row>
    <row r="201" spans="3:5" x14ac:dyDescent="0.2">
      <c r="D201" t="s">
        <v>416</v>
      </c>
      <c r="E201" s="8" t="s">
        <v>417</v>
      </c>
    </row>
    <row r="202" spans="3:5" x14ac:dyDescent="0.2">
      <c r="D202" t="s">
        <v>418</v>
      </c>
      <c r="E202" s="8" t="s">
        <v>419</v>
      </c>
    </row>
    <row r="203" spans="3:5" x14ac:dyDescent="0.2">
      <c r="D203" t="s">
        <v>191</v>
      </c>
      <c r="E203" s="8" t="s">
        <v>420</v>
      </c>
    </row>
    <row r="204" spans="3:5" x14ac:dyDescent="0.2">
      <c r="D204" t="s">
        <v>249</v>
      </c>
      <c r="E204" s="8" t="s">
        <v>421</v>
      </c>
    </row>
    <row r="205" spans="3:5" x14ac:dyDescent="0.2">
      <c r="C205" t="s">
        <v>422</v>
      </c>
      <c r="D205" t="s">
        <v>424</v>
      </c>
      <c r="E205" s="8" t="s">
        <v>423</v>
      </c>
    </row>
    <row r="206" spans="3:5" x14ac:dyDescent="0.2">
      <c r="D206" t="s">
        <v>392</v>
      </c>
      <c r="E206" s="8" t="s">
        <v>425</v>
      </c>
    </row>
    <row r="207" spans="3:5" x14ac:dyDescent="0.2">
      <c r="C207" t="s">
        <v>426</v>
      </c>
      <c r="D207" t="s">
        <v>428</v>
      </c>
      <c r="E207" s="8" t="s">
        <v>427</v>
      </c>
    </row>
    <row r="208" spans="3:5" x14ac:dyDescent="0.2">
      <c r="D208" t="s">
        <v>241</v>
      </c>
      <c r="E208" s="8" t="s">
        <v>429</v>
      </c>
    </row>
    <row r="209" spans="3:21" x14ac:dyDescent="0.2">
      <c r="D209" t="s">
        <v>271</v>
      </c>
      <c r="E209" s="8" t="s">
        <v>430</v>
      </c>
    </row>
    <row r="210" spans="3:21" x14ac:dyDescent="0.2">
      <c r="C210" t="s">
        <v>431</v>
      </c>
      <c r="D210" t="s">
        <v>432</v>
      </c>
      <c r="E210" s="8" t="s">
        <v>433</v>
      </c>
    </row>
    <row r="211" spans="3:21" x14ac:dyDescent="0.2">
      <c r="D211" t="s">
        <v>434</v>
      </c>
      <c r="E211" s="8" t="s">
        <v>435</v>
      </c>
    </row>
    <row r="212" spans="3:21" x14ac:dyDescent="0.2">
      <c r="D212" t="s">
        <v>436</v>
      </c>
      <c r="E212" s="8" t="s">
        <v>437</v>
      </c>
    </row>
    <row r="213" spans="3:21" x14ac:dyDescent="0.2">
      <c r="C213" t="s">
        <v>438</v>
      </c>
      <c r="D213" t="s">
        <v>215</v>
      </c>
      <c r="E213" s="8" t="s">
        <v>439</v>
      </c>
    </row>
    <row r="214" spans="3:21" x14ac:dyDescent="0.2">
      <c r="D214" t="s">
        <v>441</v>
      </c>
      <c r="E214" s="12" t="s">
        <v>440</v>
      </c>
    </row>
    <row r="215" spans="3:21" x14ac:dyDescent="0.2">
      <c r="D215" t="s">
        <v>241</v>
      </c>
      <c r="E215" s="23" t="s">
        <v>443</v>
      </c>
    </row>
    <row r="216" spans="3:21" x14ac:dyDescent="0.2">
      <c r="D216" t="s">
        <v>442</v>
      </c>
      <c r="E216" s="8" t="s">
        <v>448</v>
      </c>
    </row>
    <row r="217" spans="3:21" x14ac:dyDescent="0.2">
      <c r="C217" t="s">
        <v>532</v>
      </c>
      <c r="D217" t="s">
        <v>191</v>
      </c>
      <c r="E217" s="23" t="s">
        <v>444</v>
      </c>
    </row>
    <row r="218" spans="3:21" x14ac:dyDescent="0.2">
      <c r="D218" t="s">
        <v>249</v>
      </c>
      <c r="E218" s="12" t="s">
        <v>447</v>
      </c>
      <c r="T218" t="s">
        <v>445</v>
      </c>
      <c r="U218" t="s">
        <v>446</v>
      </c>
    </row>
    <row r="219" spans="3:21" x14ac:dyDescent="0.2">
      <c r="C219" t="s">
        <v>338</v>
      </c>
      <c r="D219" t="s">
        <v>159</v>
      </c>
      <c r="E219" t="s">
        <v>449</v>
      </c>
    </row>
    <row r="220" spans="3:21" x14ac:dyDescent="0.2">
      <c r="D220" t="s">
        <v>450</v>
      </c>
      <c r="E220" t="s">
        <v>451</v>
      </c>
    </row>
    <row r="221" spans="3:21" x14ac:dyDescent="0.2">
      <c r="D221" t="s">
        <v>452</v>
      </c>
      <c r="E221" t="s">
        <v>453</v>
      </c>
    </row>
    <row r="222" spans="3:21" x14ac:dyDescent="0.2">
      <c r="C222" t="s">
        <v>454</v>
      </c>
      <c r="D222" t="s">
        <v>456</v>
      </c>
      <c r="E222" t="s">
        <v>455</v>
      </c>
    </row>
    <row r="223" spans="3:21" x14ac:dyDescent="0.2">
      <c r="D223" t="s">
        <v>457</v>
      </c>
      <c r="E223" t="s">
        <v>458</v>
      </c>
    </row>
    <row r="224" spans="3:21" x14ac:dyDescent="0.2">
      <c r="D224" s="4" t="s">
        <v>459</v>
      </c>
      <c r="E224" t="s">
        <v>455</v>
      </c>
    </row>
    <row r="225" spans="3:5" x14ac:dyDescent="0.2">
      <c r="D225" t="s">
        <v>249</v>
      </c>
      <c r="E225" t="s">
        <v>460</v>
      </c>
    </row>
    <row r="226" spans="3:5" x14ac:dyDescent="0.2">
      <c r="C226" t="s">
        <v>462</v>
      </c>
      <c r="D226" t="s">
        <v>463</v>
      </c>
      <c r="E226" t="s">
        <v>464</v>
      </c>
    </row>
    <row r="227" spans="3:5" x14ac:dyDescent="0.2">
      <c r="D227" t="s">
        <v>470</v>
      </c>
      <c r="E227" s="23" t="s">
        <v>465</v>
      </c>
    </row>
    <row r="228" spans="3:5" x14ac:dyDescent="0.2">
      <c r="D228" t="s">
        <v>471</v>
      </c>
      <c r="E228" s="8" t="s">
        <v>472</v>
      </c>
    </row>
    <row r="229" spans="3:5" x14ac:dyDescent="0.2">
      <c r="D229" t="s">
        <v>241</v>
      </c>
      <c r="E229" t="s">
        <v>473</v>
      </c>
    </row>
    <row r="230" spans="3:5" x14ac:dyDescent="0.2">
      <c r="D230" t="s">
        <v>476</v>
      </c>
      <c r="E230" t="s">
        <v>475</v>
      </c>
    </row>
    <row r="231" spans="3:5" x14ac:dyDescent="0.2">
      <c r="D231" t="s">
        <v>478</v>
      </c>
      <c r="E231" s="26" t="s">
        <v>477</v>
      </c>
    </row>
    <row r="232" spans="3:5" x14ac:dyDescent="0.2">
      <c r="C232" t="s">
        <v>479</v>
      </c>
      <c r="D232" t="s">
        <v>480</v>
      </c>
      <c r="E232" s="26" t="s">
        <v>483</v>
      </c>
    </row>
    <row r="233" spans="3:5" x14ac:dyDescent="0.2">
      <c r="D233" t="s">
        <v>481</v>
      </c>
      <c r="E233" s="26" t="s">
        <v>477</v>
      </c>
    </row>
    <row r="234" spans="3:5" x14ac:dyDescent="0.2">
      <c r="D234" t="s">
        <v>482</v>
      </c>
      <c r="E234" s="26" t="s">
        <v>483</v>
      </c>
    </row>
    <row r="235" spans="3:5" x14ac:dyDescent="0.2">
      <c r="C235" t="s">
        <v>484</v>
      </c>
      <c r="D235" t="s">
        <v>485</v>
      </c>
      <c r="E235" s="26" t="s">
        <v>486</v>
      </c>
    </row>
    <row r="236" spans="3:5" x14ac:dyDescent="0.2">
      <c r="C236" t="s">
        <v>487</v>
      </c>
      <c r="D236" t="s">
        <v>488</v>
      </c>
      <c r="E236" s="26" t="s">
        <v>489</v>
      </c>
    </row>
    <row r="237" spans="3:5" x14ac:dyDescent="0.2">
      <c r="D237" t="s">
        <v>457</v>
      </c>
      <c r="E237" s="26" t="s">
        <v>490</v>
      </c>
    </row>
    <row r="238" spans="3:5" x14ac:dyDescent="0.2">
      <c r="D238" t="s">
        <v>312</v>
      </c>
      <c r="E238" s="26" t="s">
        <v>491</v>
      </c>
    </row>
    <row r="239" spans="3:5" x14ac:dyDescent="0.2">
      <c r="D239" t="s">
        <v>492</v>
      </c>
      <c r="E239" s="26" t="s">
        <v>493</v>
      </c>
    </row>
    <row r="240" spans="3:5" ht="16" x14ac:dyDescent="0.2">
      <c r="D240" t="s">
        <v>495</v>
      </c>
      <c r="E240" s="27" t="s">
        <v>494</v>
      </c>
    </row>
    <row r="241" spans="3:5" x14ac:dyDescent="0.2">
      <c r="D241" t="s">
        <v>497</v>
      </c>
      <c r="E241" s="26" t="s">
        <v>496</v>
      </c>
    </row>
    <row r="242" spans="3:5" x14ac:dyDescent="0.2">
      <c r="C242" t="s">
        <v>498</v>
      </c>
      <c r="D242" t="s">
        <v>500</v>
      </c>
      <c r="E242" s="26" t="s">
        <v>499</v>
      </c>
    </row>
    <row r="243" spans="3:5" x14ac:dyDescent="0.2">
      <c r="D243" t="s">
        <v>501</v>
      </c>
      <c r="E243" s="26" t="s">
        <v>502</v>
      </c>
    </row>
    <row r="244" spans="3:5" x14ac:dyDescent="0.2">
      <c r="D244" t="s">
        <v>503</v>
      </c>
      <c r="E244" s="26" t="s">
        <v>483</v>
      </c>
    </row>
    <row r="245" spans="3:5" x14ac:dyDescent="0.2">
      <c r="D245" t="s">
        <v>505</v>
      </c>
      <c r="E245" s="26" t="s">
        <v>504</v>
      </c>
    </row>
    <row r="246" spans="3:5" x14ac:dyDescent="0.2">
      <c r="D246" t="s">
        <v>506</v>
      </c>
      <c r="E246" s="26" t="s">
        <v>499</v>
      </c>
    </row>
    <row r="247" spans="3:5" x14ac:dyDescent="0.2">
      <c r="C247" t="s">
        <v>507</v>
      </c>
      <c r="D247" t="s">
        <v>508</v>
      </c>
      <c r="E247" s="26" t="s">
        <v>509</v>
      </c>
    </row>
    <row r="248" spans="3:5" x14ac:dyDescent="0.2">
      <c r="D248" t="s">
        <v>510</v>
      </c>
      <c r="E248" s="8" t="s">
        <v>472</v>
      </c>
    </row>
    <row r="249" spans="3:5" x14ac:dyDescent="0.2">
      <c r="D249" t="s">
        <v>511</v>
      </c>
      <c r="E249" s="26" t="s">
        <v>513</v>
      </c>
    </row>
    <row r="250" spans="3:5" x14ac:dyDescent="0.2">
      <c r="D250" t="s">
        <v>271</v>
      </c>
      <c r="E250" s="26" t="s">
        <v>512</v>
      </c>
    </row>
    <row r="251" spans="3:5" ht="30" x14ac:dyDescent="0.2">
      <c r="C251" t="s">
        <v>514</v>
      </c>
      <c r="D251" t="s">
        <v>516</v>
      </c>
      <c r="E251" s="26" t="s">
        <v>515</v>
      </c>
    </row>
    <row r="252" spans="3:5" x14ac:dyDescent="0.2">
      <c r="D252" t="s">
        <v>517</v>
      </c>
      <c r="E252" s="26" t="s">
        <v>518</v>
      </c>
    </row>
    <row r="253" spans="3:5" x14ac:dyDescent="0.2">
      <c r="C253" t="s">
        <v>519</v>
      </c>
      <c r="D253" t="s">
        <v>521</v>
      </c>
      <c r="E253" s="26" t="s">
        <v>520</v>
      </c>
    </row>
    <row r="254" spans="3:5" x14ac:dyDescent="0.2">
      <c r="D254" t="s">
        <v>522</v>
      </c>
      <c r="E254" s="26" t="s">
        <v>523</v>
      </c>
    </row>
    <row r="255" spans="3:5" x14ac:dyDescent="0.2">
      <c r="D255" t="s">
        <v>524</v>
      </c>
      <c r="E255" s="26" t="s">
        <v>520</v>
      </c>
    </row>
    <row r="256" spans="3:5" ht="30" x14ac:dyDescent="0.2">
      <c r="D256" t="s">
        <v>525</v>
      </c>
      <c r="E256" s="26" t="s">
        <v>526</v>
      </c>
    </row>
    <row r="257" spans="3:14" x14ac:dyDescent="0.2">
      <c r="D257" t="s">
        <v>527</v>
      </c>
      <c r="E257" t="s">
        <v>528</v>
      </c>
    </row>
    <row r="258" spans="3:14" x14ac:dyDescent="0.2">
      <c r="C258" t="s">
        <v>529</v>
      </c>
      <c r="D258" t="s">
        <v>530</v>
      </c>
      <c r="E258" s="26" t="s">
        <v>531</v>
      </c>
    </row>
    <row r="259" spans="3:14" x14ac:dyDescent="0.2">
      <c r="C259" t="s">
        <v>533</v>
      </c>
      <c r="D259" t="s">
        <v>534</v>
      </c>
      <c r="E259" s="26" t="s">
        <v>535</v>
      </c>
    </row>
    <row r="260" spans="3:14" ht="30" x14ac:dyDescent="0.2">
      <c r="D260" t="s">
        <v>536</v>
      </c>
      <c r="E260" s="26" t="s">
        <v>537</v>
      </c>
    </row>
    <row r="261" spans="3:14" x14ac:dyDescent="0.2">
      <c r="D261" t="s">
        <v>538</v>
      </c>
      <c r="E261" s="26" t="s">
        <v>539</v>
      </c>
    </row>
    <row r="262" spans="3:14" x14ac:dyDescent="0.2">
      <c r="D262" t="s">
        <v>540</v>
      </c>
      <c r="E262" s="26" t="s">
        <v>541</v>
      </c>
      <c r="H262" t="s">
        <v>545</v>
      </c>
      <c r="I262" t="s">
        <v>546</v>
      </c>
    </row>
    <row r="263" spans="3:14" x14ac:dyDescent="0.2">
      <c r="C263" t="s">
        <v>542</v>
      </c>
      <c r="D263" t="s">
        <v>548</v>
      </c>
      <c r="E263" s="26" t="s">
        <v>549</v>
      </c>
      <c r="G263" t="s">
        <v>543</v>
      </c>
      <c r="H263">
        <v>13</v>
      </c>
      <c r="I263">
        <v>14</v>
      </c>
      <c r="K263">
        <f>+(((H263/I263)*0.4)+((H264/I264)*0.4)+((H265/I265)*0.2))*6.83</f>
        <v>5.5315494505494502</v>
      </c>
      <c r="M263">
        <v>6.83</v>
      </c>
      <c r="N263">
        <f>+M263*0.87</f>
        <v>5.9420999999999999</v>
      </c>
    </row>
    <row r="264" spans="3:14" x14ac:dyDescent="0.2">
      <c r="D264" t="s">
        <v>550</v>
      </c>
      <c r="E264" s="26" t="s">
        <v>551</v>
      </c>
      <c r="G264" t="s">
        <v>544</v>
      </c>
      <c r="H264">
        <v>13</v>
      </c>
      <c r="I264">
        <v>13</v>
      </c>
      <c r="K264">
        <v>6.83</v>
      </c>
      <c r="M264">
        <v>6.83</v>
      </c>
      <c r="N264">
        <f>+M264*0.81</f>
        <v>5.5323000000000002</v>
      </c>
    </row>
    <row r="265" spans="3:14" x14ac:dyDescent="0.2">
      <c r="D265" t="s">
        <v>552</v>
      </c>
      <c r="E265" s="26" t="s">
        <v>553</v>
      </c>
      <c r="G265" t="s">
        <v>547</v>
      </c>
      <c r="H265">
        <v>5</v>
      </c>
      <c r="I265">
        <v>26</v>
      </c>
    </row>
    <row r="266" spans="3:14" x14ac:dyDescent="0.2">
      <c r="C266" t="s">
        <v>554</v>
      </c>
      <c r="D266" t="s">
        <v>456</v>
      </c>
      <c r="E266" s="26" t="s">
        <v>555</v>
      </c>
    </row>
    <row r="267" spans="3:14" x14ac:dyDescent="0.2">
      <c r="D267" t="s">
        <v>559</v>
      </c>
      <c r="E267" s="26" t="s">
        <v>558</v>
      </c>
    </row>
    <row r="268" spans="3:14" x14ac:dyDescent="0.2">
      <c r="D268" t="s">
        <v>556</v>
      </c>
      <c r="E268" s="26" t="s">
        <v>557</v>
      </c>
    </row>
    <row r="269" spans="3:14" x14ac:dyDescent="0.2">
      <c r="C269" t="s">
        <v>560</v>
      </c>
      <c r="D269" t="s">
        <v>561</v>
      </c>
      <c r="E269" s="26" t="s">
        <v>562</v>
      </c>
    </row>
    <row r="270" spans="3:14" x14ac:dyDescent="0.2">
      <c r="D270" t="s">
        <v>248</v>
      </c>
      <c r="E270" s="26" t="s">
        <v>563</v>
      </c>
    </row>
    <row r="271" spans="3:14" x14ac:dyDescent="0.2">
      <c r="D271" t="s">
        <v>550</v>
      </c>
      <c r="E271" s="26" t="s">
        <v>565</v>
      </c>
      <c r="G271" t="s">
        <v>466</v>
      </c>
      <c r="H271" t="s">
        <v>564</v>
      </c>
    </row>
    <row r="272" spans="3:14" x14ac:dyDescent="0.2">
      <c r="C272" t="s">
        <v>566</v>
      </c>
      <c r="D272" t="s">
        <v>568</v>
      </c>
      <c r="E272" s="26" t="s">
        <v>567</v>
      </c>
    </row>
    <row r="273" spans="3:8" x14ac:dyDescent="0.2">
      <c r="D273" t="s">
        <v>569</v>
      </c>
      <c r="E273" s="26" t="s">
        <v>570</v>
      </c>
      <c r="H273" t="s">
        <v>466</v>
      </c>
    </row>
    <row r="274" spans="3:8" x14ac:dyDescent="0.2">
      <c r="D274" t="s">
        <v>550</v>
      </c>
      <c r="E274" s="26" t="s">
        <v>571</v>
      </c>
    </row>
    <row r="275" spans="3:8" x14ac:dyDescent="0.2">
      <c r="C275" t="s">
        <v>572</v>
      </c>
      <c r="D275" t="s">
        <v>574</v>
      </c>
      <c r="E275" s="26" t="s">
        <v>573</v>
      </c>
    </row>
    <row r="276" spans="3:8" x14ac:dyDescent="0.2">
      <c r="D276" t="s">
        <v>576</v>
      </c>
      <c r="E276" s="26" t="s">
        <v>577</v>
      </c>
    </row>
    <row r="277" spans="3:8" x14ac:dyDescent="0.2">
      <c r="D277" t="s">
        <v>578</v>
      </c>
      <c r="E277" s="26" t="s">
        <v>579</v>
      </c>
    </row>
    <row r="278" spans="3:8" x14ac:dyDescent="0.2">
      <c r="D278" t="s">
        <v>271</v>
      </c>
      <c r="E278" s="26" t="s">
        <v>575</v>
      </c>
    </row>
    <row r="279" spans="3:8" x14ac:dyDescent="0.2">
      <c r="C279" t="s">
        <v>580</v>
      </c>
      <c r="D279" t="s">
        <v>582</v>
      </c>
      <c r="E279" s="26" t="s">
        <v>581</v>
      </c>
    </row>
    <row r="280" spans="3:8" x14ac:dyDescent="0.2">
      <c r="D280" t="s">
        <v>583</v>
      </c>
      <c r="E280" s="26" t="s">
        <v>587</v>
      </c>
    </row>
    <row r="281" spans="3:8" x14ac:dyDescent="0.2">
      <c r="D281" t="s">
        <v>584</v>
      </c>
      <c r="E281" s="26" t="s">
        <v>585</v>
      </c>
    </row>
    <row r="282" spans="3:8" x14ac:dyDescent="0.2">
      <c r="D282" t="s">
        <v>550</v>
      </c>
      <c r="E282" s="26" t="s">
        <v>586</v>
      </c>
    </row>
    <row r="283" spans="3:8" x14ac:dyDescent="0.2">
      <c r="D283" t="s">
        <v>249</v>
      </c>
      <c r="E283" s="26" t="s">
        <v>579</v>
      </c>
    </row>
    <row r="284" spans="3:8" x14ac:dyDescent="0.2">
      <c r="C284" t="s">
        <v>589</v>
      </c>
      <c r="D284" t="s">
        <v>590</v>
      </c>
      <c r="E284" s="26" t="s">
        <v>591</v>
      </c>
    </row>
    <row r="285" spans="3:8" x14ac:dyDescent="0.2">
      <c r="D285" t="s">
        <v>268</v>
      </c>
      <c r="E285" s="26" t="s">
        <v>592</v>
      </c>
    </row>
    <row r="286" spans="3:8" ht="22" x14ac:dyDescent="0.25">
      <c r="D286" t="s">
        <v>594</v>
      </c>
      <c r="E286" s="30" t="s">
        <v>593</v>
      </c>
    </row>
    <row r="287" spans="3:8" x14ac:dyDescent="0.2">
      <c r="C287" t="s">
        <v>595</v>
      </c>
      <c r="D287" t="s">
        <v>215</v>
      </c>
      <c r="E287" s="26" t="s">
        <v>596</v>
      </c>
    </row>
    <row r="288" spans="3:8" x14ac:dyDescent="0.2">
      <c r="D288" t="s">
        <v>597</v>
      </c>
      <c r="E288" s="26" t="s">
        <v>598</v>
      </c>
    </row>
    <row r="289" spans="3:7" x14ac:dyDescent="0.2">
      <c r="D289" t="s">
        <v>434</v>
      </c>
      <c r="E289" s="26" t="s">
        <v>599</v>
      </c>
    </row>
    <row r="290" spans="3:7" x14ac:dyDescent="0.2">
      <c r="D290" t="s">
        <v>600</v>
      </c>
      <c r="E290" s="23" t="s">
        <v>601</v>
      </c>
    </row>
    <row r="291" spans="3:7" x14ac:dyDescent="0.2">
      <c r="C291" t="s">
        <v>602</v>
      </c>
      <c r="D291" t="s">
        <v>173</v>
      </c>
      <c r="E291" s="26" t="s">
        <v>603</v>
      </c>
    </row>
    <row r="292" spans="3:7" x14ac:dyDescent="0.2">
      <c r="D292" t="s">
        <v>254</v>
      </c>
      <c r="E292" s="26" t="s">
        <v>604</v>
      </c>
      <c r="G292" t="s">
        <v>605</v>
      </c>
    </row>
    <row r="293" spans="3:7" x14ac:dyDescent="0.2">
      <c r="D293" t="s">
        <v>606</v>
      </c>
      <c r="E293" s="26" t="s">
        <v>607</v>
      </c>
    </row>
    <row r="294" spans="3:7" x14ac:dyDescent="0.2">
      <c r="D294" t="s">
        <v>608</v>
      </c>
      <c r="E294" s="26" t="s">
        <v>609</v>
      </c>
    </row>
    <row r="295" spans="3:7" x14ac:dyDescent="0.2">
      <c r="C295" t="s">
        <v>610</v>
      </c>
      <c r="D295" t="s">
        <v>215</v>
      </c>
      <c r="E295" s="26" t="s">
        <v>611</v>
      </c>
    </row>
    <row r="296" spans="3:7" x14ac:dyDescent="0.2">
      <c r="D296" t="s">
        <v>309</v>
      </c>
      <c r="E296" s="26" t="s">
        <v>612</v>
      </c>
    </row>
    <row r="297" spans="3:7" x14ac:dyDescent="0.2">
      <c r="D297" t="s">
        <v>613</v>
      </c>
      <c r="E297" s="26" t="s">
        <v>549</v>
      </c>
    </row>
    <row r="298" spans="3:7" x14ac:dyDescent="0.2">
      <c r="C298" t="s">
        <v>614</v>
      </c>
      <c r="D298" t="s">
        <v>615</v>
      </c>
      <c r="E298" s="26" t="s">
        <v>616</v>
      </c>
    </row>
    <row r="299" spans="3:7" x14ac:dyDescent="0.2">
      <c r="D299" t="s">
        <v>617</v>
      </c>
      <c r="E299" s="26" t="s">
        <v>618</v>
      </c>
    </row>
    <row r="300" spans="3:7" x14ac:dyDescent="0.2">
      <c r="D300" t="s">
        <v>619</v>
      </c>
      <c r="E300" s="26" t="s">
        <v>620</v>
      </c>
    </row>
    <row r="301" spans="3:7" x14ac:dyDescent="0.2">
      <c r="C301" t="s">
        <v>621</v>
      </c>
      <c r="D301" t="s">
        <v>623</v>
      </c>
      <c r="E301" s="26" t="s">
        <v>622</v>
      </c>
    </row>
    <row r="302" spans="3:7" x14ac:dyDescent="0.2">
      <c r="D302" t="s">
        <v>624</v>
      </c>
      <c r="E302" s="26" t="s">
        <v>625</v>
      </c>
    </row>
    <row r="303" spans="3:7" x14ac:dyDescent="0.2">
      <c r="C303" t="s">
        <v>626</v>
      </c>
      <c r="D303" t="s">
        <v>456</v>
      </c>
      <c r="E303" s="26" t="s">
        <v>627</v>
      </c>
    </row>
    <row r="304" spans="3:7" x14ac:dyDescent="0.2">
      <c r="D304" t="s">
        <v>628</v>
      </c>
      <c r="E304" s="26" t="s">
        <v>629</v>
      </c>
    </row>
    <row r="305" spans="3:7" x14ac:dyDescent="0.2">
      <c r="D305" t="s">
        <v>550</v>
      </c>
      <c r="E305" s="26" t="s">
        <v>672</v>
      </c>
    </row>
    <row r="306" spans="3:7" x14ac:dyDescent="0.2">
      <c r="D306" t="s">
        <v>249</v>
      </c>
      <c r="E306" s="26" t="s">
        <v>630</v>
      </c>
    </row>
    <row r="307" spans="3:7" x14ac:dyDescent="0.2">
      <c r="C307" t="s">
        <v>631</v>
      </c>
      <c r="D307" t="s">
        <v>456</v>
      </c>
      <c r="E307" s="26" t="s">
        <v>673</v>
      </c>
    </row>
    <row r="308" spans="3:7" x14ac:dyDescent="0.2">
      <c r="D308" t="s">
        <v>633</v>
      </c>
      <c r="E308" s="26" t="s">
        <v>632</v>
      </c>
      <c r="G308" t="s">
        <v>634</v>
      </c>
    </row>
    <row r="309" spans="3:7" x14ac:dyDescent="0.2">
      <c r="D309" t="s">
        <v>635</v>
      </c>
      <c r="E309" s="12" t="s">
        <v>636</v>
      </c>
    </row>
    <row r="310" spans="3:7" x14ac:dyDescent="0.2">
      <c r="D310" t="s">
        <v>637</v>
      </c>
      <c r="E310" s="26" t="s">
        <v>549</v>
      </c>
    </row>
    <row r="311" spans="3:7" x14ac:dyDescent="0.2">
      <c r="D311" t="s">
        <v>476</v>
      </c>
      <c r="E311" s="26" t="s">
        <v>638</v>
      </c>
    </row>
    <row r="312" spans="3:7" ht="16" x14ac:dyDescent="0.2">
      <c r="C312" t="s">
        <v>639</v>
      </c>
      <c r="D312" t="s">
        <v>173</v>
      </c>
      <c r="E312" s="31" t="s">
        <v>640</v>
      </c>
    </row>
    <row r="313" spans="3:7" x14ac:dyDescent="0.2">
      <c r="D313" t="s">
        <v>271</v>
      </c>
      <c r="E313" t="s">
        <v>641</v>
      </c>
    </row>
    <row r="314" spans="3:7" x14ac:dyDescent="0.2">
      <c r="D314" t="s">
        <v>643</v>
      </c>
      <c r="E314" s="12" t="s">
        <v>642</v>
      </c>
    </row>
    <row r="315" spans="3:7" x14ac:dyDescent="0.2">
      <c r="C315" t="s">
        <v>644</v>
      </c>
      <c r="D315" t="s">
        <v>173</v>
      </c>
      <c r="E315" s="26" t="s">
        <v>632</v>
      </c>
    </row>
    <row r="316" spans="3:7" x14ac:dyDescent="0.2">
      <c r="D316" t="s">
        <v>646</v>
      </c>
      <c r="E316" s="26" t="s">
        <v>645</v>
      </c>
    </row>
    <row r="317" spans="3:7" x14ac:dyDescent="0.2">
      <c r="D317" t="s">
        <v>648</v>
      </c>
      <c r="E317" s="12" t="s">
        <v>647</v>
      </c>
    </row>
    <row r="318" spans="3:7" x14ac:dyDescent="0.2">
      <c r="D318" t="s">
        <v>649</v>
      </c>
      <c r="E318" s="12" t="s">
        <v>642</v>
      </c>
    </row>
    <row r="319" spans="3:7" x14ac:dyDescent="0.2">
      <c r="C319" t="s">
        <v>650</v>
      </c>
      <c r="D319" t="s">
        <v>651</v>
      </c>
      <c r="E319" s="12" t="s">
        <v>652</v>
      </c>
    </row>
    <row r="320" spans="3:7" x14ac:dyDescent="0.2">
      <c r="D320" t="s">
        <v>343</v>
      </c>
      <c r="E320" s="12" t="s">
        <v>653</v>
      </c>
    </row>
    <row r="321" spans="3:7" x14ac:dyDescent="0.2">
      <c r="D321" t="s">
        <v>654</v>
      </c>
      <c r="E321" s="12" t="s">
        <v>682</v>
      </c>
    </row>
    <row r="322" spans="3:7" x14ac:dyDescent="0.2">
      <c r="D322" t="s">
        <v>249</v>
      </c>
      <c r="E322" s="12" t="s">
        <v>655</v>
      </c>
    </row>
    <row r="323" spans="3:7" x14ac:dyDescent="0.2">
      <c r="D323" t="s">
        <v>657</v>
      </c>
      <c r="E323" s="12" t="s">
        <v>656</v>
      </c>
    </row>
    <row r="324" spans="3:7" x14ac:dyDescent="0.2">
      <c r="C324" t="s">
        <v>658</v>
      </c>
      <c r="D324" t="s">
        <v>659</v>
      </c>
      <c r="E324" s="12" t="s">
        <v>660</v>
      </c>
    </row>
    <row r="325" spans="3:7" x14ac:dyDescent="0.2">
      <c r="D325" t="s">
        <v>661</v>
      </c>
      <c r="E325" s="12" t="s">
        <v>662</v>
      </c>
    </row>
    <row r="326" spans="3:7" x14ac:dyDescent="0.2">
      <c r="C326" t="s">
        <v>663</v>
      </c>
      <c r="D326" t="s">
        <v>664</v>
      </c>
      <c r="E326" s="12" t="s">
        <v>665</v>
      </c>
      <c r="G326" s="24" t="s">
        <v>461</v>
      </c>
    </row>
    <row r="327" spans="3:7" x14ac:dyDescent="0.2">
      <c r="D327" t="s">
        <v>666</v>
      </c>
      <c r="E327" s="12" t="s">
        <v>642</v>
      </c>
      <c r="G327" s="29" t="s">
        <v>588</v>
      </c>
    </row>
    <row r="328" spans="3:7" x14ac:dyDescent="0.2">
      <c r="D328" t="s">
        <v>667</v>
      </c>
      <c r="E328" s="12" t="s">
        <v>668</v>
      </c>
    </row>
    <row r="329" spans="3:7" x14ac:dyDescent="0.2">
      <c r="D329" t="s">
        <v>552</v>
      </c>
      <c r="E329" s="12" t="s">
        <v>669</v>
      </c>
    </row>
    <row r="330" spans="3:7" ht="18" x14ac:dyDescent="0.2">
      <c r="D330" t="s">
        <v>671</v>
      </c>
      <c r="E330" s="32" t="s">
        <v>670</v>
      </c>
    </row>
    <row r="331" spans="3:7" x14ac:dyDescent="0.2">
      <c r="C331" t="s">
        <v>674</v>
      </c>
      <c r="D331" t="s">
        <v>676</v>
      </c>
      <c r="E331" s="12" t="s">
        <v>675</v>
      </c>
    </row>
    <row r="332" spans="3:7" x14ac:dyDescent="0.2">
      <c r="D332" t="s">
        <v>677</v>
      </c>
      <c r="E332" s="12" t="s">
        <v>678</v>
      </c>
    </row>
    <row r="333" spans="3:7" x14ac:dyDescent="0.2">
      <c r="D333" s="33" t="s">
        <v>679</v>
      </c>
      <c r="E333" s="12" t="s">
        <v>675</v>
      </c>
    </row>
    <row r="334" spans="3:7" x14ac:dyDescent="0.2">
      <c r="C334" t="s">
        <v>680</v>
      </c>
      <c r="D334" t="s">
        <v>456</v>
      </c>
      <c r="E334" s="12" t="s">
        <v>681</v>
      </c>
    </row>
    <row r="335" spans="3:7" x14ac:dyDescent="0.2">
      <c r="D335" t="s">
        <v>684</v>
      </c>
      <c r="E335" t="s">
        <v>683</v>
      </c>
    </row>
    <row r="336" spans="3:7" x14ac:dyDescent="0.2">
      <c r="C336" t="s">
        <v>685</v>
      </c>
      <c r="D336" t="s">
        <v>456</v>
      </c>
      <c r="E336" t="s">
        <v>686</v>
      </c>
    </row>
    <row r="337" spans="3:5" x14ac:dyDescent="0.2">
      <c r="D337" t="s">
        <v>687</v>
      </c>
      <c r="E337" s="12" t="s">
        <v>675</v>
      </c>
    </row>
    <row r="338" spans="3:5" x14ac:dyDescent="0.2">
      <c r="D338" t="s">
        <v>688</v>
      </c>
      <c r="E338" s="12" t="s">
        <v>689</v>
      </c>
    </row>
    <row r="339" spans="3:5" x14ac:dyDescent="0.2">
      <c r="C339" t="s">
        <v>690</v>
      </c>
      <c r="D339" t="s">
        <v>691</v>
      </c>
      <c r="E339" s="12" t="s">
        <v>692</v>
      </c>
    </row>
    <row r="340" spans="3:5" ht="30" x14ac:dyDescent="0.2">
      <c r="D340" t="s">
        <v>693</v>
      </c>
      <c r="E340" s="12" t="s">
        <v>694</v>
      </c>
    </row>
    <row r="341" spans="3:5" x14ac:dyDescent="0.2">
      <c r="D341" t="s">
        <v>695</v>
      </c>
      <c r="E341" s="12" t="s">
        <v>642</v>
      </c>
    </row>
    <row r="342" spans="3:5" x14ac:dyDescent="0.2">
      <c r="D342" t="s">
        <v>696</v>
      </c>
      <c r="E342" s="12" t="s">
        <v>697</v>
      </c>
    </row>
    <row r="343" spans="3:5" x14ac:dyDescent="0.2">
      <c r="D343" t="s">
        <v>271</v>
      </c>
      <c r="E343" s="12" t="s">
        <v>698</v>
      </c>
    </row>
  </sheetData>
  <hyperlinks>
    <hyperlink ref="G326" r:id="rId1"/>
  </hyperlinks>
  <pageMargins left="0.7" right="0.7" top="0.75" bottom="0.75" header="0.3" footer="0.3"/>
  <pageSetup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P35"/>
  <sheetViews>
    <sheetView topLeftCell="D1" zoomScale="130" zoomScaleNormal="130" zoomScalePageLayoutView="130" workbookViewId="0">
      <selection activeCell="G10" sqref="G10"/>
    </sheetView>
  </sheetViews>
  <sheetFormatPr baseColWidth="10" defaultRowHeight="15" x14ac:dyDescent="0.2"/>
  <cols>
    <col min="3" max="4" width="45.5" customWidth="1"/>
  </cols>
  <sheetData>
    <row r="4" spans="3:10" x14ac:dyDescent="0.2">
      <c r="G4" s="55" t="s">
        <v>373</v>
      </c>
      <c r="H4" s="55"/>
      <c r="I4" s="55"/>
      <c r="J4" s="55"/>
    </row>
    <row r="5" spans="3:10" x14ac:dyDescent="0.2">
      <c r="G5" s="16"/>
      <c r="H5" s="16"/>
      <c r="I5" s="16"/>
      <c r="J5" s="16"/>
    </row>
    <row r="6" spans="3:10" x14ac:dyDescent="0.2">
      <c r="E6" t="s">
        <v>371</v>
      </c>
      <c r="G6">
        <v>10</v>
      </c>
      <c r="H6">
        <v>30</v>
      </c>
      <c r="I6">
        <v>40</v>
      </c>
      <c r="J6">
        <v>20</v>
      </c>
    </row>
    <row r="7" spans="3:10" ht="16" x14ac:dyDescent="0.2">
      <c r="C7" s="13" t="s">
        <v>372</v>
      </c>
      <c r="D7" s="13">
        <v>1</v>
      </c>
      <c r="E7" s="14">
        <v>0.2</v>
      </c>
      <c r="F7" s="17"/>
      <c r="G7">
        <v>0.16</v>
      </c>
      <c r="H7">
        <f>1.5/4</f>
        <v>0.375</v>
      </c>
      <c r="I7">
        <v>0.5</v>
      </c>
      <c r="J7">
        <v>0.2</v>
      </c>
    </row>
    <row r="8" spans="3:10" ht="16" x14ac:dyDescent="0.2">
      <c r="C8" s="13" t="s">
        <v>367</v>
      </c>
      <c r="D8" s="13">
        <v>2</v>
      </c>
      <c r="E8" s="14">
        <v>0.2</v>
      </c>
      <c r="F8" s="17"/>
      <c r="G8">
        <v>0.16</v>
      </c>
      <c r="H8">
        <f t="shared" ref="H8:H10" si="0">1.5/4</f>
        <v>0.375</v>
      </c>
      <c r="I8">
        <v>0.5</v>
      </c>
      <c r="J8">
        <v>0.2</v>
      </c>
    </row>
    <row r="9" spans="3:10" ht="32" x14ac:dyDescent="0.2">
      <c r="C9" s="13" t="s">
        <v>368</v>
      </c>
      <c r="D9" s="13">
        <v>3</v>
      </c>
      <c r="E9" s="14">
        <v>0.3</v>
      </c>
      <c r="F9" s="17"/>
      <c r="G9">
        <v>0.17</v>
      </c>
      <c r="H9">
        <f t="shared" si="0"/>
        <v>0.375</v>
      </c>
      <c r="I9">
        <v>0.5</v>
      </c>
      <c r="J9">
        <v>0.2</v>
      </c>
    </row>
    <row r="10" spans="3:10" ht="48" x14ac:dyDescent="0.2">
      <c r="C10" s="13" t="s">
        <v>369</v>
      </c>
      <c r="D10" s="13">
        <v>4</v>
      </c>
      <c r="E10" s="14">
        <v>0.2</v>
      </c>
      <c r="F10" s="17"/>
      <c r="G10">
        <v>0</v>
      </c>
      <c r="H10">
        <f t="shared" si="0"/>
        <v>0.375</v>
      </c>
      <c r="I10">
        <v>0.5</v>
      </c>
      <c r="J10">
        <v>0.2</v>
      </c>
    </row>
    <row r="11" spans="3:10" ht="32" x14ac:dyDescent="0.2">
      <c r="C11" s="13" t="s">
        <v>370</v>
      </c>
      <c r="D11" s="28">
        <v>5</v>
      </c>
      <c r="E11" s="14">
        <v>0.1</v>
      </c>
      <c r="F11" s="17"/>
      <c r="G11">
        <v>0</v>
      </c>
      <c r="H11">
        <v>0</v>
      </c>
      <c r="I11">
        <v>0</v>
      </c>
      <c r="J11">
        <v>0.2</v>
      </c>
    </row>
    <row r="13" spans="3:10" ht="16" x14ac:dyDescent="0.2">
      <c r="D13" t="s">
        <v>374</v>
      </c>
      <c r="E13" s="19">
        <f>SUM(G7:G11)</f>
        <v>0.49</v>
      </c>
      <c r="F13" s="56" t="s">
        <v>376</v>
      </c>
      <c r="G13" s="20">
        <f>+E13/E14</f>
        <v>9.8000000000000004E-2</v>
      </c>
      <c r="H13" s="18"/>
    </row>
    <row r="14" spans="3:10" ht="16" x14ac:dyDescent="0.2">
      <c r="D14" t="s">
        <v>375</v>
      </c>
      <c r="E14" s="21">
        <v>5</v>
      </c>
      <c r="F14" s="56"/>
      <c r="G14" s="15"/>
    </row>
    <row r="15" spans="3:10" x14ac:dyDescent="0.2">
      <c r="E15" s="15"/>
      <c r="F15" s="15"/>
      <c r="G15" s="15"/>
    </row>
    <row r="16" spans="3:10" ht="16" x14ac:dyDescent="0.2">
      <c r="E16" s="19">
        <f>SUM(H7:H11)</f>
        <v>1.5</v>
      </c>
      <c r="F16" s="56" t="s">
        <v>377</v>
      </c>
      <c r="G16" s="20">
        <f>+E16/E17</f>
        <v>0.3</v>
      </c>
    </row>
    <row r="17" spans="4:16" ht="16" x14ac:dyDescent="0.2">
      <c r="E17" s="21">
        <v>5</v>
      </c>
      <c r="F17" s="56"/>
      <c r="G17" s="15"/>
    </row>
    <row r="18" spans="4:16" x14ac:dyDescent="0.2">
      <c r="E18" s="15"/>
      <c r="F18" s="15"/>
      <c r="G18" s="15"/>
    </row>
    <row r="19" spans="4:16" ht="16" x14ac:dyDescent="0.2">
      <c r="E19" s="19">
        <f>SUM(I7:I11)</f>
        <v>2</v>
      </c>
      <c r="F19" s="56" t="s">
        <v>378</v>
      </c>
      <c r="G19" s="20">
        <f>+E19/E20</f>
        <v>0.4</v>
      </c>
      <c r="J19">
        <f>0.75/3</f>
        <v>0.25</v>
      </c>
      <c r="L19">
        <v>3</v>
      </c>
      <c r="M19">
        <v>100</v>
      </c>
    </row>
    <row r="20" spans="4:16" ht="16" x14ac:dyDescent="0.2">
      <c r="E20" s="21">
        <v>5</v>
      </c>
      <c r="F20" s="56"/>
      <c r="G20" s="15"/>
      <c r="L20" t="s">
        <v>469</v>
      </c>
      <c r="M20">
        <v>25</v>
      </c>
    </row>
    <row r="21" spans="4:16" x14ac:dyDescent="0.2">
      <c r="E21" s="15"/>
      <c r="F21" s="15"/>
      <c r="G21" s="15"/>
      <c r="L21">
        <f>+M20*L19/M19</f>
        <v>0.75</v>
      </c>
      <c r="M21">
        <v>0.75</v>
      </c>
      <c r="N21">
        <v>0.75</v>
      </c>
      <c r="O21">
        <f>+L21+M21</f>
        <v>1.5</v>
      </c>
      <c r="P21">
        <f>+N21+O21</f>
        <v>2.25</v>
      </c>
    </row>
    <row r="22" spans="4:16" ht="16" x14ac:dyDescent="0.2">
      <c r="E22" s="19">
        <f>SUM(J7:J11)</f>
        <v>1</v>
      </c>
      <c r="F22" s="56" t="s">
        <v>379</v>
      </c>
      <c r="G22" s="20">
        <f>+E22/E23</f>
        <v>0.2</v>
      </c>
      <c r="L22">
        <v>0.75</v>
      </c>
    </row>
    <row r="23" spans="4:16" ht="16" x14ac:dyDescent="0.2">
      <c r="E23" s="21">
        <v>5</v>
      </c>
      <c r="F23" s="56"/>
      <c r="G23" s="15"/>
      <c r="L23">
        <f>SUM(L21:L22)</f>
        <v>1.5</v>
      </c>
      <c r="M23">
        <v>1.5</v>
      </c>
    </row>
    <row r="24" spans="4:16" x14ac:dyDescent="0.2">
      <c r="L24">
        <v>0.75</v>
      </c>
      <c r="M24">
        <v>3</v>
      </c>
    </row>
    <row r="25" spans="4:16" x14ac:dyDescent="0.2">
      <c r="G25" t="s">
        <v>474</v>
      </c>
      <c r="H25">
        <v>1</v>
      </c>
      <c r="I25">
        <v>2</v>
      </c>
      <c r="J25">
        <v>3</v>
      </c>
      <c r="K25">
        <v>4</v>
      </c>
      <c r="L25">
        <f>+L24+L23</f>
        <v>2.25</v>
      </c>
      <c r="M25">
        <f>+M23/M24</f>
        <v>0.5</v>
      </c>
      <c r="N25">
        <v>100</v>
      </c>
      <c r="O25" s="25">
        <f>+N25*M25</f>
        <v>50</v>
      </c>
    </row>
    <row r="26" spans="4:16" x14ac:dyDescent="0.2">
      <c r="G26">
        <v>25</v>
      </c>
      <c r="H26">
        <v>25</v>
      </c>
      <c r="I26">
        <v>25</v>
      </c>
      <c r="J26">
        <v>25</v>
      </c>
      <c r="K26">
        <v>25</v>
      </c>
      <c r="L26">
        <f>+L25/L19</f>
        <v>0.75</v>
      </c>
      <c r="M26">
        <v>100</v>
      </c>
      <c r="N26">
        <f>+M26*L26</f>
        <v>75</v>
      </c>
    </row>
    <row r="27" spans="4:16" x14ac:dyDescent="0.2">
      <c r="D27" s="22"/>
      <c r="F27" t="s">
        <v>466</v>
      </c>
      <c r="G27" s="25">
        <v>50</v>
      </c>
      <c r="I27">
        <v>50</v>
      </c>
    </row>
    <row r="28" spans="4:16" x14ac:dyDescent="0.2">
      <c r="F28" t="s">
        <v>467</v>
      </c>
      <c r="G28">
        <v>75</v>
      </c>
    </row>
    <row r="29" spans="4:16" x14ac:dyDescent="0.2">
      <c r="F29" t="s">
        <v>468</v>
      </c>
      <c r="G29">
        <v>100</v>
      </c>
    </row>
    <row r="31" spans="4:16" x14ac:dyDescent="0.2">
      <c r="H31">
        <v>3</v>
      </c>
    </row>
    <row r="35" spans="5:5" x14ac:dyDescent="0.2">
      <c r="E35">
        <f>683*4</f>
        <v>2732</v>
      </c>
    </row>
  </sheetData>
  <mergeCells count="5">
    <mergeCell ref="G4:J4"/>
    <mergeCell ref="F13:F14"/>
    <mergeCell ref="F16:F17"/>
    <mergeCell ref="F19:F20"/>
    <mergeCell ref="F22:F23"/>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J38"/>
  <sheetViews>
    <sheetView tabSelected="1" topLeftCell="E1" workbookViewId="0">
      <selection activeCell="F1" sqref="F1"/>
    </sheetView>
  </sheetViews>
  <sheetFormatPr baseColWidth="10" defaultRowHeight="15" x14ac:dyDescent="0.2"/>
  <cols>
    <col min="5" max="5" width="39.1640625" bestFit="1" customWidth="1"/>
    <col min="6" max="6" width="54" bestFit="1" customWidth="1"/>
    <col min="7" max="7" width="9.83203125" bestFit="1" customWidth="1"/>
    <col min="8" max="8" width="12.33203125" bestFit="1" customWidth="1"/>
    <col min="9" max="9" width="46.5" bestFit="1" customWidth="1"/>
    <col min="10" max="10" width="116.83203125" customWidth="1"/>
  </cols>
  <sheetData>
    <row r="4" spans="5:10" ht="16" thickBot="1" x14ac:dyDescent="0.25">
      <c r="E4" s="59" t="s">
        <v>776</v>
      </c>
      <c r="F4" s="59"/>
      <c r="G4" s="59"/>
      <c r="H4" s="59"/>
      <c r="I4" s="59"/>
      <c r="J4" s="59"/>
    </row>
    <row r="5" spans="5:10" ht="16" thickBot="1" x14ac:dyDescent="0.25">
      <c r="E5" s="57" t="s">
        <v>701</v>
      </c>
      <c r="F5" s="58"/>
      <c r="G5" s="60" t="s">
        <v>706</v>
      </c>
      <c r="H5" s="60" t="s">
        <v>705</v>
      </c>
      <c r="I5" s="60" t="s">
        <v>700</v>
      </c>
      <c r="J5" s="60" t="s">
        <v>741</v>
      </c>
    </row>
    <row r="6" spans="5:10" ht="16" thickBot="1" x14ac:dyDescent="0.25">
      <c r="E6" s="43" t="s">
        <v>699</v>
      </c>
      <c r="F6" s="44" t="s">
        <v>702</v>
      </c>
      <c r="G6" s="61"/>
      <c r="H6" s="61"/>
      <c r="I6" s="61"/>
      <c r="J6" s="61"/>
    </row>
    <row r="7" spans="5:10" x14ac:dyDescent="0.2">
      <c r="E7" s="36" t="s">
        <v>703</v>
      </c>
      <c r="F7" s="50" t="s">
        <v>773</v>
      </c>
      <c r="G7" s="50" t="s">
        <v>707</v>
      </c>
      <c r="H7" s="51" t="s">
        <v>708</v>
      </c>
      <c r="I7" s="51" t="s">
        <v>772</v>
      </c>
      <c r="J7" s="52"/>
    </row>
    <row r="8" spans="5:10" x14ac:dyDescent="0.2">
      <c r="E8" s="36" t="s">
        <v>703</v>
      </c>
      <c r="F8" s="45" t="s">
        <v>710</v>
      </c>
      <c r="G8" s="45" t="s">
        <v>707</v>
      </c>
      <c r="H8" s="15" t="s">
        <v>711</v>
      </c>
      <c r="I8" s="15" t="s">
        <v>772</v>
      </c>
      <c r="J8" s="53"/>
    </row>
    <row r="9" spans="5:10" x14ac:dyDescent="0.2">
      <c r="E9" s="36" t="s">
        <v>703</v>
      </c>
      <c r="F9" s="45" t="s">
        <v>736</v>
      </c>
      <c r="G9" s="45" t="s">
        <v>735</v>
      </c>
      <c r="H9" s="15" t="s">
        <v>737</v>
      </c>
      <c r="I9" s="15" t="s">
        <v>738</v>
      </c>
      <c r="J9" s="53"/>
    </row>
    <row r="10" spans="5:10" x14ac:dyDescent="0.2">
      <c r="E10" s="36" t="s">
        <v>704</v>
      </c>
      <c r="F10" s="45" t="s">
        <v>712</v>
      </c>
      <c r="G10" s="45" t="s">
        <v>707</v>
      </c>
      <c r="H10" s="15" t="s">
        <v>708</v>
      </c>
      <c r="I10" s="15" t="s">
        <v>709</v>
      </c>
      <c r="J10" s="53"/>
    </row>
    <row r="11" spans="5:10" x14ac:dyDescent="0.2">
      <c r="E11" s="36" t="s">
        <v>718</v>
      </c>
      <c r="F11" s="45" t="s">
        <v>716</v>
      </c>
      <c r="G11" s="45" t="s">
        <v>707</v>
      </c>
      <c r="H11" s="15" t="s">
        <v>717</v>
      </c>
      <c r="I11" s="15" t="s">
        <v>768</v>
      </c>
      <c r="J11" s="53" t="s">
        <v>767</v>
      </c>
    </row>
    <row r="12" spans="5:10" ht="30" x14ac:dyDescent="0.2">
      <c r="E12" s="36" t="s">
        <v>718</v>
      </c>
      <c r="F12" s="45" t="s">
        <v>740</v>
      </c>
      <c r="G12" s="45" t="s">
        <v>735</v>
      </c>
      <c r="H12" s="15" t="s">
        <v>717</v>
      </c>
      <c r="I12" s="46" t="s">
        <v>742</v>
      </c>
      <c r="J12" s="53" t="s">
        <v>743</v>
      </c>
    </row>
    <row r="13" spans="5:10" x14ac:dyDescent="0.2">
      <c r="E13" s="36" t="s">
        <v>714</v>
      </c>
      <c r="F13" s="45" t="s">
        <v>713</v>
      </c>
      <c r="G13" s="45" t="s">
        <v>707</v>
      </c>
      <c r="H13" s="15" t="s">
        <v>715</v>
      </c>
      <c r="I13" s="46" t="s">
        <v>766</v>
      </c>
      <c r="J13" s="53"/>
    </row>
    <row r="14" spans="5:10" x14ac:dyDescent="0.2">
      <c r="E14" s="36" t="s">
        <v>714</v>
      </c>
      <c r="F14" s="45" t="s">
        <v>739</v>
      </c>
      <c r="G14" s="45" t="s">
        <v>735</v>
      </c>
      <c r="H14" s="15" t="s">
        <v>717</v>
      </c>
      <c r="I14" s="46" t="s">
        <v>728</v>
      </c>
      <c r="J14" s="53" t="s">
        <v>767</v>
      </c>
    </row>
    <row r="15" spans="5:10" x14ac:dyDescent="0.2">
      <c r="E15" s="36" t="s">
        <v>714</v>
      </c>
      <c r="F15" s="45" t="s">
        <v>754</v>
      </c>
      <c r="G15" s="45" t="s">
        <v>753</v>
      </c>
      <c r="H15" s="15" t="s">
        <v>708</v>
      </c>
      <c r="I15" s="46" t="s">
        <v>742</v>
      </c>
      <c r="J15" s="53" t="s">
        <v>755</v>
      </c>
    </row>
    <row r="16" spans="5:10" ht="45" x14ac:dyDescent="0.2">
      <c r="E16" s="36" t="s">
        <v>714</v>
      </c>
      <c r="F16" s="45" t="s">
        <v>756</v>
      </c>
      <c r="G16" s="45" t="s">
        <v>753</v>
      </c>
      <c r="H16" s="15" t="s">
        <v>717</v>
      </c>
      <c r="I16" s="46" t="s">
        <v>742</v>
      </c>
      <c r="J16" s="53" t="s">
        <v>757</v>
      </c>
    </row>
    <row r="17" spans="5:10" s="35" customFormat="1" x14ac:dyDescent="0.2">
      <c r="E17" s="36" t="s">
        <v>714</v>
      </c>
      <c r="F17" s="45" t="s">
        <v>758</v>
      </c>
      <c r="G17" s="45" t="s">
        <v>753</v>
      </c>
      <c r="H17" s="15" t="s">
        <v>708</v>
      </c>
      <c r="I17" s="46" t="s">
        <v>742</v>
      </c>
      <c r="J17" s="53" t="s">
        <v>759</v>
      </c>
    </row>
    <row r="18" spans="5:10" x14ac:dyDescent="0.2">
      <c r="E18" s="36" t="s">
        <v>714</v>
      </c>
      <c r="F18" s="45" t="s">
        <v>760</v>
      </c>
      <c r="G18" s="45" t="s">
        <v>753</v>
      </c>
      <c r="H18" s="15" t="s">
        <v>711</v>
      </c>
      <c r="I18" s="46" t="s">
        <v>742</v>
      </c>
      <c r="J18" s="53"/>
    </row>
    <row r="19" spans="5:10" x14ac:dyDescent="0.2">
      <c r="E19" s="36" t="s">
        <v>761</v>
      </c>
      <c r="F19" s="45" t="s">
        <v>744</v>
      </c>
      <c r="G19" s="45" t="s">
        <v>735</v>
      </c>
      <c r="H19" s="15" t="s">
        <v>717</v>
      </c>
      <c r="I19" s="46" t="s">
        <v>728</v>
      </c>
      <c r="J19" s="53" t="s">
        <v>767</v>
      </c>
    </row>
    <row r="20" spans="5:10" x14ac:dyDescent="0.2">
      <c r="E20" s="36" t="s">
        <v>761</v>
      </c>
      <c r="F20" s="45" t="s">
        <v>762</v>
      </c>
      <c r="G20" s="45" t="s">
        <v>753</v>
      </c>
      <c r="H20" s="15" t="s">
        <v>717</v>
      </c>
      <c r="I20" s="46" t="s">
        <v>728</v>
      </c>
      <c r="J20" s="53" t="s">
        <v>767</v>
      </c>
    </row>
    <row r="21" spans="5:10" x14ac:dyDescent="0.2">
      <c r="E21" s="36" t="s">
        <v>721</v>
      </c>
      <c r="F21" s="45" t="s">
        <v>722</v>
      </c>
      <c r="G21" s="45" t="s">
        <v>707</v>
      </c>
      <c r="H21" s="15" t="s">
        <v>717</v>
      </c>
      <c r="I21" s="46" t="s">
        <v>723</v>
      </c>
      <c r="J21" s="53"/>
    </row>
    <row r="22" spans="5:10" x14ac:dyDescent="0.2">
      <c r="E22" s="36" t="s">
        <v>721</v>
      </c>
      <c r="F22" s="45" t="s">
        <v>724</v>
      </c>
      <c r="G22" s="45" t="s">
        <v>707</v>
      </c>
      <c r="H22" s="15" t="s">
        <v>708</v>
      </c>
      <c r="I22" s="46" t="s">
        <v>725</v>
      </c>
      <c r="J22" s="53" t="s">
        <v>767</v>
      </c>
    </row>
    <row r="23" spans="5:10" x14ac:dyDescent="0.2">
      <c r="E23" s="36" t="s">
        <v>721</v>
      </c>
      <c r="F23" s="45" t="s">
        <v>769</v>
      </c>
      <c r="G23" s="45" t="s">
        <v>753</v>
      </c>
      <c r="H23" s="15" t="s">
        <v>717</v>
      </c>
      <c r="I23" s="46" t="s">
        <v>742</v>
      </c>
      <c r="J23" s="53" t="s">
        <v>770</v>
      </c>
    </row>
    <row r="24" spans="5:10" x14ac:dyDescent="0.2">
      <c r="E24" s="36" t="s">
        <v>720</v>
      </c>
      <c r="F24" s="45" t="s">
        <v>747</v>
      </c>
      <c r="G24" s="45" t="s">
        <v>735</v>
      </c>
      <c r="H24" s="15" t="s">
        <v>717</v>
      </c>
      <c r="I24" s="46" t="s">
        <v>728</v>
      </c>
      <c r="J24" s="53" t="s">
        <v>767</v>
      </c>
    </row>
    <row r="25" spans="5:10" x14ac:dyDescent="0.2">
      <c r="E25" s="36" t="s">
        <v>720</v>
      </c>
      <c r="F25" s="45" t="s">
        <v>763</v>
      </c>
      <c r="G25" s="45" t="s">
        <v>753</v>
      </c>
      <c r="H25" s="15" t="s">
        <v>708</v>
      </c>
      <c r="I25" s="46" t="s">
        <v>752</v>
      </c>
      <c r="J25" s="53" t="s">
        <v>767</v>
      </c>
    </row>
    <row r="26" spans="5:10" x14ac:dyDescent="0.2">
      <c r="E26" s="36" t="s">
        <v>720</v>
      </c>
      <c r="F26" s="45" t="s">
        <v>764</v>
      </c>
      <c r="G26" s="45" t="s">
        <v>753</v>
      </c>
      <c r="H26" s="15" t="s">
        <v>708</v>
      </c>
      <c r="I26" s="46" t="s">
        <v>765</v>
      </c>
      <c r="J26" s="53" t="s">
        <v>767</v>
      </c>
    </row>
    <row r="27" spans="5:10" x14ac:dyDescent="0.2">
      <c r="E27" s="36" t="s">
        <v>726</v>
      </c>
      <c r="F27" s="45" t="s">
        <v>727</v>
      </c>
      <c r="G27" s="45" t="s">
        <v>707</v>
      </c>
      <c r="H27" s="15" t="s">
        <v>717</v>
      </c>
      <c r="I27" s="46" t="s">
        <v>728</v>
      </c>
      <c r="J27" s="53" t="s">
        <v>767</v>
      </c>
    </row>
    <row r="28" spans="5:10" x14ac:dyDescent="0.2">
      <c r="E28" s="36" t="s">
        <v>726</v>
      </c>
      <c r="F28" s="45" t="s">
        <v>729</v>
      </c>
      <c r="G28" s="45" t="s">
        <v>707</v>
      </c>
      <c r="H28" s="15" t="s">
        <v>711</v>
      </c>
      <c r="I28" s="46" t="s">
        <v>728</v>
      </c>
      <c r="J28" s="53" t="s">
        <v>767</v>
      </c>
    </row>
    <row r="29" spans="5:10" x14ac:dyDescent="0.2">
      <c r="E29" s="36" t="s">
        <v>726</v>
      </c>
      <c r="F29" s="45" t="s">
        <v>748</v>
      </c>
      <c r="G29" s="45" t="s">
        <v>735</v>
      </c>
      <c r="H29" s="15" t="s">
        <v>715</v>
      </c>
      <c r="I29" s="46" t="s">
        <v>742</v>
      </c>
      <c r="J29" s="53"/>
    </row>
    <row r="30" spans="5:10" s="35" customFormat="1" ht="45" x14ac:dyDescent="0.2">
      <c r="E30" s="36" t="s">
        <v>726</v>
      </c>
      <c r="F30" s="45" t="s">
        <v>749</v>
      </c>
      <c r="G30" s="45" t="s">
        <v>735</v>
      </c>
      <c r="H30" s="15" t="s">
        <v>715</v>
      </c>
      <c r="I30" s="46" t="s">
        <v>775</v>
      </c>
      <c r="J30" s="53" t="s">
        <v>767</v>
      </c>
    </row>
    <row r="31" spans="5:10" ht="45" x14ac:dyDescent="0.2">
      <c r="E31" s="36" t="s">
        <v>726</v>
      </c>
      <c r="F31" s="45" t="s">
        <v>750</v>
      </c>
      <c r="G31" s="45" t="s">
        <v>735</v>
      </c>
      <c r="H31" s="15" t="s">
        <v>715</v>
      </c>
      <c r="I31" s="46" t="s">
        <v>775</v>
      </c>
      <c r="J31" s="53" t="s">
        <v>767</v>
      </c>
    </row>
    <row r="32" spans="5:10" x14ac:dyDescent="0.2">
      <c r="E32" s="36" t="s">
        <v>730</v>
      </c>
      <c r="F32" s="45" t="s">
        <v>771</v>
      </c>
      <c r="G32" s="45" t="s">
        <v>753</v>
      </c>
      <c r="H32" s="15" t="s">
        <v>717</v>
      </c>
      <c r="I32" s="46" t="s">
        <v>774</v>
      </c>
      <c r="J32" s="53" t="s">
        <v>767</v>
      </c>
    </row>
    <row r="33" spans="5:10" x14ac:dyDescent="0.2">
      <c r="E33" s="36" t="s">
        <v>719</v>
      </c>
      <c r="F33" s="45" t="s">
        <v>745</v>
      </c>
      <c r="G33" s="45" t="s">
        <v>735</v>
      </c>
      <c r="H33" s="15" t="s">
        <v>717</v>
      </c>
      <c r="I33" s="46" t="s">
        <v>728</v>
      </c>
      <c r="J33" s="53" t="s">
        <v>767</v>
      </c>
    </row>
    <row r="34" spans="5:10" x14ac:dyDescent="0.2">
      <c r="E34" s="36" t="s">
        <v>719</v>
      </c>
      <c r="F34" s="45" t="s">
        <v>746</v>
      </c>
      <c r="G34" s="45" t="s">
        <v>735</v>
      </c>
      <c r="H34" s="15" t="s">
        <v>717</v>
      </c>
      <c r="I34" s="46" t="s">
        <v>728</v>
      </c>
      <c r="J34" s="53" t="s">
        <v>767</v>
      </c>
    </row>
    <row r="35" spans="5:10" ht="14.25" customHeight="1" x14ac:dyDescent="0.2">
      <c r="E35" s="36" t="s">
        <v>731</v>
      </c>
      <c r="F35" s="45" t="s">
        <v>732</v>
      </c>
      <c r="G35" s="45" t="s">
        <v>707</v>
      </c>
      <c r="H35" s="15" t="s">
        <v>717</v>
      </c>
      <c r="I35" s="46" t="s">
        <v>728</v>
      </c>
      <c r="J35" s="53" t="s">
        <v>767</v>
      </c>
    </row>
    <row r="36" spans="5:10" ht="16" thickBot="1" x14ac:dyDescent="0.25">
      <c r="E36" s="37" t="s">
        <v>733</v>
      </c>
      <c r="F36" s="47" t="s">
        <v>734</v>
      </c>
      <c r="G36" s="47" t="s">
        <v>707</v>
      </c>
      <c r="H36" s="48" t="s">
        <v>717</v>
      </c>
      <c r="I36" s="49" t="s">
        <v>728</v>
      </c>
      <c r="J36" s="54" t="s">
        <v>767</v>
      </c>
    </row>
    <row r="37" spans="5:10" ht="16" thickBot="1" x14ac:dyDescent="0.25">
      <c r="E37" s="42" t="s">
        <v>733</v>
      </c>
      <c r="F37" s="38" t="s">
        <v>751</v>
      </c>
      <c r="G37" s="38" t="s">
        <v>735</v>
      </c>
      <c r="H37" s="39" t="s">
        <v>708</v>
      </c>
      <c r="I37" s="40" t="s">
        <v>752</v>
      </c>
      <c r="J37" s="41" t="s">
        <v>767</v>
      </c>
    </row>
    <row r="38" spans="5:10" x14ac:dyDescent="0.2">
      <c r="G38" s="34"/>
    </row>
  </sheetData>
  <sortState ref="E7:J55">
    <sortCondition ref="E7:E55"/>
  </sortState>
  <mergeCells count="6">
    <mergeCell ref="E5:F5"/>
    <mergeCell ref="E4:J4"/>
    <mergeCell ref="G5:G6"/>
    <mergeCell ref="H5:H6"/>
    <mergeCell ref="I5:I6"/>
    <mergeCell ref="J5:J6"/>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Hoja3</vt: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Princesa</dc:creator>
  <cp:lastModifiedBy>Usuario de Microsoft Office</cp:lastModifiedBy>
  <dcterms:created xsi:type="dcterms:W3CDTF">2020-03-25T13:18:58Z</dcterms:created>
  <dcterms:modified xsi:type="dcterms:W3CDTF">2020-09-07T22:56:05Z</dcterms:modified>
</cp:coreProperties>
</file>